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ben\Google Drive\_FINA695V - VC&amp;PE\"/>
    </mc:Choice>
  </mc:AlternateContent>
  <bookViews>
    <workbookView xWindow="240" yWindow="105" windowWidth="20115" windowHeight="7485" activeTab="2"/>
  </bookViews>
  <sheets>
    <sheet name="items" sheetId="1" r:id="rId1"/>
    <sheet name="Gildan" sheetId="2" r:id="rId2"/>
    <sheet name="EV BCE" sheetId="3" r:id="rId3"/>
  </sheets>
  <calcPr calcId="152511"/>
</workbook>
</file>

<file path=xl/calcChain.xml><?xml version="1.0" encoding="utf-8"?>
<calcChain xmlns="http://schemas.openxmlformats.org/spreadsheetml/2006/main">
  <c r="D17" i="3" l="1"/>
  <c r="D9" i="3"/>
  <c r="D19" i="3" l="1"/>
  <c r="D7" i="2"/>
  <c r="E7" i="1"/>
  <c r="D7" i="1"/>
</calcChain>
</file>

<file path=xl/sharedStrings.xml><?xml version="1.0" encoding="utf-8"?>
<sst xmlns="http://schemas.openxmlformats.org/spreadsheetml/2006/main" count="47" uniqueCount="41">
  <si>
    <t>Debt</t>
  </si>
  <si>
    <t>WC</t>
  </si>
  <si>
    <t>Sales</t>
  </si>
  <si>
    <t>Inventory</t>
  </si>
  <si>
    <t>COGS</t>
  </si>
  <si>
    <t>Receivables</t>
  </si>
  <si>
    <t>Payables (based on COGS)</t>
  </si>
  <si>
    <t>Payables expressed in days of COGS</t>
  </si>
  <si>
    <t>Change in WC</t>
  </si>
  <si>
    <t>+1</t>
  </si>
  <si>
    <t>GREEN ITEMS</t>
  </si>
  <si>
    <t>Debt items (RED ITEMS)</t>
  </si>
  <si>
    <t>BOP</t>
  </si>
  <si>
    <t>Capital</t>
  </si>
  <si>
    <t>EOP</t>
  </si>
  <si>
    <t>Interest</t>
  </si>
  <si>
    <t>Y1</t>
  </si>
  <si>
    <t>Y2</t>
  </si>
  <si>
    <t>Y3</t>
  </si>
  <si>
    <t>100, 10yr at 5%</t>
  </si>
  <si>
    <t>Cash</t>
  </si>
  <si>
    <t>NET DEBT</t>
  </si>
  <si>
    <t>Benefits</t>
  </si>
  <si>
    <t>Keep eyes on provisions. As good as nothing since cash is gone after acquisition. But recorded as expense in the past</t>
  </si>
  <si>
    <t>Net Debt</t>
  </si>
  <si>
    <t>Market cap</t>
  </si>
  <si>
    <t>(# shares + options in the money) x price</t>
  </si>
  <si>
    <t>Minus cash disbursed for options in the money</t>
  </si>
  <si>
    <t>Cash and Eq</t>
  </si>
  <si>
    <t>Market Cap</t>
  </si>
  <si>
    <t>Preferred</t>
  </si>
  <si>
    <t>Minority interest</t>
  </si>
  <si>
    <t>EV</t>
  </si>
  <si>
    <t>STD</t>
  </si>
  <si>
    <t>LTD</t>
  </si>
  <si>
    <t>market cap</t>
  </si>
  <si>
    <t>debt</t>
  </si>
  <si>
    <t>other liab</t>
  </si>
  <si>
    <t>less cash</t>
  </si>
  <si>
    <t>total</t>
  </si>
  <si>
    <t>other SHE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</si>
</sst>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9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0" xfId="0" quotePrefix="1" applyFill="1" applyBorder="1"/>
    <xf numFmtId="0" fontId="0" fillId="0" borderId="0" xfId="0" quotePrefix="1"/>
    <xf numFmtId="164" fontId="0" fillId="0" borderId="0" xfId="1" applyNumberFormat="1" applyFont="1"/>
    <xf numFmtId="0" fontId="0" fillId="0" borderId="0" xfId="0" applyBorder="1"/>
    <xf numFmtId="164" fontId="0" fillId="0" borderId="0" xfId="1" applyNumberFormat="1" applyFont="1" applyBorder="1"/>
    <xf numFmtId="164" fontId="0" fillId="0" borderId="1" xfId="1" applyNumberFormat="1" applyFont="1" applyBorder="1"/>
    <xf numFmtId="169" fontId="0" fillId="0" borderId="0" xfId="0" applyNumberFormat="1"/>
    <xf numFmtId="169" fontId="0" fillId="0" borderId="1" xfId="0" applyNumberFormat="1" applyBorder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activeCell="B20" sqref="B20"/>
    </sheetView>
  </sheetViews>
  <sheetFormatPr defaultRowHeight="15" x14ac:dyDescent="0.25"/>
  <cols>
    <col min="2" max="2" width="21" customWidth="1"/>
  </cols>
  <sheetData>
    <row r="2" spans="2:7" x14ac:dyDescent="0.25">
      <c r="B2" t="s">
        <v>11</v>
      </c>
      <c r="C2" t="s">
        <v>19</v>
      </c>
    </row>
    <row r="3" spans="2:7" x14ac:dyDescent="0.25">
      <c r="C3" t="s">
        <v>16</v>
      </c>
      <c r="D3" t="s">
        <v>17</v>
      </c>
      <c r="E3" t="s">
        <v>18</v>
      </c>
    </row>
    <row r="4" spans="2:7" x14ac:dyDescent="0.25">
      <c r="B4" t="s">
        <v>12</v>
      </c>
      <c r="C4">
        <v>100</v>
      </c>
      <c r="D4">
        <v>90</v>
      </c>
      <c r="E4">
        <v>80</v>
      </c>
    </row>
    <row r="5" spans="2:7" x14ac:dyDescent="0.25">
      <c r="B5" t="s">
        <v>13</v>
      </c>
      <c r="C5">
        <v>10</v>
      </c>
      <c r="D5">
        <v>10</v>
      </c>
      <c r="E5">
        <v>10</v>
      </c>
    </row>
    <row r="6" spans="2:7" x14ac:dyDescent="0.25">
      <c r="B6" t="s">
        <v>14</v>
      </c>
      <c r="C6">
        <v>90</v>
      </c>
      <c r="D6">
        <v>80</v>
      </c>
      <c r="E6">
        <v>70</v>
      </c>
    </row>
    <row r="7" spans="2:7" x14ac:dyDescent="0.25">
      <c r="B7" t="s">
        <v>15</v>
      </c>
      <c r="C7">
        <v>5</v>
      </c>
      <c r="D7">
        <f>D4*0.05</f>
        <v>4.5</v>
      </c>
      <c r="E7">
        <f>E4*0.05</f>
        <v>4</v>
      </c>
    </row>
    <row r="10" spans="2:7" x14ac:dyDescent="0.25">
      <c r="B10" t="s">
        <v>10</v>
      </c>
      <c r="G10" t="s">
        <v>7</v>
      </c>
    </row>
    <row r="11" spans="2:7" x14ac:dyDescent="0.25">
      <c r="B11" t="s">
        <v>1</v>
      </c>
      <c r="C11" t="s">
        <v>16</v>
      </c>
      <c r="D11" t="s">
        <v>17</v>
      </c>
      <c r="E11" t="s">
        <v>18</v>
      </c>
    </row>
    <row r="12" spans="2:7" x14ac:dyDescent="0.25">
      <c r="B12" t="s">
        <v>2</v>
      </c>
      <c r="C12">
        <v>100</v>
      </c>
      <c r="D12">
        <v>110</v>
      </c>
      <c r="E12">
        <v>120</v>
      </c>
    </row>
    <row r="13" spans="2:7" x14ac:dyDescent="0.25">
      <c r="B13" t="s">
        <v>4</v>
      </c>
      <c r="C13">
        <v>50</v>
      </c>
      <c r="D13">
        <v>55</v>
      </c>
      <c r="E13">
        <v>60</v>
      </c>
    </row>
    <row r="14" spans="2:7" x14ac:dyDescent="0.25">
      <c r="B14" t="s">
        <v>3</v>
      </c>
      <c r="C14">
        <v>10</v>
      </c>
      <c r="D14">
        <v>11</v>
      </c>
      <c r="E14">
        <v>12</v>
      </c>
    </row>
    <row r="16" spans="2:7" x14ac:dyDescent="0.25">
      <c r="B16" t="s">
        <v>5</v>
      </c>
      <c r="C16">
        <v>5</v>
      </c>
      <c r="D16">
        <v>5.5</v>
      </c>
      <c r="E16">
        <v>6</v>
      </c>
    </row>
    <row r="17" spans="2:5" x14ac:dyDescent="0.25">
      <c r="B17" s="1" t="s">
        <v>6</v>
      </c>
      <c r="C17" s="1">
        <v>5</v>
      </c>
      <c r="D17" s="1">
        <v>5.5</v>
      </c>
      <c r="E17" s="1">
        <v>6</v>
      </c>
    </row>
    <row r="18" spans="2:5" x14ac:dyDescent="0.25">
      <c r="B18" s="2" t="s">
        <v>1</v>
      </c>
      <c r="C18" s="2">
        <v>10</v>
      </c>
      <c r="D18" s="2">
        <v>11</v>
      </c>
      <c r="E18" s="2">
        <v>12</v>
      </c>
    </row>
    <row r="19" spans="2:5" x14ac:dyDescent="0.25">
      <c r="B19" s="2" t="s">
        <v>8</v>
      </c>
      <c r="D19" s="3" t="s">
        <v>9</v>
      </c>
      <c r="E19" s="4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C13" sqref="C13"/>
    </sheetView>
  </sheetViews>
  <sheetFormatPr defaultRowHeight="15" x14ac:dyDescent="0.25"/>
  <cols>
    <col min="4" max="4" width="12.5703125" style="5" bestFit="1" customWidth="1"/>
  </cols>
  <sheetData>
    <row r="3" spans="3:6" x14ac:dyDescent="0.25">
      <c r="C3" t="s">
        <v>21</v>
      </c>
      <c r="F3" t="s">
        <v>23</v>
      </c>
    </row>
    <row r="4" spans="3:6" x14ac:dyDescent="0.25">
      <c r="C4" t="s">
        <v>20</v>
      </c>
      <c r="D4" s="5">
        <v>-44586</v>
      </c>
    </row>
    <row r="5" spans="3:6" x14ac:dyDescent="0.25">
      <c r="C5" s="6" t="s">
        <v>0</v>
      </c>
      <c r="D5" s="7">
        <v>593000</v>
      </c>
    </row>
    <row r="6" spans="3:6" x14ac:dyDescent="0.25">
      <c r="C6" s="1" t="s">
        <v>22</v>
      </c>
      <c r="D6" s="8">
        <v>16</v>
      </c>
    </row>
    <row r="7" spans="3:6" x14ac:dyDescent="0.25">
      <c r="C7" t="s">
        <v>24</v>
      </c>
      <c r="D7" s="5">
        <f>SUM(D4:D6)</f>
        <v>548430</v>
      </c>
    </row>
    <row r="10" spans="3:6" x14ac:dyDescent="0.25">
      <c r="C10" t="s">
        <v>25</v>
      </c>
    </row>
    <row r="11" spans="3:6" x14ac:dyDescent="0.25">
      <c r="C11" t="s">
        <v>26</v>
      </c>
    </row>
    <row r="12" spans="3:6" x14ac:dyDescent="0.25">
      <c r="C12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19"/>
  <sheetViews>
    <sheetView tabSelected="1" workbookViewId="0">
      <selection activeCell="J18" sqref="J18"/>
    </sheetView>
  </sheetViews>
  <sheetFormatPr defaultRowHeight="15" x14ac:dyDescent="0.25"/>
  <cols>
    <col min="3" max="3" width="19.140625" customWidth="1"/>
    <col min="4" max="4" width="15.28515625" bestFit="1" customWidth="1"/>
    <col min="6" max="6" width="15.28515625" bestFit="1" customWidth="1"/>
  </cols>
  <sheetData>
    <row r="6" spans="3:8" x14ac:dyDescent="0.25">
      <c r="C6" t="s">
        <v>28</v>
      </c>
      <c r="D6" s="9">
        <v>489000</v>
      </c>
      <c r="H6" t="s">
        <v>35</v>
      </c>
    </row>
    <row r="7" spans="3:8" x14ac:dyDescent="0.25">
      <c r="C7" t="s">
        <v>33</v>
      </c>
      <c r="D7" s="9"/>
      <c r="H7" t="s">
        <v>36</v>
      </c>
    </row>
    <row r="8" spans="3:8" x14ac:dyDescent="0.25">
      <c r="C8" s="1" t="s">
        <v>34</v>
      </c>
      <c r="D8" s="10">
        <v>14120000</v>
      </c>
      <c r="H8" t="s">
        <v>37</v>
      </c>
    </row>
    <row r="9" spans="3:8" x14ac:dyDescent="0.25">
      <c r="C9" t="s">
        <v>24</v>
      </c>
      <c r="D9" s="9">
        <f>D8+D7-D6</f>
        <v>13631000</v>
      </c>
      <c r="H9" t="s">
        <v>38</v>
      </c>
    </row>
    <row r="13" spans="3:8" x14ac:dyDescent="0.25">
      <c r="C13" t="s">
        <v>29</v>
      </c>
      <c r="D13" s="5">
        <v>37620000</v>
      </c>
    </row>
    <row r="14" spans="3:8" x14ac:dyDescent="0.25">
      <c r="C14" t="s">
        <v>30</v>
      </c>
      <c r="D14" s="5">
        <v>985000</v>
      </c>
    </row>
    <row r="15" spans="3:8" x14ac:dyDescent="0.25">
      <c r="C15" t="s">
        <v>40</v>
      </c>
      <c r="D15" s="5">
        <v>84000</v>
      </c>
    </row>
    <row r="16" spans="3:8" x14ac:dyDescent="0.25">
      <c r="C16" s="1" t="s">
        <v>31</v>
      </c>
      <c r="D16" s="8">
        <v>253000</v>
      </c>
    </row>
    <row r="17" spans="3:6" x14ac:dyDescent="0.25">
      <c r="C17" t="s">
        <v>39</v>
      </c>
      <c r="D17" s="11">
        <f>SUM(D13:D16)</f>
        <v>38942000</v>
      </c>
    </row>
    <row r="19" spans="3:6" x14ac:dyDescent="0.25">
      <c r="C19" t="s">
        <v>32</v>
      </c>
      <c r="D19" s="9">
        <f>D9+D17</f>
        <v>52573000</v>
      </c>
      <c r="F19" s="5">
        <v>53250000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items</vt:lpstr>
      <vt:lpstr>Gildan</vt:lpstr>
      <vt:lpstr>EV BCE</vt:lpstr>
    </vt:vector>
  </TitlesOfParts>
  <Company>Stikeman Elliott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Foucher</dc:creator>
  <cp:lastModifiedBy>Zeben</cp:lastModifiedBy>
  <dcterms:created xsi:type="dcterms:W3CDTF">2015-09-26T14:30:15Z</dcterms:created>
  <dcterms:modified xsi:type="dcterms:W3CDTF">2015-10-21T01:02:41Z</dcterms:modified>
</cp:coreProperties>
</file>