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408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/Users/EB/Desktop/Uni/M.Sc./Semester Abroad/Courses/M&amp;A/Presentation GE/"/>
    </mc:Choice>
  </mc:AlternateContent>
  <bookViews>
    <workbookView xWindow="0" yWindow="460" windowWidth="25600" windowHeight="14440" tabRatio="500" activeTab="8"/>
  </bookViews>
  <sheets>
    <sheet name="Revenue" sheetId="9" r:id="rId1"/>
    <sheet name="Profit" sheetId="8" r:id="rId2"/>
    <sheet name="Revenue(Chart)" sheetId="1" r:id="rId3"/>
    <sheet name="Profit(Chart)" sheetId="2" r:id="rId4"/>
    <sheet name="Comparison" sheetId="3" r:id="rId5"/>
    <sheet name="Sheet4" sheetId="6" r:id="rId6"/>
    <sheet name="Balance Sheet (2)" sheetId="10" r:id="rId7"/>
    <sheet name="Balance Sheet" sheetId="5" r:id="rId8"/>
    <sheet name="Stock Movements" sheetId="7" r:id="rId9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41764.8763773148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150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50000" calcMode="autoNoTable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0" i="10" l="1"/>
  <c r="C40" i="10"/>
  <c r="D31" i="10"/>
  <c r="C26" i="10"/>
  <c r="C31" i="10"/>
  <c r="D11" i="10"/>
  <c r="D18" i="10"/>
  <c r="C11" i="10"/>
  <c r="C18" i="10"/>
  <c r="D47" i="5"/>
  <c r="C47" i="5"/>
  <c r="D34" i="5"/>
  <c r="C34" i="5"/>
  <c r="C28" i="5"/>
  <c r="D20" i="5"/>
  <c r="C20" i="5"/>
  <c r="D12" i="5"/>
  <c r="C12" i="5"/>
  <c r="F11" i="9"/>
  <c r="F14" i="9"/>
  <c r="F35" i="9"/>
  <c r="F54" i="9"/>
  <c r="F21" i="9"/>
  <c r="F40" i="9"/>
  <c r="F22" i="9"/>
  <c r="F41" i="9"/>
  <c r="F23" i="9"/>
  <c r="F42" i="9"/>
  <c r="F24" i="9"/>
  <c r="F43" i="9"/>
  <c r="F25" i="9"/>
  <c r="F44" i="9"/>
  <c r="F26" i="9"/>
  <c r="F45" i="9"/>
  <c r="F27" i="9"/>
  <c r="F46" i="9"/>
  <c r="F31" i="9"/>
  <c r="F50" i="9"/>
  <c r="F33" i="9"/>
  <c r="F52" i="9"/>
  <c r="F29" i="9"/>
  <c r="F48" i="9"/>
  <c r="D11" i="9"/>
  <c r="D14" i="9"/>
  <c r="D35" i="9"/>
  <c r="D54" i="9"/>
  <c r="D21" i="9"/>
  <c r="D40" i="9"/>
  <c r="D22" i="9"/>
  <c r="D41" i="9"/>
  <c r="D23" i="9"/>
  <c r="D42" i="9"/>
  <c r="D24" i="9"/>
  <c r="D43" i="9"/>
  <c r="D25" i="9"/>
  <c r="D44" i="9"/>
  <c r="D26" i="9"/>
  <c r="D45" i="9"/>
  <c r="D27" i="9"/>
  <c r="D46" i="9"/>
  <c r="D31" i="9"/>
  <c r="D50" i="9"/>
  <c r="D33" i="9"/>
  <c r="D52" i="9"/>
  <c r="D29" i="9"/>
  <c r="D48" i="9"/>
  <c r="G11" i="9"/>
  <c r="G14" i="9"/>
  <c r="G35" i="9"/>
  <c r="G54" i="9"/>
  <c r="G33" i="9"/>
  <c r="G52" i="9"/>
  <c r="G32" i="9"/>
  <c r="G51" i="9"/>
  <c r="G31" i="9"/>
  <c r="G50" i="9"/>
  <c r="G30" i="9"/>
  <c r="G49" i="9"/>
  <c r="G29" i="9"/>
  <c r="G48" i="9"/>
  <c r="G28" i="9"/>
  <c r="G47" i="9"/>
  <c r="G27" i="9"/>
  <c r="G46" i="9"/>
  <c r="G26" i="9"/>
  <c r="G45" i="9"/>
  <c r="G25" i="9"/>
  <c r="G44" i="9"/>
  <c r="G24" i="9"/>
  <c r="G43" i="9"/>
  <c r="G23" i="9"/>
  <c r="G42" i="9"/>
  <c r="G22" i="9"/>
  <c r="G41" i="9"/>
  <c r="G21" i="9"/>
  <c r="G40" i="9"/>
  <c r="C11" i="9"/>
  <c r="C14" i="9"/>
  <c r="C35" i="9"/>
  <c r="C54" i="9"/>
  <c r="C21" i="9"/>
  <c r="C40" i="9"/>
  <c r="C22" i="9"/>
  <c r="C41" i="9"/>
  <c r="C23" i="9"/>
  <c r="C42" i="9"/>
  <c r="C24" i="9"/>
  <c r="C43" i="9"/>
  <c r="C25" i="9"/>
  <c r="C44" i="9"/>
  <c r="C26" i="9"/>
  <c r="C45" i="9"/>
  <c r="C27" i="9"/>
  <c r="C46" i="9"/>
  <c r="C31" i="9"/>
  <c r="C50" i="9"/>
  <c r="C33" i="9"/>
  <c r="C52" i="9"/>
  <c r="C29" i="9"/>
  <c r="C48" i="9"/>
  <c r="H11" i="9"/>
  <c r="H14" i="9"/>
  <c r="H35" i="9"/>
  <c r="H54" i="9"/>
  <c r="H33" i="9"/>
  <c r="H52" i="9"/>
  <c r="H32" i="9"/>
  <c r="H51" i="9"/>
  <c r="H31" i="9"/>
  <c r="H50" i="9"/>
  <c r="H30" i="9"/>
  <c r="H49" i="9"/>
  <c r="H29" i="9"/>
  <c r="H48" i="9"/>
  <c r="H28" i="9"/>
  <c r="H47" i="9"/>
  <c r="H27" i="9"/>
  <c r="H46" i="9"/>
  <c r="H26" i="9"/>
  <c r="H45" i="9"/>
  <c r="H25" i="9"/>
  <c r="H44" i="9"/>
  <c r="H24" i="9"/>
  <c r="H43" i="9"/>
  <c r="H23" i="9"/>
  <c r="H42" i="9"/>
  <c r="H22" i="9"/>
  <c r="H41" i="9"/>
  <c r="H21" i="9"/>
  <c r="H40" i="9"/>
  <c r="B11" i="9"/>
  <c r="B14" i="9"/>
  <c r="B35" i="9"/>
  <c r="B54" i="9"/>
  <c r="B21" i="9"/>
  <c r="B40" i="9"/>
  <c r="B22" i="9"/>
  <c r="B41" i="9"/>
  <c r="B23" i="9"/>
  <c r="B42" i="9"/>
  <c r="B24" i="9"/>
  <c r="B43" i="9"/>
  <c r="B25" i="9"/>
  <c r="B44" i="9"/>
  <c r="B26" i="9"/>
  <c r="B45" i="9"/>
  <c r="B27" i="9"/>
  <c r="B46" i="9"/>
  <c r="B31" i="9"/>
  <c r="B50" i="9"/>
  <c r="B33" i="9"/>
  <c r="B52" i="9"/>
  <c r="B29" i="9"/>
  <c r="B48" i="9"/>
  <c r="I11" i="9"/>
  <c r="I14" i="9"/>
  <c r="I35" i="9"/>
  <c r="I54" i="9"/>
  <c r="I33" i="9"/>
  <c r="I52" i="9"/>
  <c r="I32" i="9"/>
  <c r="I51" i="9"/>
  <c r="I31" i="9"/>
  <c r="I50" i="9"/>
  <c r="I30" i="9"/>
  <c r="I49" i="9"/>
  <c r="I29" i="9"/>
  <c r="I48" i="9"/>
  <c r="I28" i="9"/>
  <c r="I47" i="9"/>
  <c r="I27" i="9"/>
  <c r="I46" i="9"/>
  <c r="I26" i="9"/>
  <c r="I45" i="9"/>
  <c r="I25" i="9"/>
  <c r="I44" i="9"/>
  <c r="I24" i="9"/>
  <c r="I43" i="9"/>
  <c r="I23" i="9"/>
  <c r="I42" i="9"/>
  <c r="I22" i="9"/>
  <c r="I41" i="9"/>
  <c r="I21" i="9"/>
  <c r="I40" i="9"/>
  <c r="E11" i="9"/>
  <c r="E14" i="9"/>
  <c r="E35" i="9"/>
  <c r="E54" i="9"/>
  <c r="E21" i="9"/>
  <c r="E40" i="9"/>
  <c r="E22" i="9"/>
  <c r="E41" i="9"/>
  <c r="E23" i="9"/>
  <c r="E42" i="9"/>
  <c r="E24" i="9"/>
  <c r="E43" i="9"/>
  <c r="E25" i="9"/>
  <c r="E44" i="9"/>
  <c r="E26" i="9"/>
  <c r="E45" i="9"/>
  <c r="E27" i="9"/>
  <c r="E46" i="9"/>
  <c r="E31" i="9"/>
  <c r="E50" i="9"/>
  <c r="E33" i="9"/>
  <c r="E52" i="9"/>
  <c r="E29" i="9"/>
  <c r="E48" i="9"/>
  <c r="E11" i="8"/>
  <c r="E17" i="8"/>
  <c r="E24" i="8"/>
  <c r="E25" i="8"/>
  <c r="E26" i="8"/>
  <c r="E27" i="8"/>
  <c r="E28" i="8"/>
  <c r="E29" i="8"/>
  <c r="E30" i="8"/>
  <c r="E31" i="8"/>
  <c r="E32" i="8"/>
  <c r="E33" i="8"/>
  <c r="E34" i="8"/>
  <c r="E35" i="8"/>
  <c r="E37" i="8"/>
  <c r="E56" i="8"/>
  <c r="E42" i="8"/>
  <c r="E43" i="8"/>
  <c r="E44" i="8"/>
  <c r="E45" i="8"/>
  <c r="E46" i="8"/>
  <c r="E47" i="8"/>
  <c r="E48" i="8"/>
  <c r="E52" i="8"/>
  <c r="E54" i="8"/>
  <c r="E50" i="8"/>
  <c r="G11" i="8"/>
  <c r="G17" i="8"/>
  <c r="G24" i="8"/>
  <c r="G25" i="8"/>
  <c r="G26" i="8"/>
  <c r="G27" i="8"/>
  <c r="G28" i="8"/>
  <c r="G29" i="8"/>
  <c r="G30" i="8"/>
  <c r="G31" i="8"/>
  <c r="G32" i="8"/>
  <c r="G33" i="8"/>
  <c r="G34" i="8"/>
  <c r="G35" i="8"/>
  <c r="G37" i="8"/>
  <c r="G56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D11" i="8"/>
  <c r="D17" i="8"/>
  <c r="D24" i="8"/>
  <c r="D25" i="8"/>
  <c r="D26" i="8"/>
  <c r="D27" i="8"/>
  <c r="D28" i="8"/>
  <c r="D29" i="8"/>
  <c r="D30" i="8"/>
  <c r="D31" i="8"/>
  <c r="D32" i="8"/>
  <c r="D33" i="8"/>
  <c r="D34" i="8"/>
  <c r="D35" i="8"/>
  <c r="D37" i="8"/>
  <c r="D56" i="8"/>
  <c r="D42" i="8"/>
  <c r="D43" i="8"/>
  <c r="D44" i="8"/>
  <c r="D45" i="8"/>
  <c r="D46" i="8"/>
  <c r="D47" i="8"/>
  <c r="D48" i="8"/>
  <c r="D52" i="8"/>
  <c r="D54" i="8"/>
  <c r="D50" i="8"/>
  <c r="H11" i="8"/>
  <c r="H17" i="8"/>
  <c r="H24" i="8"/>
  <c r="H25" i="8"/>
  <c r="H26" i="8"/>
  <c r="H27" i="8"/>
  <c r="H28" i="8"/>
  <c r="H29" i="8"/>
  <c r="H30" i="8"/>
  <c r="H31" i="8"/>
  <c r="H32" i="8"/>
  <c r="H33" i="8"/>
  <c r="H34" i="8"/>
  <c r="H35" i="8"/>
  <c r="H37" i="8"/>
  <c r="H56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C11" i="8"/>
  <c r="C17" i="8"/>
  <c r="C24" i="8"/>
  <c r="C25" i="8"/>
  <c r="C26" i="8"/>
  <c r="C27" i="8"/>
  <c r="C28" i="8"/>
  <c r="C29" i="8"/>
  <c r="C30" i="8"/>
  <c r="C31" i="8"/>
  <c r="C32" i="8"/>
  <c r="C33" i="8"/>
  <c r="C34" i="8"/>
  <c r="C35" i="8"/>
  <c r="C37" i="8"/>
  <c r="C56" i="8"/>
  <c r="C42" i="8"/>
  <c r="C43" i="8"/>
  <c r="C44" i="8"/>
  <c r="C45" i="8"/>
  <c r="C46" i="8"/>
  <c r="C47" i="8"/>
  <c r="C48" i="8"/>
  <c r="C52" i="8"/>
  <c r="C54" i="8"/>
  <c r="C50" i="8"/>
  <c r="I11" i="8"/>
  <c r="I17" i="8"/>
  <c r="I24" i="8"/>
  <c r="I25" i="8"/>
  <c r="I26" i="8"/>
  <c r="I27" i="8"/>
  <c r="I28" i="8"/>
  <c r="I29" i="8"/>
  <c r="I30" i="8"/>
  <c r="I31" i="8"/>
  <c r="I32" i="8"/>
  <c r="I33" i="8"/>
  <c r="I34" i="8"/>
  <c r="I35" i="8"/>
  <c r="I37" i="8"/>
  <c r="I56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B11" i="8"/>
  <c r="B17" i="8"/>
  <c r="B24" i="8"/>
  <c r="B25" i="8"/>
  <c r="B26" i="8"/>
  <c r="B27" i="8"/>
  <c r="B28" i="8"/>
  <c r="B29" i="8"/>
  <c r="B30" i="8"/>
  <c r="B31" i="8"/>
  <c r="B32" i="8"/>
  <c r="B33" i="8"/>
  <c r="B34" i="8"/>
  <c r="B35" i="8"/>
  <c r="B37" i="8"/>
  <c r="B56" i="8"/>
  <c r="B42" i="8"/>
  <c r="B43" i="8"/>
  <c r="B44" i="8"/>
  <c r="B45" i="8"/>
  <c r="B46" i="8"/>
  <c r="B47" i="8"/>
  <c r="B48" i="8"/>
  <c r="B52" i="8"/>
  <c r="B54" i="8"/>
  <c r="B50" i="8"/>
  <c r="F11" i="8"/>
  <c r="F17" i="8"/>
  <c r="F24" i="8"/>
  <c r="F25" i="8"/>
  <c r="F26" i="8"/>
  <c r="F27" i="8"/>
  <c r="F28" i="8"/>
  <c r="F29" i="8"/>
  <c r="F30" i="8"/>
  <c r="F31" i="8"/>
  <c r="F32" i="8"/>
  <c r="F33" i="8"/>
  <c r="F34" i="8"/>
  <c r="F35" i="8"/>
  <c r="F37" i="8"/>
  <c r="F56" i="8"/>
  <c r="F42" i="8"/>
  <c r="F43" i="8"/>
  <c r="F44" i="8"/>
  <c r="F45" i="8"/>
  <c r="F46" i="8"/>
  <c r="F47" i="8"/>
  <c r="F48" i="8"/>
  <c r="F52" i="8"/>
  <c r="F54" i="8"/>
  <c r="F50" i="8"/>
  <c r="C12" i="2"/>
  <c r="C23" i="2"/>
  <c r="C30" i="2"/>
  <c r="C31" i="2"/>
  <c r="C32" i="2"/>
  <c r="C33" i="2"/>
  <c r="C34" i="2"/>
  <c r="C35" i="2"/>
  <c r="C36" i="2"/>
  <c r="C37" i="2"/>
  <c r="C38" i="2"/>
  <c r="C39" i="2"/>
  <c r="C40" i="2"/>
  <c r="C41" i="2"/>
  <c r="C43" i="2"/>
  <c r="B11" i="1"/>
  <c r="B14" i="1"/>
  <c r="B28" i="1"/>
  <c r="C11" i="1"/>
  <c r="C14" i="1"/>
  <c r="C28" i="1"/>
  <c r="D11" i="1"/>
  <c r="D14" i="1"/>
  <c r="D28" i="1"/>
  <c r="B30" i="1"/>
  <c r="C30" i="1"/>
  <c r="D30" i="1"/>
  <c r="B32" i="1"/>
  <c r="C32" i="1"/>
  <c r="D32" i="1"/>
  <c r="D3" i="7"/>
  <c r="AA3" i="7"/>
  <c r="D4" i="7"/>
  <c r="AA4" i="7"/>
  <c r="D5" i="7"/>
  <c r="AA5" i="7"/>
  <c r="D6" i="7"/>
  <c r="AA6" i="7"/>
  <c r="D7" i="7"/>
  <c r="AA7" i="7"/>
  <c r="D8" i="7"/>
  <c r="AA8" i="7"/>
  <c r="D9" i="7"/>
  <c r="AA9" i="7"/>
  <c r="D10" i="7"/>
  <c r="AA10" i="7"/>
  <c r="D11" i="7"/>
  <c r="AA11" i="7"/>
  <c r="D12" i="7"/>
  <c r="AA12" i="7"/>
  <c r="D13" i="7"/>
  <c r="AA13" i="7"/>
  <c r="D14" i="7"/>
  <c r="AA14" i="7"/>
  <c r="D15" i="7"/>
  <c r="AA15" i="7"/>
  <c r="D16" i="7"/>
  <c r="AA16" i="7"/>
  <c r="D17" i="7"/>
  <c r="AA17" i="7"/>
  <c r="D18" i="7"/>
  <c r="AA18" i="7"/>
  <c r="D19" i="7"/>
  <c r="AA19" i="7"/>
  <c r="D20" i="7"/>
  <c r="AA20" i="7"/>
  <c r="D21" i="7"/>
  <c r="AA21" i="7"/>
  <c r="D22" i="7"/>
  <c r="AA22" i="7"/>
  <c r="D23" i="7"/>
  <c r="AA23" i="7"/>
  <c r="D24" i="7"/>
  <c r="AA24" i="7"/>
  <c r="D25" i="7"/>
  <c r="AA25" i="7"/>
  <c r="D26" i="7"/>
  <c r="AA26" i="7"/>
  <c r="D27" i="7"/>
  <c r="AA27" i="7"/>
  <c r="D28" i="7"/>
  <c r="AA28" i="7"/>
  <c r="D29" i="7"/>
  <c r="AA29" i="7"/>
  <c r="D30" i="7"/>
  <c r="AA30" i="7"/>
  <c r="D31" i="7"/>
  <c r="AA31" i="7"/>
  <c r="D32" i="7"/>
  <c r="AA32" i="7"/>
  <c r="D33" i="7"/>
  <c r="AA33" i="7"/>
  <c r="D34" i="7"/>
  <c r="AA34" i="7"/>
  <c r="D35" i="7"/>
  <c r="AA35" i="7"/>
  <c r="D36" i="7"/>
  <c r="AA36" i="7"/>
  <c r="D37" i="7"/>
  <c r="AA37" i="7"/>
  <c r="D38" i="7"/>
  <c r="AA38" i="7"/>
  <c r="D39" i="7"/>
  <c r="AA39" i="7"/>
  <c r="D40" i="7"/>
  <c r="AA40" i="7"/>
  <c r="D41" i="7"/>
  <c r="AA41" i="7"/>
  <c r="D42" i="7"/>
  <c r="AA42" i="7"/>
  <c r="D43" i="7"/>
  <c r="AA43" i="7"/>
  <c r="D44" i="7"/>
  <c r="AA44" i="7"/>
  <c r="D45" i="7"/>
  <c r="AA45" i="7"/>
  <c r="D46" i="7"/>
  <c r="AA46" i="7"/>
  <c r="D47" i="7"/>
  <c r="AA47" i="7"/>
  <c r="D48" i="7"/>
  <c r="AA48" i="7"/>
  <c r="D49" i="7"/>
  <c r="AA49" i="7"/>
  <c r="D50" i="7"/>
  <c r="AA50" i="7"/>
  <c r="D51" i="7"/>
  <c r="AA51" i="7"/>
  <c r="D52" i="7"/>
  <c r="AA52" i="7"/>
  <c r="D53" i="7"/>
  <c r="AA53" i="7"/>
  <c r="D54" i="7"/>
  <c r="AA54" i="7"/>
  <c r="D55" i="7"/>
  <c r="AA55" i="7"/>
  <c r="D56" i="7"/>
  <c r="AA56" i="7"/>
  <c r="D57" i="7"/>
  <c r="AA57" i="7"/>
  <c r="D58" i="7"/>
  <c r="AA58" i="7"/>
  <c r="D59" i="7"/>
  <c r="AA59" i="7"/>
  <c r="D60" i="7"/>
  <c r="AA60" i="7"/>
  <c r="D61" i="7"/>
  <c r="AA61" i="7"/>
  <c r="D62" i="7"/>
  <c r="AA62" i="7"/>
  <c r="D63" i="7"/>
  <c r="AA63" i="7"/>
  <c r="D64" i="7"/>
  <c r="AA64" i="7"/>
  <c r="D65" i="7"/>
  <c r="AA65" i="7"/>
  <c r="D66" i="7"/>
  <c r="AA66" i="7"/>
  <c r="D67" i="7"/>
  <c r="AA67" i="7"/>
  <c r="D68" i="7"/>
  <c r="AA68" i="7"/>
  <c r="D69" i="7"/>
  <c r="AA69" i="7"/>
  <c r="D70" i="7"/>
  <c r="AA70" i="7"/>
  <c r="D71" i="7"/>
  <c r="AA71" i="7"/>
  <c r="D72" i="7"/>
  <c r="AA72" i="7"/>
  <c r="D73" i="7"/>
  <c r="AA73" i="7"/>
  <c r="D74" i="7"/>
  <c r="AA74" i="7"/>
  <c r="D75" i="7"/>
  <c r="AA75" i="7"/>
  <c r="D76" i="7"/>
  <c r="AA76" i="7"/>
  <c r="D77" i="7"/>
  <c r="AA77" i="7"/>
  <c r="D78" i="7"/>
  <c r="AA78" i="7"/>
  <c r="D79" i="7"/>
  <c r="AA79" i="7"/>
  <c r="D80" i="7"/>
  <c r="AA80" i="7"/>
  <c r="D81" i="7"/>
  <c r="AA81" i="7"/>
  <c r="D82" i="7"/>
  <c r="AA82" i="7"/>
  <c r="D83" i="7"/>
  <c r="AA83" i="7"/>
  <c r="D84" i="7"/>
  <c r="AA84" i="7"/>
  <c r="D85" i="7"/>
  <c r="AA85" i="7"/>
  <c r="D86" i="7"/>
  <c r="AA86" i="7"/>
  <c r="D87" i="7"/>
  <c r="AA87" i="7"/>
  <c r="D88" i="7"/>
  <c r="AA88" i="7"/>
  <c r="D89" i="7"/>
  <c r="AA89" i="7"/>
  <c r="D90" i="7"/>
  <c r="AA90" i="7"/>
  <c r="D91" i="7"/>
  <c r="AA91" i="7"/>
  <c r="D92" i="7"/>
  <c r="AA92" i="7"/>
  <c r="D93" i="7"/>
  <c r="AA93" i="7"/>
  <c r="D94" i="7"/>
  <c r="AA94" i="7"/>
  <c r="D95" i="7"/>
  <c r="AA95" i="7"/>
  <c r="D96" i="7"/>
  <c r="AA96" i="7"/>
  <c r="D97" i="7"/>
  <c r="AA97" i="7"/>
  <c r="D98" i="7"/>
  <c r="AA98" i="7"/>
  <c r="D99" i="7"/>
  <c r="AA99" i="7"/>
  <c r="D100" i="7"/>
  <c r="AA100" i="7"/>
  <c r="D101" i="7"/>
  <c r="AA101" i="7"/>
  <c r="D102" i="7"/>
  <c r="AA102" i="7"/>
  <c r="D103" i="7"/>
  <c r="AA103" i="7"/>
  <c r="D104" i="7"/>
  <c r="AA104" i="7"/>
  <c r="D105" i="7"/>
  <c r="AA105" i="7"/>
  <c r="D106" i="7"/>
  <c r="AA106" i="7"/>
  <c r="D107" i="7"/>
  <c r="AA107" i="7"/>
  <c r="D108" i="7"/>
  <c r="AA108" i="7"/>
  <c r="D109" i="7"/>
  <c r="AA109" i="7"/>
  <c r="D110" i="7"/>
  <c r="AA110" i="7"/>
  <c r="D111" i="7"/>
  <c r="AA111" i="7"/>
  <c r="D112" i="7"/>
  <c r="AA112" i="7"/>
  <c r="D113" i="7"/>
  <c r="AA113" i="7"/>
  <c r="D114" i="7"/>
  <c r="AA114" i="7"/>
  <c r="D115" i="7"/>
  <c r="AA115" i="7"/>
  <c r="D116" i="7"/>
  <c r="AA116" i="7"/>
  <c r="D117" i="7"/>
  <c r="AA117" i="7"/>
  <c r="D118" i="7"/>
  <c r="AA118" i="7"/>
  <c r="D119" i="7"/>
  <c r="AA119" i="7"/>
  <c r="D120" i="7"/>
  <c r="AA120" i="7"/>
  <c r="D121" i="7"/>
  <c r="AA121" i="7"/>
  <c r="D122" i="7"/>
  <c r="AA122" i="7"/>
  <c r="D123" i="7"/>
  <c r="AA123" i="7"/>
  <c r="D124" i="7"/>
  <c r="AA124" i="7"/>
  <c r="D125" i="7"/>
  <c r="AA125" i="7"/>
  <c r="D126" i="7"/>
  <c r="AA126" i="7"/>
  <c r="D127" i="7"/>
  <c r="AA127" i="7"/>
  <c r="D128" i="7"/>
  <c r="AA128" i="7"/>
  <c r="D129" i="7"/>
  <c r="AA129" i="7"/>
  <c r="D130" i="7"/>
  <c r="AA130" i="7"/>
  <c r="D131" i="7"/>
  <c r="AA131" i="7"/>
  <c r="D132" i="7"/>
  <c r="AA132" i="7"/>
  <c r="D133" i="7"/>
  <c r="AA133" i="7"/>
  <c r="D134" i="7"/>
  <c r="AA134" i="7"/>
  <c r="D135" i="7"/>
  <c r="AA135" i="7"/>
  <c r="D136" i="7"/>
  <c r="AA136" i="7"/>
  <c r="D137" i="7"/>
  <c r="AA137" i="7"/>
  <c r="D138" i="7"/>
  <c r="AA138" i="7"/>
  <c r="D139" i="7"/>
  <c r="AA139" i="7"/>
  <c r="D140" i="7"/>
  <c r="AA140" i="7"/>
  <c r="D141" i="7"/>
  <c r="AA141" i="7"/>
  <c r="D142" i="7"/>
  <c r="AA142" i="7"/>
  <c r="D143" i="7"/>
  <c r="AA143" i="7"/>
  <c r="D144" i="7"/>
  <c r="AA144" i="7"/>
  <c r="D145" i="7"/>
  <c r="AA145" i="7"/>
  <c r="D146" i="7"/>
  <c r="AA146" i="7"/>
  <c r="D147" i="7"/>
  <c r="AA147" i="7"/>
  <c r="D148" i="7"/>
  <c r="AA148" i="7"/>
  <c r="D149" i="7"/>
  <c r="AA149" i="7"/>
  <c r="D150" i="7"/>
  <c r="AA150" i="7"/>
  <c r="D151" i="7"/>
  <c r="AA151" i="7"/>
  <c r="D152" i="7"/>
  <c r="AA152" i="7"/>
  <c r="D153" i="7"/>
  <c r="AA153" i="7"/>
  <c r="D154" i="7"/>
  <c r="AA154" i="7"/>
  <c r="D155" i="7"/>
  <c r="AA155" i="7"/>
  <c r="D156" i="7"/>
  <c r="AA156" i="7"/>
  <c r="D157" i="7"/>
  <c r="AA157" i="7"/>
  <c r="D158" i="7"/>
  <c r="AA158" i="7"/>
  <c r="D159" i="7"/>
  <c r="AA159" i="7"/>
  <c r="D160" i="7"/>
  <c r="AA160" i="7"/>
  <c r="D161" i="7"/>
  <c r="AA161" i="7"/>
  <c r="D162" i="7"/>
  <c r="AA162" i="7"/>
  <c r="D163" i="7"/>
  <c r="AA163" i="7"/>
  <c r="D164" i="7"/>
  <c r="AA164" i="7"/>
  <c r="D165" i="7"/>
  <c r="AA165" i="7"/>
  <c r="D166" i="7"/>
  <c r="AA166" i="7"/>
  <c r="D167" i="7"/>
  <c r="AA167" i="7"/>
  <c r="D168" i="7"/>
  <c r="AA168" i="7"/>
  <c r="D169" i="7"/>
  <c r="AA169" i="7"/>
  <c r="D170" i="7"/>
  <c r="AA170" i="7"/>
  <c r="D171" i="7"/>
  <c r="AA171" i="7"/>
  <c r="D172" i="7"/>
  <c r="AA172" i="7"/>
  <c r="D173" i="7"/>
  <c r="AA173" i="7"/>
  <c r="D174" i="7"/>
  <c r="AA174" i="7"/>
  <c r="D175" i="7"/>
  <c r="AA175" i="7"/>
  <c r="D176" i="7"/>
  <c r="AA176" i="7"/>
  <c r="D177" i="7"/>
  <c r="AA177" i="7"/>
  <c r="D178" i="7"/>
  <c r="AA178" i="7"/>
  <c r="D179" i="7"/>
  <c r="AA179" i="7"/>
  <c r="D180" i="7"/>
  <c r="AA180" i="7"/>
  <c r="D181" i="7"/>
  <c r="AA181" i="7"/>
  <c r="D182" i="7"/>
  <c r="AA182" i="7"/>
  <c r="D183" i="7"/>
  <c r="AA183" i="7"/>
  <c r="D184" i="7"/>
  <c r="AA184" i="7"/>
  <c r="D185" i="7"/>
  <c r="AA185" i="7"/>
  <c r="D186" i="7"/>
  <c r="AA186" i="7"/>
  <c r="D187" i="7"/>
  <c r="AA187" i="7"/>
  <c r="D188" i="7"/>
  <c r="AA188" i="7"/>
  <c r="D189" i="7"/>
  <c r="AA189" i="7"/>
  <c r="D190" i="7"/>
  <c r="AA190" i="7"/>
  <c r="D191" i="7"/>
  <c r="AA191" i="7"/>
  <c r="D192" i="7"/>
  <c r="AA192" i="7"/>
  <c r="D193" i="7"/>
  <c r="AA193" i="7"/>
  <c r="D194" i="7"/>
  <c r="AA194" i="7"/>
  <c r="D195" i="7"/>
  <c r="AA195" i="7"/>
  <c r="D196" i="7"/>
  <c r="AA196" i="7"/>
  <c r="D197" i="7"/>
  <c r="AA197" i="7"/>
  <c r="D198" i="7"/>
  <c r="AA198" i="7"/>
  <c r="D199" i="7"/>
  <c r="AA199" i="7"/>
  <c r="D200" i="7"/>
  <c r="AA200" i="7"/>
  <c r="D201" i="7"/>
  <c r="AA201" i="7"/>
  <c r="D202" i="7"/>
  <c r="AA202" i="7"/>
  <c r="D203" i="7"/>
  <c r="AA203" i="7"/>
  <c r="D204" i="7"/>
  <c r="AA204" i="7"/>
  <c r="D205" i="7"/>
  <c r="AA205" i="7"/>
  <c r="D206" i="7"/>
  <c r="AA206" i="7"/>
  <c r="D207" i="7"/>
  <c r="AA207" i="7"/>
  <c r="D208" i="7"/>
  <c r="AA208" i="7"/>
  <c r="D209" i="7"/>
  <c r="AA209" i="7"/>
  <c r="D210" i="7"/>
  <c r="AA210" i="7"/>
  <c r="D211" i="7"/>
  <c r="AA211" i="7"/>
  <c r="D212" i="7"/>
  <c r="AA212" i="7"/>
  <c r="D213" i="7"/>
  <c r="AA213" i="7"/>
  <c r="D214" i="7"/>
  <c r="AA214" i="7"/>
  <c r="D215" i="7"/>
  <c r="AA215" i="7"/>
  <c r="D216" i="7"/>
  <c r="AA216" i="7"/>
  <c r="D217" i="7"/>
  <c r="AA217" i="7"/>
  <c r="D218" i="7"/>
  <c r="AA218" i="7"/>
  <c r="D219" i="7"/>
  <c r="AA219" i="7"/>
  <c r="D220" i="7"/>
  <c r="AA220" i="7"/>
  <c r="D221" i="7"/>
  <c r="AA221" i="7"/>
  <c r="D222" i="7"/>
  <c r="AA222" i="7"/>
  <c r="D223" i="7"/>
  <c r="AA223" i="7"/>
  <c r="D224" i="7"/>
  <c r="AA224" i="7"/>
  <c r="D225" i="7"/>
  <c r="AA225" i="7"/>
  <c r="D226" i="7"/>
  <c r="AA226" i="7"/>
  <c r="D227" i="7"/>
  <c r="AA227" i="7"/>
  <c r="D228" i="7"/>
  <c r="AA228" i="7"/>
  <c r="D229" i="7"/>
  <c r="AA229" i="7"/>
  <c r="D230" i="7"/>
  <c r="AA230" i="7"/>
  <c r="D231" i="7"/>
  <c r="AA231" i="7"/>
  <c r="D232" i="7"/>
  <c r="AA232" i="7"/>
  <c r="D233" i="7"/>
  <c r="AA233" i="7"/>
  <c r="D234" i="7"/>
  <c r="AA234" i="7"/>
  <c r="D235" i="7"/>
  <c r="AA235" i="7"/>
  <c r="D236" i="7"/>
  <c r="AA236" i="7"/>
  <c r="D237" i="7"/>
  <c r="AA237" i="7"/>
  <c r="D238" i="7"/>
  <c r="AA238" i="7"/>
  <c r="D239" i="7"/>
  <c r="AA239" i="7"/>
  <c r="D240" i="7"/>
  <c r="AA240" i="7"/>
  <c r="D241" i="7"/>
  <c r="AA241" i="7"/>
  <c r="D242" i="7"/>
  <c r="AA242" i="7"/>
  <c r="D243" i="7"/>
  <c r="AA243" i="7"/>
  <c r="D244" i="7"/>
  <c r="AA244" i="7"/>
  <c r="D245" i="7"/>
  <c r="AA245" i="7"/>
  <c r="D246" i="7"/>
  <c r="AA246" i="7"/>
  <c r="D247" i="7"/>
  <c r="AA247" i="7"/>
  <c r="D248" i="7"/>
  <c r="AA248" i="7"/>
  <c r="D249" i="7"/>
  <c r="AA249" i="7"/>
  <c r="D250" i="7"/>
  <c r="AA250" i="7"/>
  <c r="D251" i="7"/>
  <c r="AA251" i="7"/>
  <c r="D252" i="7"/>
  <c r="AA252" i="7"/>
  <c r="D253" i="7"/>
  <c r="AA253" i="7"/>
  <c r="D254" i="7"/>
  <c r="AA254" i="7"/>
  <c r="D255" i="7"/>
  <c r="AA255" i="7"/>
  <c r="D256" i="7"/>
  <c r="AA256" i="7"/>
  <c r="D257" i="7"/>
  <c r="AA257" i="7"/>
  <c r="D258" i="7"/>
  <c r="AA258" i="7"/>
  <c r="D259" i="7"/>
  <c r="AA259" i="7"/>
  <c r="D260" i="7"/>
  <c r="AA260" i="7"/>
  <c r="D261" i="7"/>
  <c r="AA261" i="7"/>
  <c r="D262" i="7"/>
  <c r="AA262" i="7"/>
  <c r="D263" i="7"/>
  <c r="AA263" i="7"/>
  <c r="D264" i="7"/>
  <c r="AA264" i="7"/>
  <c r="D265" i="7"/>
  <c r="AA265" i="7"/>
  <c r="D266" i="7"/>
  <c r="AA266" i="7"/>
  <c r="D267" i="7"/>
  <c r="AA267" i="7"/>
  <c r="D268" i="7"/>
  <c r="AA268" i="7"/>
  <c r="D269" i="7"/>
  <c r="AA269" i="7"/>
  <c r="D270" i="7"/>
  <c r="AA270" i="7"/>
  <c r="D271" i="7"/>
  <c r="AA271" i="7"/>
  <c r="D272" i="7"/>
  <c r="AA272" i="7"/>
  <c r="D273" i="7"/>
  <c r="AA273" i="7"/>
  <c r="D274" i="7"/>
  <c r="AA274" i="7"/>
  <c r="D275" i="7"/>
  <c r="AA275" i="7"/>
  <c r="D276" i="7"/>
  <c r="AA276" i="7"/>
  <c r="D277" i="7"/>
  <c r="AA277" i="7"/>
  <c r="D278" i="7"/>
  <c r="AA278" i="7"/>
  <c r="D279" i="7"/>
  <c r="AA279" i="7"/>
  <c r="D280" i="7"/>
  <c r="AA280" i="7"/>
  <c r="D281" i="7"/>
  <c r="AA281" i="7"/>
  <c r="D282" i="7"/>
  <c r="AA282" i="7"/>
  <c r="D283" i="7"/>
  <c r="AA283" i="7"/>
  <c r="D284" i="7"/>
  <c r="AA284" i="7"/>
  <c r="D285" i="7"/>
  <c r="AA285" i="7"/>
  <c r="D286" i="7"/>
  <c r="AA286" i="7"/>
  <c r="D287" i="7"/>
  <c r="AA287" i="7"/>
  <c r="D288" i="7"/>
  <c r="AA288" i="7"/>
  <c r="D289" i="7"/>
  <c r="AA289" i="7"/>
  <c r="D290" i="7"/>
  <c r="AA290" i="7"/>
  <c r="D291" i="7"/>
  <c r="AA291" i="7"/>
  <c r="D292" i="7"/>
  <c r="AA292" i="7"/>
  <c r="D293" i="7"/>
  <c r="AA293" i="7"/>
  <c r="D294" i="7"/>
  <c r="AA294" i="7"/>
  <c r="D295" i="7"/>
  <c r="AA295" i="7"/>
  <c r="D296" i="7"/>
  <c r="AA296" i="7"/>
  <c r="D297" i="7"/>
  <c r="AA297" i="7"/>
  <c r="D298" i="7"/>
  <c r="AA298" i="7"/>
  <c r="D299" i="7"/>
  <c r="AA299" i="7"/>
  <c r="D300" i="7"/>
  <c r="AA300" i="7"/>
  <c r="D301" i="7"/>
  <c r="AA301" i="7"/>
  <c r="D302" i="7"/>
  <c r="AA302" i="7"/>
  <c r="D303" i="7"/>
  <c r="AA303" i="7"/>
  <c r="D304" i="7"/>
  <c r="AA304" i="7"/>
  <c r="D305" i="7"/>
  <c r="AA305" i="7"/>
  <c r="D306" i="7"/>
  <c r="AA306" i="7"/>
  <c r="D307" i="7"/>
  <c r="AA307" i="7"/>
  <c r="D308" i="7"/>
  <c r="AA308" i="7"/>
  <c r="D309" i="7"/>
  <c r="AA309" i="7"/>
  <c r="D310" i="7"/>
  <c r="AA310" i="7"/>
  <c r="D311" i="7"/>
  <c r="AA311" i="7"/>
  <c r="D312" i="7"/>
  <c r="AA312" i="7"/>
  <c r="D313" i="7"/>
  <c r="AA313" i="7"/>
  <c r="D314" i="7"/>
  <c r="AA314" i="7"/>
  <c r="D315" i="7"/>
  <c r="AA315" i="7"/>
  <c r="D316" i="7"/>
  <c r="AA316" i="7"/>
  <c r="D317" i="7"/>
  <c r="AA317" i="7"/>
  <c r="D318" i="7"/>
  <c r="AA318" i="7"/>
  <c r="D319" i="7"/>
  <c r="AA319" i="7"/>
  <c r="D320" i="7"/>
  <c r="AA320" i="7"/>
  <c r="D321" i="7"/>
  <c r="AA321" i="7"/>
  <c r="D322" i="7"/>
  <c r="AA322" i="7"/>
  <c r="D323" i="7"/>
  <c r="AA323" i="7"/>
  <c r="D324" i="7"/>
  <c r="AA324" i="7"/>
  <c r="D325" i="7"/>
  <c r="AA325" i="7"/>
  <c r="D326" i="7"/>
  <c r="AA326" i="7"/>
  <c r="D327" i="7"/>
  <c r="AA327" i="7"/>
  <c r="D328" i="7"/>
  <c r="AA328" i="7"/>
  <c r="D329" i="7"/>
  <c r="AA329" i="7"/>
  <c r="D330" i="7"/>
  <c r="AA330" i="7"/>
  <c r="D331" i="7"/>
  <c r="AA331" i="7"/>
  <c r="D332" i="7"/>
  <c r="AA332" i="7"/>
  <c r="D333" i="7"/>
  <c r="AA333" i="7"/>
  <c r="D334" i="7"/>
  <c r="AA334" i="7"/>
  <c r="D335" i="7"/>
  <c r="AA335" i="7"/>
  <c r="D336" i="7"/>
  <c r="AA336" i="7"/>
  <c r="D337" i="7"/>
  <c r="AA337" i="7"/>
  <c r="D338" i="7"/>
  <c r="AA338" i="7"/>
  <c r="D339" i="7"/>
  <c r="AA339" i="7"/>
  <c r="D340" i="7"/>
  <c r="AA340" i="7"/>
  <c r="D341" i="7"/>
  <c r="AA341" i="7"/>
  <c r="D342" i="7"/>
  <c r="AA342" i="7"/>
  <c r="D343" i="7"/>
  <c r="AA343" i="7"/>
  <c r="D344" i="7"/>
  <c r="AA344" i="7"/>
  <c r="D345" i="7"/>
  <c r="AA345" i="7"/>
  <c r="D346" i="7"/>
  <c r="AA346" i="7"/>
  <c r="D347" i="7"/>
  <c r="AA347" i="7"/>
  <c r="D348" i="7"/>
  <c r="AA348" i="7"/>
  <c r="D349" i="7"/>
  <c r="AA349" i="7"/>
  <c r="D350" i="7"/>
  <c r="AA350" i="7"/>
  <c r="D351" i="7"/>
  <c r="AA351" i="7"/>
  <c r="D352" i="7"/>
  <c r="AA352" i="7"/>
  <c r="D353" i="7"/>
  <c r="AA353" i="7"/>
  <c r="D354" i="7"/>
  <c r="AA354" i="7"/>
  <c r="D355" i="7"/>
  <c r="AA355" i="7"/>
  <c r="D356" i="7"/>
  <c r="AA356" i="7"/>
  <c r="D357" i="7"/>
  <c r="AA357" i="7"/>
  <c r="D358" i="7"/>
  <c r="AA358" i="7"/>
  <c r="D359" i="7"/>
  <c r="AA359" i="7"/>
  <c r="D360" i="7"/>
  <c r="AA360" i="7"/>
  <c r="D361" i="7"/>
  <c r="AA361" i="7"/>
  <c r="D362" i="7"/>
  <c r="AA362" i="7"/>
  <c r="D363" i="7"/>
  <c r="AA363" i="7"/>
  <c r="D364" i="7"/>
  <c r="AA364" i="7"/>
  <c r="D365" i="7"/>
  <c r="AA365" i="7"/>
  <c r="D366" i="7"/>
  <c r="AA366" i="7"/>
  <c r="D367" i="7"/>
  <c r="AA367" i="7"/>
  <c r="D368" i="7"/>
  <c r="AA368" i="7"/>
  <c r="D369" i="7"/>
  <c r="AA369" i="7"/>
  <c r="D370" i="7"/>
  <c r="AA370" i="7"/>
  <c r="D371" i="7"/>
  <c r="AA371" i="7"/>
  <c r="D372" i="7"/>
  <c r="AA372" i="7"/>
  <c r="D373" i="7"/>
  <c r="AA373" i="7"/>
  <c r="D374" i="7"/>
  <c r="AA374" i="7"/>
  <c r="D375" i="7"/>
  <c r="AA375" i="7"/>
  <c r="D376" i="7"/>
  <c r="AA376" i="7"/>
  <c r="D377" i="7"/>
  <c r="AA377" i="7"/>
  <c r="D378" i="7"/>
  <c r="AA378" i="7"/>
  <c r="D379" i="7"/>
  <c r="AA379" i="7"/>
  <c r="D380" i="7"/>
  <c r="AA380" i="7"/>
  <c r="D381" i="7"/>
  <c r="AA381" i="7"/>
  <c r="D382" i="7"/>
  <c r="AA382" i="7"/>
  <c r="D383" i="7"/>
  <c r="AA383" i="7"/>
  <c r="D384" i="7"/>
  <c r="AA384" i="7"/>
  <c r="D385" i="7"/>
  <c r="AA385" i="7"/>
  <c r="O39" i="3"/>
  <c r="P39" i="3"/>
  <c r="O37" i="3"/>
  <c r="O36" i="3"/>
  <c r="O35" i="3"/>
  <c r="O34" i="3"/>
  <c r="O33" i="3"/>
  <c r="O32" i="3"/>
  <c r="O31" i="3"/>
  <c r="N39" i="3"/>
  <c r="O27" i="3"/>
  <c r="O26" i="3"/>
  <c r="O25" i="3"/>
  <c r="O24" i="3"/>
  <c r="O23" i="3"/>
  <c r="O21" i="3"/>
  <c r="O20" i="3"/>
  <c r="O9" i="3"/>
  <c r="O8" i="3"/>
  <c r="O7" i="3"/>
  <c r="O6" i="3"/>
  <c r="O5" i="3"/>
  <c r="O4" i="3"/>
  <c r="O3" i="3"/>
  <c r="O2" i="3"/>
  <c r="P27" i="3"/>
  <c r="P26" i="3"/>
  <c r="I12" i="6"/>
  <c r="I23" i="6"/>
  <c r="I30" i="6"/>
  <c r="I31" i="6"/>
  <c r="I32" i="6"/>
  <c r="I33" i="6"/>
  <c r="I34" i="6"/>
  <c r="I35" i="6"/>
  <c r="I36" i="6"/>
  <c r="I40" i="6"/>
  <c r="I42" i="6"/>
  <c r="I43" i="6"/>
  <c r="I44" i="6"/>
  <c r="I46" i="6"/>
  <c r="I48" i="6"/>
  <c r="I67" i="6"/>
  <c r="H12" i="6"/>
  <c r="H23" i="6"/>
  <c r="H30" i="6"/>
  <c r="H31" i="6"/>
  <c r="H32" i="6"/>
  <c r="H33" i="6"/>
  <c r="H34" i="6"/>
  <c r="H35" i="6"/>
  <c r="H36" i="6"/>
  <c r="H40" i="6"/>
  <c r="H42" i="6"/>
  <c r="H43" i="6"/>
  <c r="H44" i="6"/>
  <c r="H46" i="6"/>
  <c r="H48" i="6"/>
  <c r="H67" i="6"/>
  <c r="G12" i="6"/>
  <c r="G23" i="6"/>
  <c r="G30" i="6"/>
  <c r="G31" i="6"/>
  <c r="G32" i="6"/>
  <c r="G33" i="6"/>
  <c r="G34" i="6"/>
  <c r="G35" i="6"/>
  <c r="G36" i="6"/>
  <c r="G40" i="6"/>
  <c r="G42" i="6"/>
  <c r="G43" i="6"/>
  <c r="G44" i="6"/>
  <c r="G46" i="6"/>
  <c r="G48" i="6"/>
  <c r="G67" i="6"/>
  <c r="F12" i="6"/>
  <c r="F23" i="6"/>
  <c r="F30" i="6"/>
  <c r="F31" i="6"/>
  <c r="F32" i="6"/>
  <c r="F33" i="6"/>
  <c r="F34" i="6"/>
  <c r="F35" i="6"/>
  <c r="F36" i="6"/>
  <c r="F40" i="6"/>
  <c r="F42" i="6"/>
  <c r="F43" i="6"/>
  <c r="F44" i="6"/>
  <c r="F46" i="6"/>
  <c r="F48" i="6"/>
  <c r="F67" i="6"/>
  <c r="E12" i="6"/>
  <c r="E23" i="6"/>
  <c r="E30" i="6"/>
  <c r="E31" i="6"/>
  <c r="E32" i="6"/>
  <c r="E33" i="6"/>
  <c r="E34" i="6"/>
  <c r="E35" i="6"/>
  <c r="E36" i="6"/>
  <c r="E40" i="6"/>
  <c r="E42" i="6"/>
  <c r="E43" i="6"/>
  <c r="E44" i="6"/>
  <c r="E46" i="6"/>
  <c r="E48" i="6"/>
  <c r="E67" i="6"/>
  <c r="D12" i="6"/>
  <c r="D23" i="6"/>
  <c r="D30" i="6"/>
  <c r="D31" i="6"/>
  <c r="D32" i="6"/>
  <c r="D33" i="6"/>
  <c r="D34" i="6"/>
  <c r="D35" i="6"/>
  <c r="D36" i="6"/>
  <c r="D40" i="6"/>
  <c r="D42" i="6"/>
  <c r="D43" i="6"/>
  <c r="D44" i="6"/>
  <c r="D46" i="6"/>
  <c r="D48" i="6"/>
  <c r="D67" i="6"/>
  <c r="C12" i="6"/>
  <c r="C23" i="6"/>
  <c r="C30" i="6"/>
  <c r="C31" i="6"/>
  <c r="C32" i="6"/>
  <c r="C33" i="6"/>
  <c r="C34" i="6"/>
  <c r="C35" i="6"/>
  <c r="C36" i="6"/>
  <c r="C40" i="6"/>
  <c r="C42" i="6"/>
  <c r="C43" i="6"/>
  <c r="C44" i="6"/>
  <c r="C46" i="6"/>
  <c r="C48" i="6"/>
  <c r="C67" i="6"/>
  <c r="B12" i="6"/>
  <c r="B23" i="6"/>
  <c r="B30" i="6"/>
  <c r="B31" i="6"/>
  <c r="B32" i="6"/>
  <c r="B33" i="6"/>
  <c r="B34" i="6"/>
  <c r="B35" i="6"/>
  <c r="B36" i="6"/>
  <c r="B40" i="6"/>
  <c r="B42" i="6"/>
  <c r="B43" i="6"/>
  <c r="B44" i="6"/>
  <c r="B46" i="6"/>
  <c r="B48" i="6"/>
  <c r="B67" i="6"/>
  <c r="I53" i="6"/>
  <c r="I54" i="6"/>
  <c r="I55" i="6"/>
  <c r="I56" i="6"/>
  <c r="I57" i="6"/>
  <c r="I58" i="6"/>
  <c r="I59" i="6"/>
  <c r="I63" i="6"/>
  <c r="I65" i="6"/>
  <c r="H53" i="6"/>
  <c r="H54" i="6"/>
  <c r="H55" i="6"/>
  <c r="H56" i="6"/>
  <c r="H57" i="6"/>
  <c r="H58" i="6"/>
  <c r="H59" i="6"/>
  <c r="H63" i="6"/>
  <c r="H65" i="6"/>
  <c r="G53" i="6"/>
  <c r="G54" i="6"/>
  <c r="G55" i="6"/>
  <c r="G56" i="6"/>
  <c r="G57" i="6"/>
  <c r="G58" i="6"/>
  <c r="G59" i="6"/>
  <c r="G63" i="6"/>
  <c r="G65" i="6"/>
  <c r="F53" i="6"/>
  <c r="F54" i="6"/>
  <c r="F55" i="6"/>
  <c r="F56" i="6"/>
  <c r="F57" i="6"/>
  <c r="F58" i="6"/>
  <c r="F59" i="6"/>
  <c r="F63" i="6"/>
  <c r="F65" i="6"/>
  <c r="E53" i="6"/>
  <c r="E54" i="6"/>
  <c r="E55" i="6"/>
  <c r="E56" i="6"/>
  <c r="E57" i="6"/>
  <c r="E58" i="6"/>
  <c r="E59" i="6"/>
  <c r="E63" i="6"/>
  <c r="E65" i="6"/>
  <c r="D65" i="6"/>
  <c r="C65" i="6"/>
  <c r="B65" i="6"/>
  <c r="D64" i="6"/>
  <c r="C64" i="6"/>
  <c r="B64" i="6"/>
  <c r="D63" i="6"/>
  <c r="C63" i="6"/>
  <c r="B63" i="6"/>
  <c r="D62" i="6"/>
  <c r="C62" i="6"/>
  <c r="B62" i="6"/>
  <c r="I38" i="6"/>
  <c r="I61" i="6"/>
  <c r="H38" i="6"/>
  <c r="H61" i="6"/>
  <c r="G38" i="6"/>
  <c r="G61" i="6"/>
  <c r="F38" i="6"/>
  <c r="F61" i="6"/>
  <c r="E38" i="6"/>
  <c r="E61" i="6"/>
  <c r="D38" i="6"/>
  <c r="D61" i="6"/>
  <c r="C38" i="6"/>
  <c r="C61" i="6"/>
  <c r="B38" i="6"/>
  <c r="B61" i="6"/>
  <c r="D60" i="6"/>
  <c r="C60" i="6"/>
  <c r="B60" i="6"/>
  <c r="D59" i="6"/>
  <c r="C59" i="6"/>
  <c r="B59" i="6"/>
  <c r="D58" i="6"/>
  <c r="C58" i="6"/>
  <c r="B58" i="6"/>
  <c r="D57" i="6"/>
  <c r="C57" i="6"/>
  <c r="B57" i="6"/>
  <c r="D56" i="6"/>
  <c r="C56" i="6"/>
  <c r="B56" i="6"/>
  <c r="D55" i="6"/>
  <c r="C55" i="6"/>
  <c r="B55" i="6"/>
  <c r="D54" i="6"/>
  <c r="C54" i="6"/>
  <c r="B54" i="6"/>
  <c r="D53" i="6"/>
  <c r="C53" i="6"/>
  <c r="B53" i="6"/>
  <c r="A78" i="3"/>
  <c r="B78" i="3"/>
  <c r="C78" i="3"/>
  <c r="D78" i="3"/>
  <c r="E78" i="3"/>
  <c r="F78" i="3"/>
  <c r="G78" i="3"/>
  <c r="H78" i="3"/>
  <c r="I78" i="3"/>
  <c r="A79" i="3"/>
  <c r="B79" i="3"/>
  <c r="C79" i="3"/>
  <c r="D79" i="3"/>
  <c r="E79" i="3"/>
  <c r="F79" i="3"/>
  <c r="G79" i="3"/>
  <c r="H79" i="3"/>
  <c r="I79" i="3"/>
  <c r="A80" i="3"/>
  <c r="B80" i="3"/>
  <c r="C80" i="3"/>
  <c r="D80" i="3"/>
  <c r="E80" i="3"/>
  <c r="F80" i="3"/>
  <c r="G80" i="3"/>
  <c r="H80" i="3"/>
  <c r="I80" i="3"/>
  <c r="A81" i="3"/>
  <c r="B81" i="3"/>
  <c r="C81" i="3"/>
  <c r="D81" i="3"/>
  <c r="E81" i="3"/>
  <c r="F81" i="3"/>
  <c r="G81" i="3"/>
  <c r="H81" i="3"/>
  <c r="I81" i="3"/>
  <c r="A82" i="3"/>
  <c r="B82" i="3"/>
  <c r="C82" i="3"/>
  <c r="D82" i="3"/>
  <c r="E82" i="3"/>
  <c r="F82" i="3"/>
  <c r="G82" i="3"/>
  <c r="H82" i="3"/>
  <c r="I82" i="3"/>
  <c r="A83" i="3"/>
  <c r="B83" i="3"/>
  <c r="C83" i="3"/>
  <c r="D83" i="3"/>
  <c r="E83" i="3"/>
  <c r="F83" i="3"/>
  <c r="G83" i="3"/>
  <c r="H83" i="3"/>
  <c r="I83" i="3"/>
  <c r="A84" i="3"/>
  <c r="B84" i="3"/>
  <c r="C84" i="3"/>
  <c r="D84" i="3"/>
  <c r="E84" i="3"/>
  <c r="F84" i="3"/>
  <c r="G84" i="3"/>
  <c r="H84" i="3"/>
  <c r="I84" i="3"/>
  <c r="A85" i="3"/>
  <c r="B85" i="3"/>
  <c r="C85" i="3"/>
  <c r="D85" i="3"/>
  <c r="E85" i="3"/>
  <c r="F85" i="3"/>
  <c r="G85" i="3"/>
  <c r="H85" i="3"/>
  <c r="I85" i="3"/>
  <c r="A86" i="3"/>
  <c r="B86" i="3"/>
  <c r="C86" i="3"/>
  <c r="D86" i="3"/>
  <c r="E86" i="3"/>
  <c r="F86" i="3"/>
  <c r="G86" i="3"/>
  <c r="H86" i="3"/>
  <c r="I86" i="3"/>
  <c r="A87" i="3"/>
  <c r="B87" i="3"/>
  <c r="C87" i="3"/>
  <c r="D87" i="3"/>
  <c r="E87" i="3"/>
  <c r="F87" i="3"/>
  <c r="G87" i="3"/>
  <c r="H87" i="3"/>
  <c r="I87" i="3"/>
  <c r="B77" i="3"/>
  <c r="C77" i="3"/>
  <c r="D77" i="3"/>
  <c r="E77" i="3"/>
  <c r="F77" i="3"/>
  <c r="G77" i="3"/>
  <c r="H77" i="3"/>
  <c r="I77" i="3"/>
  <c r="A77" i="3"/>
  <c r="P37" i="3"/>
  <c r="P8" i="3"/>
  <c r="B12" i="3"/>
  <c r="I12" i="3"/>
  <c r="I23" i="3"/>
  <c r="I30" i="3"/>
  <c r="I31" i="3"/>
  <c r="I32" i="3"/>
  <c r="I33" i="3"/>
  <c r="I34" i="3"/>
  <c r="I35" i="3"/>
  <c r="I36" i="3"/>
  <c r="I37" i="3"/>
  <c r="I39" i="3"/>
  <c r="I40" i="3"/>
  <c r="I41" i="3"/>
  <c r="I43" i="3"/>
  <c r="I45" i="3"/>
  <c r="I61" i="3"/>
  <c r="H12" i="3"/>
  <c r="H23" i="3"/>
  <c r="H30" i="3"/>
  <c r="H31" i="3"/>
  <c r="H32" i="3"/>
  <c r="H33" i="3"/>
  <c r="H34" i="3"/>
  <c r="H35" i="3"/>
  <c r="H36" i="3"/>
  <c r="H37" i="3"/>
  <c r="H39" i="3"/>
  <c r="H40" i="3"/>
  <c r="H41" i="3"/>
  <c r="H43" i="3"/>
  <c r="H45" i="3"/>
  <c r="H61" i="3"/>
  <c r="G12" i="3"/>
  <c r="G23" i="3"/>
  <c r="G30" i="3"/>
  <c r="G31" i="3"/>
  <c r="G32" i="3"/>
  <c r="G33" i="3"/>
  <c r="G34" i="3"/>
  <c r="G35" i="3"/>
  <c r="G36" i="3"/>
  <c r="G37" i="3"/>
  <c r="G39" i="3"/>
  <c r="G40" i="3"/>
  <c r="G41" i="3"/>
  <c r="G43" i="3"/>
  <c r="G45" i="3"/>
  <c r="G61" i="3"/>
  <c r="F12" i="3"/>
  <c r="F23" i="3"/>
  <c r="F30" i="3"/>
  <c r="F31" i="3"/>
  <c r="F32" i="3"/>
  <c r="F33" i="3"/>
  <c r="F34" i="3"/>
  <c r="F35" i="3"/>
  <c r="F36" i="3"/>
  <c r="F37" i="3"/>
  <c r="F39" i="3"/>
  <c r="F40" i="3"/>
  <c r="F41" i="3"/>
  <c r="F43" i="3"/>
  <c r="F45" i="3"/>
  <c r="F61" i="3"/>
  <c r="E12" i="3"/>
  <c r="E23" i="3"/>
  <c r="E30" i="3"/>
  <c r="E31" i="3"/>
  <c r="E32" i="3"/>
  <c r="E33" i="3"/>
  <c r="E34" i="3"/>
  <c r="E35" i="3"/>
  <c r="E36" i="3"/>
  <c r="E37" i="3"/>
  <c r="E39" i="3"/>
  <c r="E40" i="3"/>
  <c r="E41" i="3"/>
  <c r="E43" i="3"/>
  <c r="E45" i="3"/>
  <c r="E61" i="3"/>
  <c r="D12" i="3"/>
  <c r="D23" i="3"/>
  <c r="D30" i="3"/>
  <c r="D31" i="3"/>
  <c r="D32" i="3"/>
  <c r="D33" i="3"/>
  <c r="D34" i="3"/>
  <c r="D35" i="3"/>
  <c r="D36" i="3"/>
  <c r="D37" i="3"/>
  <c r="D39" i="3"/>
  <c r="D40" i="3"/>
  <c r="D41" i="3"/>
  <c r="D43" i="3"/>
  <c r="D45" i="3"/>
  <c r="D61" i="3"/>
  <c r="C12" i="3"/>
  <c r="C23" i="3"/>
  <c r="C30" i="3"/>
  <c r="C31" i="3"/>
  <c r="C32" i="3"/>
  <c r="C33" i="3"/>
  <c r="C34" i="3"/>
  <c r="C35" i="3"/>
  <c r="C36" i="3"/>
  <c r="C37" i="3"/>
  <c r="C39" i="3"/>
  <c r="C40" i="3"/>
  <c r="C41" i="3"/>
  <c r="C43" i="3"/>
  <c r="C45" i="3"/>
  <c r="C61" i="3"/>
  <c r="B23" i="3"/>
  <c r="B30" i="3"/>
  <c r="B31" i="3"/>
  <c r="B32" i="3"/>
  <c r="B33" i="3"/>
  <c r="B34" i="3"/>
  <c r="B35" i="3"/>
  <c r="B36" i="3"/>
  <c r="B37" i="3"/>
  <c r="B39" i="3"/>
  <c r="B40" i="3"/>
  <c r="B41" i="3"/>
  <c r="B43" i="3"/>
  <c r="B45" i="3"/>
  <c r="B61" i="3"/>
  <c r="I50" i="3"/>
  <c r="I51" i="3"/>
  <c r="I52" i="3"/>
  <c r="I53" i="3"/>
  <c r="I54" i="3"/>
  <c r="I55" i="3"/>
  <c r="I56" i="3"/>
  <c r="I57" i="3"/>
  <c r="I59" i="3"/>
  <c r="H50" i="3"/>
  <c r="H51" i="3"/>
  <c r="H52" i="3"/>
  <c r="H53" i="3"/>
  <c r="H54" i="3"/>
  <c r="H55" i="3"/>
  <c r="H56" i="3"/>
  <c r="H57" i="3"/>
  <c r="H59" i="3"/>
  <c r="G50" i="3"/>
  <c r="G51" i="3"/>
  <c r="G52" i="3"/>
  <c r="G53" i="3"/>
  <c r="G54" i="3"/>
  <c r="G55" i="3"/>
  <c r="G56" i="3"/>
  <c r="G57" i="3"/>
  <c r="G59" i="3"/>
  <c r="F50" i="3"/>
  <c r="F51" i="3"/>
  <c r="F52" i="3"/>
  <c r="F53" i="3"/>
  <c r="F54" i="3"/>
  <c r="F55" i="3"/>
  <c r="F56" i="3"/>
  <c r="F57" i="3"/>
  <c r="F59" i="3"/>
  <c r="E50" i="3"/>
  <c r="E51" i="3"/>
  <c r="E52" i="3"/>
  <c r="E53" i="3"/>
  <c r="E54" i="3"/>
  <c r="E55" i="3"/>
  <c r="E56" i="3"/>
  <c r="E57" i="3"/>
  <c r="E59" i="3"/>
  <c r="D59" i="3"/>
  <c r="C59" i="3"/>
  <c r="B59" i="3"/>
  <c r="D58" i="3"/>
  <c r="C58" i="3"/>
  <c r="B58" i="3"/>
  <c r="D57" i="3"/>
  <c r="C57" i="3"/>
  <c r="B57" i="3"/>
  <c r="D56" i="3"/>
  <c r="C56" i="3"/>
  <c r="B56" i="3"/>
  <c r="D55" i="3"/>
  <c r="C55" i="3"/>
  <c r="B55" i="3"/>
  <c r="D54" i="3"/>
  <c r="C54" i="3"/>
  <c r="B54" i="3"/>
  <c r="D53" i="3"/>
  <c r="C53" i="3"/>
  <c r="B53" i="3"/>
  <c r="D52" i="3"/>
  <c r="C52" i="3"/>
  <c r="B52" i="3"/>
  <c r="D51" i="3"/>
  <c r="C51" i="3"/>
  <c r="B51" i="3"/>
  <c r="D50" i="3"/>
  <c r="C50" i="3"/>
  <c r="B50" i="3"/>
  <c r="D12" i="2"/>
  <c r="D23" i="2"/>
  <c r="D30" i="2"/>
  <c r="D31" i="2"/>
  <c r="D32" i="2"/>
  <c r="D33" i="2"/>
  <c r="D34" i="2"/>
  <c r="D35" i="2"/>
  <c r="D36" i="2"/>
  <c r="D37" i="2"/>
  <c r="D38" i="2"/>
  <c r="D39" i="2"/>
  <c r="D40" i="2"/>
  <c r="D41" i="2"/>
  <c r="D43" i="2"/>
  <c r="E12" i="2"/>
  <c r="E23" i="2"/>
  <c r="E30" i="2"/>
  <c r="E31" i="2"/>
  <c r="E32" i="2"/>
  <c r="E33" i="2"/>
  <c r="E34" i="2"/>
  <c r="E35" i="2"/>
  <c r="E36" i="2"/>
  <c r="E37" i="2"/>
  <c r="E38" i="2"/>
  <c r="E39" i="2"/>
  <c r="E40" i="2"/>
  <c r="E41" i="2"/>
  <c r="E43" i="2"/>
  <c r="F12" i="2"/>
  <c r="F23" i="2"/>
  <c r="F30" i="2"/>
  <c r="F31" i="2"/>
  <c r="F32" i="2"/>
  <c r="F33" i="2"/>
  <c r="F34" i="2"/>
  <c r="F35" i="2"/>
  <c r="F36" i="2"/>
  <c r="F37" i="2"/>
  <c r="F38" i="2"/>
  <c r="F39" i="2"/>
  <c r="F40" i="2"/>
  <c r="F41" i="2"/>
  <c r="F43" i="2"/>
  <c r="G12" i="2"/>
  <c r="G23" i="2"/>
  <c r="G30" i="2"/>
  <c r="G31" i="2"/>
  <c r="G32" i="2"/>
  <c r="G33" i="2"/>
  <c r="G34" i="2"/>
  <c r="G35" i="2"/>
  <c r="G36" i="2"/>
  <c r="G37" i="2"/>
  <c r="G38" i="2"/>
  <c r="G39" i="2"/>
  <c r="G40" i="2"/>
  <c r="G41" i="2"/>
  <c r="G43" i="2"/>
  <c r="H12" i="2"/>
  <c r="H23" i="2"/>
  <c r="H30" i="2"/>
  <c r="H31" i="2"/>
  <c r="H32" i="2"/>
  <c r="H33" i="2"/>
  <c r="H34" i="2"/>
  <c r="H35" i="2"/>
  <c r="H36" i="2"/>
  <c r="H37" i="2"/>
  <c r="H38" i="2"/>
  <c r="H39" i="2"/>
  <c r="H40" i="2"/>
  <c r="H41" i="2"/>
  <c r="H43" i="2"/>
  <c r="B12" i="2"/>
  <c r="B23" i="2"/>
  <c r="B30" i="2"/>
  <c r="B31" i="2"/>
  <c r="B32" i="2"/>
  <c r="B33" i="2"/>
  <c r="B34" i="2"/>
  <c r="B35" i="2"/>
  <c r="B36" i="2"/>
  <c r="B37" i="2"/>
  <c r="B38" i="2"/>
  <c r="B39" i="2"/>
  <c r="B40" i="2"/>
  <c r="B41" i="2"/>
  <c r="B43" i="2"/>
  <c r="I12" i="2"/>
  <c r="I23" i="2"/>
  <c r="I30" i="2"/>
  <c r="I31" i="2"/>
  <c r="I32" i="2"/>
  <c r="I33" i="2"/>
  <c r="I34" i="2"/>
  <c r="I35" i="2"/>
  <c r="I36" i="2"/>
  <c r="I37" i="2"/>
  <c r="I38" i="2"/>
  <c r="I39" i="2"/>
  <c r="I40" i="2"/>
  <c r="I41" i="2"/>
  <c r="I43" i="2"/>
  <c r="I62" i="2"/>
  <c r="H62" i="2"/>
  <c r="G62" i="2"/>
  <c r="F62" i="2"/>
  <c r="E62" i="2"/>
  <c r="D62" i="2"/>
  <c r="C62" i="2"/>
  <c r="B62" i="2"/>
  <c r="I48" i="2"/>
  <c r="I49" i="2"/>
  <c r="I50" i="2"/>
  <c r="I51" i="2"/>
  <c r="I52" i="2"/>
  <c r="I53" i="2"/>
  <c r="I54" i="2"/>
  <c r="I58" i="2"/>
  <c r="I60" i="2"/>
  <c r="H48" i="2"/>
  <c r="H49" i="2"/>
  <c r="H50" i="2"/>
  <c r="H51" i="2"/>
  <c r="H52" i="2"/>
  <c r="H53" i="2"/>
  <c r="H54" i="2"/>
  <c r="H58" i="2"/>
  <c r="H60" i="2"/>
  <c r="G48" i="2"/>
  <c r="G49" i="2"/>
  <c r="G50" i="2"/>
  <c r="G51" i="2"/>
  <c r="G52" i="2"/>
  <c r="G53" i="2"/>
  <c r="G54" i="2"/>
  <c r="G58" i="2"/>
  <c r="G60" i="2"/>
  <c r="F48" i="2"/>
  <c r="F49" i="2"/>
  <c r="F50" i="2"/>
  <c r="F51" i="2"/>
  <c r="F52" i="2"/>
  <c r="F53" i="2"/>
  <c r="F54" i="2"/>
  <c r="F58" i="2"/>
  <c r="F60" i="2"/>
  <c r="E48" i="2"/>
  <c r="E49" i="2"/>
  <c r="E50" i="2"/>
  <c r="E51" i="2"/>
  <c r="E52" i="2"/>
  <c r="E53" i="2"/>
  <c r="E54" i="2"/>
  <c r="E58" i="2"/>
  <c r="E60" i="2"/>
  <c r="D60" i="2"/>
  <c r="C60" i="2"/>
  <c r="B60" i="2"/>
  <c r="D59" i="2"/>
  <c r="C59" i="2"/>
  <c r="B59" i="2"/>
  <c r="D58" i="2"/>
  <c r="C58" i="2"/>
  <c r="B58" i="2"/>
  <c r="D57" i="2"/>
  <c r="C57" i="2"/>
  <c r="B57" i="2"/>
  <c r="I56" i="2"/>
  <c r="H56" i="2"/>
  <c r="G56" i="2"/>
  <c r="F56" i="2"/>
  <c r="E56" i="2"/>
  <c r="D56" i="2"/>
  <c r="C56" i="2"/>
  <c r="B56" i="2"/>
  <c r="D55" i="2"/>
  <c r="C55" i="2"/>
  <c r="B55" i="2"/>
  <c r="D54" i="2"/>
  <c r="C54" i="2"/>
  <c r="B54" i="2"/>
  <c r="D53" i="2"/>
  <c r="C53" i="2"/>
  <c r="B53" i="2"/>
  <c r="D52" i="2"/>
  <c r="C52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B35" i="1"/>
  <c r="C35" i="1"/>
  <c r="D35" i="1"/>
  <c r="B54" i="1"/>
  <c r="C54" i="1"/>
  <c r="D54" i="1"/>
  <c r="B22" i="1"/>
  <c r="B41" i="1"/>
  <c r="C22" i="1"/>
  <c r="C41" i="1"/>
  <c r="D22" i="1"/>
  <c r="D41" i="1"/>
  <c r="B23" i="1"/>
  <c r="B42" i="1"/>
  <c r="C23" i="1"/>
  <c r="C42" i="1"/>
  <c r="D23" i="1"/>
  <c r="D42" i="1"/>
  <c r="B24" i="1"/>
  <c r="B43" i="1"/>
  <c r="C24" i="1"/>
  <c r="C43" i="1"/>
  <c r="D24" i="1"/>
  <c r="D43" i="1"/>
  <c r="B25" i="1"/>
  <c r="B44" i="1"/>
  <c r="C25" i="1"/>
  <c r="C44" i="1"/>
  <c r="D25" i="1"/>
  <c r="D44" i="1"/>
  <c r="B26" i="1"/>
  <c r="B45" i="1"/>
  <c r="C26" i="1"/>
  <c r="C45" i="1"/>
  <c r="D26" i="1"/>
  <c r="D45" i="1"/>
  <c r="B27" i="1"/>
  <c r="B46" i="1"/>
  <c r="C27" i="1"/>
  <c r="C46" i="1"/>
  <c r="D27" i="1"/>
  <c r="D46" i="1"/>
  <c r="B47" i="1"/>
  <c r="C47" i="1"/>
  <c r="D47" i="1"/>
  <c r="B29" i="1"/>
  <c r="B48" i="1"/>
  <c r="C29" i="1"/>
  <c r="C48" i="1"/>
  <c r="D29" i="1"/>
  <c r="D48" i="1"/>
  <c r="B49" i="1"/>
  <c r="C49" i="1"/>
  <c r="D49" i="1"/>
  <c r="B31" i="1"/>
  <c r="B50" i="1"/>
  <c r="C31" i="1"/>
  <c r="C50" i="1"/>
  <c r="D31" i="1"/>
  <c r="D50" i="1"/>
  <c r="B51" i="1"/>
  <c r="C51" i="1"/>
  <c r="D51" i="1"/>
  <c r="B33" i="1"/>
  <c r="B52" i="1"/>
  <c r="C33" i="1"/>
  <c r="C52" i="1"/>
  <c r="D33" i="1"/>
  <c r="D52" i="1"/>
  <c r="C21" i="1"/>
  <c r="C40" i="1"/>
  <c r="D21" i="1"/>
  <c r="D40" i="1"/>
  <c r="B21" i="1"/>
  <c r="B40" i="1"/>
  <c r="F11" i="1"/>
  <c r="F14" i="1"/>
  <c r="F21" i="1"/>
  <c r="F40" i="1"/>
  <c r="F22" i="1"/>
  <c r="F41" i="1"/>
  <c r="F23" i="1"/>
  <c r="F42" i="1"/>
  <c r="F24" i="1"/>
  <c r="F43" i="1"/>
  <c r="F25" i="1"/>
  <c r="F44" i="1"/>
  <c r="F26" i="1"/>
  <c r="F45" i="1"/>
  <c r="F27" i="1"/>
  <c r="F46" i="1"/>
  <c r="F31" i="1"/>
  <c r="F50" i="1"/>
  <c r="F33" i="1"/>
  <c r="F52" i="1"/>
  <c r="G11" i="1"/>
  <c r="G14" i="1"/>
  <c r="G21" i="1"/>
  <c r="G40" i="1"/>
  <c r="G22" i="1"/>
  <c r="G41" i="1"/>
  <c r="G23" i="1"/>
  <c r="G42" i="1"/>
  <c r="G24" i="1"/>
  <c r="G43" i="1"/>
  <c r="G25" i="1"/>
  <c r="G44" i="1"/>
  <c r="G26" i="1"/>
  <c r="G45" i="1"/>
  <c r="G27" i="1"/>
  <c r="G46" i="1"/>
  <c r="G31" i="1"/>
  <c r="G50" i="1"/>
  <c r="G33" i="1"/>
  <c r="G52" i="1"/>
  <c r="H11" i="1"/>
  <c r="H14" i="1"/>
  <c r="H21" i="1"/>
  <c r="H40" i="1"/>
  <c r="H22" i="1"/>
  <c r="H41" i="1"/>
  <c r="H23" i="1"/>
  <c r="H42" i="1"/>
  <c r="H24" i="1"/>
  <c r="H43" i="1"/>
  <c r="H25" i="1"/>
  <c r="H44" i="1"/>
  <c r="H26" i="1"/>
  <c r="H45" i="1"/>
  <c r="H27" i="1"/>
  <c r="H46" i="1"/>
  <c r="H31" i="1"/>
  <c r="H50" i="1"/>
  <c r="H33" i="1"/>
  <c r="H52" i="1"/>
  <c r="I11" i="1"/>
  <c r="I14" i="1"/>
  <c r="I21" i="1"/>
  <c r="I40" i="1"/>
  <c r="I22" i="1"/>
  <c r="I41" i="1"/>
  <c r="I23" i="1"/>
  <c r="I42" i="1"/>
  <c r="I24" i="1"/>
  <c r="I43" i="1"/>
  <c r="I25" i="1"/>
  <c r="I44" i="1"/>
  <c r="I26" i="1"/>
  <c r="I45" i="1"/>
  <c r="I27" i="1"/>
  <c r="I46" i="1"/>
  <c r="I31" i="1"/>
  <c r="I50" i="1"/>
  <c r="I33" i="1"/>
  <c r="I52" i="1"/>
  <c r="E11" i="1"/>
  <c r="E14" i="1"/>
  <c r="E21" i="1"/>
  <c r="E40" i="1"/>
  <c r="E22" i="1"/>
  <c r="E41" i="1"/>
  <c r="E23" i="1"/>
  <c r="E42" i="1"/>
  <c r="E24" i="1"/>
  <c r="E43" i="1"/>
  <c r="E25" i="1"/>
  <c r="E44" i="1"/>
  <c r="E26" i="1"/>
  <c r="E45" i="1"/>
  <c r="E27" i="1"/>
  <c r="E46" i="1"/>
  <c r="E31" i="1"/>
  <c r="E50" i="1"/>
  <c r="E33" i="1"/>
  <c r="E52" i="1"/>
  <c r="E29" i="1"/>
  <c r="E48" i="1"/>
  <c r="F29" i="1"/>
  <c r="F48" i="1"/>
  <c r="G29" i="1"/>
  <c r="G48" i="1"/>
  <c r="H29" i="1"/>
  <c r="H48" i="1"/>
  <c r="I29" i="1"/>
  <c r="I48" i="1"/>
  <c r="E35" i="1"/>
  <c r="E54" i="1"/>
  <c r="F35" i="1"/>
  <c r="F54" i="1"/>
  <c r="G35" i="1"/>
  <c r="G54" i="1"/>
  <c r="H35" i="1"/>
  <c r="H54" i="1"/>
  <c r="I35" i="1"/>
  <c r="I54" i="1"/>
</calcChain>
</file>

<file path=xl/sharedStrings.xml><?xml version="1.0" encoding="utf-8"?>
<sst xmlns="http://schemas.openxmlformats.org/spreadsheetml/2006/main" count="401" uniqueCount="69">
  <si>
    <t>Power &amp; Water</t>
  </si>
  <si>
    <t>Oil &amp; Gas</t>
  </si>
  <si>
    <t>Energy Management</t>
  </si>
  <si>
    <t>GE Capital</t>
  </si>
  <si>
    <t>Revenues</t>
  </si>
  <si>
    <t>Aviation</t>
  </si>
  <si>
    <t>Healthcare</t>
  </si>
  <si>
    <t>Transportation</t>
  </si>
  <si>
    <t>Appliances &amp; Lightining</t>
  </si>
  <si>
    <t>Corporate Items and eliminations</t>
  </si>
  <si>
    <t>Consolidated Revenues</t>
  </si>
  <si>
    <t>Total Industry Profit</t>
  </si>
  <si>
    <t>Total Industry Revenue</t>
  </si>
  <si>
    <t>Profit</t>
  </si>
  <si>
    <t>GE Interest and other financial charges</t>
  </si>
  <si>
    <t>GE provision for income taxes</t>
  </si>
  <si>
    <t>percent</t>
  </si>
  <si>
    <t>percent acc.</t>
  </si>
  <si>
    <t>Earning from discontinues operations</t>
  </si>
  <si>
    <t>Consolidaten Net earning</t>
  </si>
  <si>
    <t>Power and Water</t>
  </si>
  <si>
    <t>indexed S&amp;P500</t>
  </si>
  <si>
    <t>Adj Close</t>
  </si>
  <si>
    <t>Date</t>
  </si>
  <si>
    <t>indexed GE</t>
  </si>
  <si>
    <t>Indexed Alstom</t>
  </si>
  <si>
    <t>Consolidated Net earning</t>
  </si>
  <si>
    <t>Assets</t>
  </si>
  <si>
    <t>Period Ending</t>
  </si>
  <si>
    <t>Current Assets</t>
  </si>
  <si>
    <t>Cash And Cash Equivalents</t>
  </si>
  <si>
    <t>Short Term Investments</t>
  </si>
  <si>
    <t>Net Receivables</t>
  </si>
  <si>
    <t>Inventory</t>
  </si>
  <si>
    <t>Other Current Assets</t>
  </si>
  <si>
    <t xml:space="preserve">-  </t>
  </si>
  <si>
    <t>Total Current Assets</t>
  </si>
  <si>
    <t>Long Term Investments</t>
  </si>
  <si>
    <t>Property Plant and Equipment</t>
  </si>
  <si>
    <t>Goodwill</t>
  </si>
  <si>
    <t>Intangible Assets</t>
  </si>
  <si>
    <t>Accumulated Amortization</t>
  </si>
  <si>
    <t>Other Assets</t>
  </si>
  <si>
    <t>Deferred Long Term Asset Charges</t>
  </si>
  <si>
    <t>Total Assets</t>
  </si>
  <si>
    <t>Liabilities</t>
  </si>
  <si>
    <t>Current Liabilities</t>
  </si>
  <si>
    <t>Accounts Payable</t>
  </si>
  <si>
    <t>Short/Current Long Term Debt</t>
  </si>
  <si>
    <t>Other Current Liabilities</t>
  </si>
  <si>
    <t>Total Current Liabilities</t>
  </si>
  <si>
    <t>Long Term Debt</t>
  </si>
  <si>
    <t>Other Liabilities</t>
  </si>
  <si>
    <t>Deferred Long Term Liability Charges</t>
  </si>
  <si>
    <t>Minority Interest</t>
  </si>
  <si>
    <t>Negative Goodwill</t>
  </si>
  <si>
    <t>Total Liabilities</t>
  </si>
  <si>
    <t>Stockholders' Equity</t>
  </si>
  <si>
    <t>Misc Stocks Options Warrants</t>
  </si>
  <si>
    <t>Redeemable Preferred Stock</t>
  </si>
  <si>
    <t>Preferred Stock</t>
  </si>
  <si>
    <t>Common Stock</t>
  </si>
  <si>
    <t>Retained Earnings</t>
  </si>
  <si>
    <t>Treasury Stock</t>
  </si>
  <si>
    <t>Capital Surplus</t>
  </si>
  <si>
    <t>Other Stockholder Equity</t>
  </si>
  <si>
    <t>Total Stockholder Equity</t>
  </si>
  <si>
    <t>Net Tangible Assets</t>
  </si>
  <si>
    <t>31-Dez-14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</si>
</sst>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_);_(&quot;$&quot;* \(#,##0\);_(&quot;$&quot;* &quot;-&quot;??_);_(@_)"/>
  </numFmts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2060"/>
      <name val="Calibri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164" fontId="0" fillId="0" borderId="0" xfId="0" applyNumberFormat="1" applyFont="1"/>
    <xf numFmtId="10" fontId="0" fillId="0" borderId="0" xfId="0" applyNumberFormat="1"/>
    <xf numFmtId="0" fontId="3" fillId="0" borderId="0" xfId="7"/>
    <xf numFmtId="14" fontId="3" fillId="0" borderId="0" xfId="7" applyNumberFormat="1"/>
    <xf numFmtId="0" fontId="3" fillId="2" borderId="0" xfId="7" applyFill="1"/>
    <xf numFmtId="14" fontId="3" fillId="2" borderId="0" xfId="7" applyNumberFormat="1" applyFill="1"/>
    <xf numFmtId="0" fontId="4" fillId="0" borderId="1" xfId="0" applyFont="1" applyBorder="1"/>
    <xf numFmtId="164" fontId="4" fillId="0" borderId="1" xfId="0" applyNumberFormat="1" applyFont="1" applyBorder="1"/>
    <xf numFmtId="0" fontId="4" fillId="0" borderId="2" xfId="0" applyFont="1" applyBorder="1"/>
    <xf numFmtId="164" fontId="4" fillId="0" borderId="2" xfId="0" applyNumberFormat="1" applyFont="1" applyBorder="1"/>
    <xf numFmtId="0" fontId="0" fillId="0" borderId="2" xfId="0" applyBorder="1"/>
    <xf numFmtId="164" fontId="0" fillId="0" borderId="2" xfId="0" applyNumberFormat="1" applyBorder="1"/>
    <xf numFmtId="164" fontId="0" fillId="3" borderId="0" xfId="0" applyNumberFormat="1" applyFill="1"/>
    <xf numFmtId="164" fontId="0" fillId="3" borderId="2" xfId="0" applyNumberFormat="1" applyFill="1" applyBorder="1"/>
    <xf numFmtId="164" fontId="4" fillId="3" borderId="2" xfId="0" applyNumberFormat="1" applyFont="1" applyFill="1" applyBorder="1"/>
    <xf numFmtId="0" fontId="5" fillId="0" borderId="3" xfId="0" applyFont="1" applyBorder="1"/>
    <xf numFmtId="164" fontId="5" fillId="3" borderId="3" xfId="0" applyNumberFormat="1" applyFont="1" applyFill="1" applyBorder="1"/>
    <xf numFmtId="164" fontId="5" fillId="0" borderId="3" xfId="0" applyNumberFormat="1" applyFont="1" applyBorder="1"/>
    <xf numFmtId="15" fontId="0" fillId="0" borderId="0" xfId="0" applyNumberFormat="1"/>
    <xf numFmtId="3" fontId="0" fillId="0" borderId="0" xfId="0" applyNumberFormat="1"/>
    <xf numFmtId="0" fontId="5" fillId="0" borderId="0" xfId="0" applyFont="1"/>
    <xf numFmtId="0" fontId="6" fillId="0" borderId="0" xfId="0" applyFont="1"/>
    <xf numFmtId="3" fontId="5" fillId="0" borderId="0" xfId="0" applyNumberFormat="1" applyFont="1"/>
  </cellXfs>
  <cellStyles count="1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9" builtinId="9" hidden="1"/>
    <cellStyle name="Followed Hyperlink" xfId="11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 hidden="1"/>
    <cellStyle name="Hyperlink" xfId="10" builtinId="8" hidden="1"/>
    <cellStyle name="Normal" xfId="0" builtinId="0"/>
    <cellStyle name="Normal 2" xfId="7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10.xml.rels><?xml version="1.0" encoding="UTF-8" standalone="yes"?>
<Relationships xmlns="http://schemas.openxmlformats.org/package/2006/relationships"><Relationship Id="rId1" Type="http://schemas.microsoft.com/office/2011/relationships/chartStyle" Target="style9.xml"/><Relationship Id="rId2" Type="http://schemas.microsoft.com/office/2011/relationships/chartColorStyle" Target="colors9.xml"/></Relationships>
</file>

<file path=xl/charts/_rels/chart11.xml.rels><?xml version="1.0" encoding="UTF-8" standalone="yes"?>
<Relationships xmlns="http://schemas.openxmlformats.org/package/2006/relationships"><Relationship Id="rId1" Type="http://schemas.microsoft.com/office/2011/relationships/chartStyle" Target="style10.xml"/><Relationship Id="rId2" Type="http://schemas.microsoft.com/office/2011/relationships/chartColorStyle" Target="colors10.xml"/></Relationships>
</file>

<file path=xl/charts/_rels/chart12.xml.rels><?xml version="1.0" encoding="UTF-8" standalone="yes"?>
<Relationships xmlns="http://schemas.openxmlformats.org/package/2006/relationships"><Relationship Id="rId1" Type="http://schemas.microsoft.com/office/2011/relationships/chartStyle" Target="style11.xml"/><Relationship Id="rId2" Type="http://schemas.microsoft.com/office/2011/relationships/chartColorStyle" Target="colors1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9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833746902155159"/>
          <c:y val="0.024340770791075"/>
          <c:w val="0.880768736079305"/>
          <c:h val="0.717612339553446"/>
        </c:manualLayout>
      </c:layout>
      <c:area3DChart>
        <c:grouping val="stacked"/>
        <c:varyColors val="0"/>
        <c:ser>
          <c:idx val="0"/>
          <c:order val="0"/>
          <c:tx>
            <c:strRef>
              <c:f>'Revenue(Chart)'!$A$21</c:f>
              <c:strCache>
                <c:ptCount val="1"/>
                <c:pt idx="0">
                  <c:v>Power &amp; Water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  <a:sp3d/>
          </c:spPr>
          <c:val>
            <c:numRef>
              <c:f>'Revenue(Chart)'!$B$21:$I$21</c:f>
              <c:numCache>
                <c:formatCode>0.00%</c:formatCode>
                <c:ptCount val="8"/>
                <c:pt idx="0">
                  <c:v>0.134887763673698</c:v>
                </c:pt>
                <c:pt idx="1">
                  <c:v>0.158742608569887</c:v>
                </c:pt>
                <c:pt idx="2">
                  <c:v>0.178214020795648</c:v>
                </c:pt>
                <c:pt idx="3">
                  <c:v>0.166441645675903</c:v>
                </c:pt>
                <c:pt idx="4">
                  <c:v>0.175593976117851</c:v>
                </c:pt>
                <c:pt idx="5">
                  <c:v>0.192688473689944</c:v>
                </c:pt>
                <c:pt idx="6">
                  <c:v>0.166722758336481</c:v>
                </c:pt>
                <c:pt idx="7">
                  <c:v>0.185504983545215</c:v>
                </c:pt>
              </c:numCache>
            </c:numRef>
          </c:val>
        </c:ser>
        <c:ser>
          <c:idx val="1"/>
          <c:order val="1"/>
          <c:tx>
            <c:strRef>
              <c:f>'Revenue(Chart)'!$A$22</c:f>
              <c:strCache>
                <c:ptCount val="1"/>
                <c:pt idx="0">
                  <c:v>Oil &amp; Gas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  <a:sp3d/>
          </c:spPr>
          <c:val>
            <c:numRef>
              <c:f>'Revenue(Chart)'!$B$22:$I$22</c:f>
              <c:numCache>
                <c:formatCode>0.00%</c:formatCode>
                <c:ptCount val="8"/>
                <c:pt idx="0">
                  <c:v>0.0467262460332275</c:v>
                </c:pt>
                <c:pt idx="1">
                  <c:v>0.0549927963108211</c:v>
                </c:pt>
                <c:pt idx="2">
                  <c:v>0.0630050882969171</c:v>
                </c:pt>
                <c:pt idx="3">
                  <c:v>0.0633618807724601</c:v>
                </c:pt>
                <c:pt idx="4">
                  <c:v>0.0930665171182754</c:v>
                </c:pt>
                <c:pt idx="5">
                  <c:v>0.105001906525765</c:v>
                </c:pt>
                <c:pt idx="6">
                  <c:v>0.116590542257632</c:v>
                </c:pt>
                <c:pt idx="7">
                  <c:v>0.125688981014745</c:v>
                </c:pt>
              </c:numCache>
            </c:numRef>
          </c:val>
        </c:ser>
        <c:ser>
          <c:idx val="2"/>
          <c:order val="2"/>
          <c:tx>
            <c:strRef>
              <c:f>'Revenue(Chart)'!$A$23</c:f>
              <c:strCache>
                <c:ptCount val="1"/>
                <c:pt idx="0">
                  <c:v>Energy Management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  <a:sp3d/>
          </c:spPr>
          <c:val>
            <c:numRef>
              <c:f>'Revenue(Chart)'!$B$23:$I$23</c:f>
              <c:numCache>
                <c:formatCode>0.00%</c:formatCode>
                <c:ptCount val="8"/>
                <c:pt idx="0">
                  <c:v>0.0303749766660444</c:v>
                </c:pt>
                <c:pt idx="1">
                  <c:v>0.035751436565815</c:v>
                </c:pt>
                <c:pt idx="2">
                  <c:v>0.0339848782582668</c:v>
                </c:pt>
                <c:pt idx="3">
                  <c:v>0.0346666666666667</c:v>
                </c:pt>
                <c:pt idx="4">
                  <c:v>0.0439207211150474</c:v>
                </c:pt>
                <c:pt idx="5">
                  <c:v>0.0504684606166249</c:v>
                </c:pt>
                <c:pt idx="6">
                  <c:v>0.0519866753665991</c:v>
                </c:pt>
                <c:pt idx="7">
                  <c:v>0.0492566744510024</c:v>
                </c:pt>
              </c:numCache>
            </c:numRef>
          </c:val>
        </c:ser>
        <c:ser>
          <c:idx val="3"/>
          <c:order val="3"/>
          <c:tx>
            <c:strRef>
              <c:f>'Revenue(Chart)'!$A$24</c:f>
              <c:strCache>
                <c:ptCount val="1"/>
                <c:pt idx="0">
                  <c:v>Aviation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  <a:sp3d/>
          </c:spPr>
          <c:val>
            <c:numRef>
              <c:f>'Revenue(Chart)'!$B$24:$I$24</c:f>
              <c:numCache>
                <c:formatCode>0.00%</c:formatCode>
                <c:ptCount val="8"/>
                <c:pt idx="0">
                  <c:v>0.0981134496919918</c:v>
                </c:pt>
                <c:pt idx="1">
                  <c:v>0.107020676534886</c:v>
                </c:pt>
                <c:pt idx="2">
                  <c:v>0.121858855068126</c:v>
                </c:pt>
                <c:pt idx="3">
                  <c:v>0.118347607052897</c:v>
                </c:pt>
                <c:pt idx="4">
                  <c:v>0.128978648319632</c:v>
                </c:pt>
                <c:pt idx="5">
                  <c:v>0.136139557686022</c:v>
                </c:pt>
                <c:pt idx="6">
                  <c:v>0.1504928053848</c:v>
                </c:pt>
                <c:pt idx="7">
                  <c:v>0.161452059035326</c:v>
                </c:pt>
              </c:numCache>
            </c:numRef>
          </c:val>
        </c:ser>
        <c:ser>
          <c:idx val="4"/>
          <c:order val="4"/>
          <c:tx>
            <c:strRef>
              <c:f>'Revenue(Chart)'!$A$25</c:f>
              <c:strCache>
                <c:ptCount val="1"/>
                <c:pt idx="0">
                  <c:v>Healthcare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  <a:sp3d/>
          </c:spPr>
          <c:val>
            <c:numRef>
              <c:f>'Revenue(Chart)'!$B$25:$I$25</c:f>
              <c:numCache>
                <c:formatCode>0.00%</c:formatCode>
                <c:ptCount val="8"/>
                <c:pt idx="0">
                  <c:v>0.0991518107149524</c:v>
                </c:pt>
                <c:pt idx="1">
                  <c:v>0.0967463800766539</c:v>
                </c:pt>
                <c:pt idx="2">
                  <c:v>0.104205978423539</c:v>
                </c:pt>
                <c:pt idx="3">
                  <c:v>0.113497900923594</c:v>
                </c:pt>
                <c:pt idx="4">
                  <c:v>0.12367150419237</c:v>
                </c:pt>
                <c:pt idx="5">
                  <c:v>0.124536986599847</c:v>
                </c:pt>
                <c:pt idx="6">
                  <c:v>0.125004292729833</c:v>
                </c:pt>
                <c:pt idx="7">
                  <c:v>0.123151781087429</c:v>
                </c:pt>
              </c:numCache>
            </c:numRef>
          </c:val>
        </c:ser>
        <c:ser>
          <c:idx val="5"/>
          <c:order val="5"/>
          <c:tx>
            <c:strRef>
              <c:f>'Revenue(Chart)'!$A$26</c:f>
              <c:strCache>
                <c:ptCount val="1"/>
                <c:pt idx="0">
                  <c:v>Transportation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  <a:sp3d/>
          </c:spPr>
          <c:val>
            <c:numRef>
              <c:f>'Revenue(Chart)'!$B$26:$I$26</c:f>
              <c:numCache>
                <c:formatCode>0.00%</c:formatCode>
                <c:ptCount val="8"/>
                <c:pt idx="0">
                  <c:v>0.026384870263207</c:v>
                </c:pt>
                <c:pt idx="1">
                  <c:v>0.0279024748427148</c:v>
                </c:pt>
                <c:pt idx="2">
                  <c:v>0.0249014223806983</c:v>
                </c:pt>
                <c:pt idx="3">
                  <c:v>0.0226364399664148</c:v>
                </c:pt>
                <c:pt idx="4">
                  <c:v>0.033409019409375</c:v>
                </c:pt>
                <c:pt idx="5">
                  <c:v>0.0381849874714021</c:v>
                </c:pt>
                <c:pt idx="6">
                  <c:v>0.0404203441052234</c:v>
                </c:pt>
                <c:pt idx="7">
                  <c:v>0.0380243490433343</c:v>
                </c:pt>
              </c:numCache>
            </c:numRef>
          </c:val>
        </c:ser>
        <c:ser>
          <c:idx val="6"/>
          <c:order val="6"/>
          <c:tx>
            <c:strRef>
              <c:f>'Revenue(Chart)'!$A$27</c:f>
              <c:strCache>
                <c:ptCount val="1"/>
                <c:pt idx="0">
                  <c:v>Appliances &amp; Lightining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  <a:sp3d/>
          </c:spPr>
          <c:val>
            <c:numRef>
              <c:f>'Revenue(Chart)'!$B$27:$I$27</c:f>
              <c:numCache>
                <c:formatCode>0.00%</c:formatCode>
                <c:ptCount val="8"/>
                <c:pt idx="0">
                  <c:v>0.0643200485346276</c:v>
                </c:pt>
                <c:pt idx="1">
                  <c:v>0.0517553082010803</c:v>
                </c:pt>
                <c:pt idx="2">
                  <c:v>0.0508569420767018</c:v>
                </c:pt>
                <c:pt idx="3">
                  <c:v>0.0534475230898405</c:v>
                </c:pt>
                <c:pt idx="4">
                  <c:v>0.050397351899219</c:v>
                </c:pt>
                <c:pt idx="5">
                  <c:v>0.0542474670443403</c:v>
                </c:pt>
                <c:pt idx="6">
                  <c:v>0.0572684501528212</c:v>
                </c:pt>
                <c:pt idx="7">
                  <c:v>0.056558695461979</c:v>
                </c:pt>
              </c:numCache>
            </c:numRef>
          </c:val>
        </c:ser>
        <c:ser>
          <c:idx val="7"/>
          <c:order val="7"/>
          <c:tx>
            <c:strRef>
              <c:f>'Revenue(Chart)'!$A$28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  <a:sp3d/>
          </c:spPr>
          <c:val>
            <c:numRef>
              <c:f>'Revenue(Chart)'!$B$28:$I$28</c:f>
            </c:numRef>
          </c:val>
        </c:ser>
        <c:ser>
          <c:idx val="8"/>
          <c:order val="8"/>
          <c:tx>
            <c:strRef>
              <c:f>'Revenue(Chart)'!$A$29</c:f>
              <c:strCache>
                <c:ptCount val="1"/>
                <c:pt idx="0">
                  <c:v>Total Industry Revenue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  <a:sp3d/>
          </c:spPr>
          <c:val>
            <c:numRef>
              <c:f>'Revenue(Chart)'!$B$29:$I$29</c:f>
            </c:numRef>
          </c:val>
        </c:ser>
        <c:ser>
          <c:idx val="9"/>
          <c:order val="9"/>
          <c:tx>
            <c:strRef>
              <c:f>'Revenue(Chart)'!$A$30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  <a:sp3d/>
          </c:spPr>
          <c:val>
            <c:numRef>
              <c:f>'Revenue(Chart)'!$B$30:$I$30</c:f>
            </c:numRef>
          </c:val>
        </c:ser>
        <c:ser>
          <c:idx val="10"/>
          <c:order val="10"/>
          <c:tx>
            <c:strRef>
              <c:f>'Revenue(Chart)'!$A$31</c:f>
              <c:strCache>
                <c:ptCount val="1"/>
                <c:pt idx="0">
                  <c:v>GE Capital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  <a:sp3d/>
          </c:spPr>
          <c:val>
            <c:numRef>
              <c:f>'Revenue(Chart)'!$B$31:$I$31</c:f>
              <c:numCache>
                <c:formatCode>0.00%</c:formatCode>
                <c:ptCount val="8"/>
                <c:pt idx="0">
                  <c:v>0.382822708605563</c:v>
                </c:pt>
                <c:pt idx="1">
                  <c:v>0.381272633212623</c:v>
                </c:pt>
                <c:pt idx="2">
                  <c:v>0.332268391395443</c:v>
                </c:pt>
                <c:pt idx="3">
                  <c:v>0.330230058774139</c:v>
                </c:pt>
                <c:pt idx="4">
                  <c:v>0.330492825780684</c:v>
                </c:pt>
                <c:pt idx="5">
                  <c:v>0.308884410066456</c:v>
                </c:pt>
                <c:pt idx="6">
                  <c:v>0.302668360864041</c:v>
                </c:pt>
                <c:pt idx="7">
                  <c:v>0.287538108473709</c:v>
                </c:pt>
              </c:numCache>
            </c:numRef>
          </c:val>
        </c:ser>
        <c:ser>
          <c:idx val="11"/>
          <c:order val="11"/>
          <c:tx>
            <c:strRef>
              <c:f>'Revenue(Chart)'!$A$32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  <a:sp3d/>
          </c:spPr>
          <c:val>
            <c:numRef>
              <c:f>'Revenue(Chart)'!$B$32:$I$32</c:f>
            </c:numRef>
          </c:val>
        </c:ser>
        <c:ser>
          <c:idx val="12"/>
          <c:order val="12"/>
          <c:tx>
            <c:strRef>
              <c:f>'Revenue(Chart)'!$A$33</c:f>
              <c:strCache>
                <c:ptCount val="1"/>
                <c:pt idx="0">
                  <c:v>Corporate Items and eliminations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  <a:sp3d/>
          </c:spPr>
          <c:val>
            <c:numRef>
              <c:f>'Revenue(Chart)'!$B$33:$I$33</c:f>
              <c:numCache>
                <c:formatCode>0.00%</c:formatCode>
                <c:ptCount val="8"/>
                <c:pt idx="0">
                  <c:v>0.117218125816688</c:v>
                </c:pt>
                <c:pt idx="1">
                  <c:v>0.0858156856855186</c:v>
                </c:pt>
                <c:pt idx="2">
                  <c:v>0.0907044233046601</c:v>
                </c:pt>
                <c:pt idx="3">
                  <c:v>0.0973702770780856</c:v>
                </c:pt>
                <c:pt idx="4">
                  <c:v>0.0204694360475454</c:v>
                </c:pt>
                <c:pt idx="5">
                  <c:v>-0.0101522497004031</c:v>
                </c:pt>
                <c:pt idx="6">
                  <c:v>-0.0111542291974312</c:v>
                </c:pt>
                <c:pt idx="7">
                  <c:v>-0.0271756321127405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9683040"/>
        <c:axId val="-2079679552"/>
        <c:axId val="0"/>
      </c:area3DChart>
      <c:catAx>
        <c:axId val="-207968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9679552"/>
        <c:crosses val="autoZero"/>
        <c:auto val="1"/>
        <c:lblAlgn val="ctr"/>
        <c:lblOffset val="100"/>
        <c:noMultiLvlLbl val="0"/>
      </c:catAx>
      <c:valAx>
        <c:axId val="-2079679552"/>
        <c:scaling>
          <c:orientation val="minMax"/>
          <c:max val="1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9683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lt1"/>
    </a:solidFill>
    <a:ln w="12700" cap="flat" cmpd="sng" algn="ctr">
      <a:solidFill>
        <a:schemeClr val="accent4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'Stock Movements'!$A$2:$A$192</c:f>
              <c:numCache>
                <c:formatCode>m/d/yy</c:formatCode>
                <c:ptCount val="191"/>
                <c:pt idx="0">
                  <c:v>41730.0</c:v>
                </c:pt>
                <c:pt idx="1">
                  <c:v>41731.0</c:v>
                </c:pt>
                <c:pt idx="2">
                  <c:v>41732.0</c:v>
                </c:pt>
                <c:pt idx="3">
                  <c:v>41733.0</c:v>
                </c:pt>
                <c:pt idx="4">
                  <c:v>41736.0</c:v>
                </c:pt>
                <c:pt idx="5">
                  <c:v>41737.0</c:v>
                </c:pt>
                <c:pt idx="6">
                  <c:v>41738.0</c:v>
                </c:pt>
                <c:pt idx="7">
                  <c:v>41739.0</c:v>
                </c:pt>
                <c:pt idx="8">
                  <c:v>41740.0</c:v>
                </c:pt>
                <c:pt idx="9">
                  <c:v>41743.0</c:v>
                </c:pt>
                <c:pt idx="10">
                  <c:v>41744.0</c:v>
                </c:pt>
                <c:pt idx="11">
                  <c:v>41745.0</c:v>
                </c:pt>
                <c:pt idx="12">
                  <c:v>41746.0</c:v>
                </c:pt>
                <c:pt idx="13">
                  <c:v>41750.0</c:v>
                </c:pt>
                <c:pt idx="14">
                  <c:v>41751.0</c:v>
                </c:pt>
                <c:pt idx="15">
                  <c:v>41752.0</c:v>
                </c:pt>
                <c:pt idx="16">
                  <c:v>41753.0</c:v>
                </c:pt>
                <c:pt idx="17">
                  <c:v>41754.0</c:v>
                </c:pt>
                <c:pt idx="18">
                  <c:v>41757.0</c:v>
                </c:pt>
                <c:pt idx="19">
                  <c:v>41758.0</c:v>
                </c:pt>
                <c:pt idx="20">
                  <c:v>41759.0</c:v>
                </c:pt>
                <c:pt idx="21">
                  <c:v>41760.0</c:v>
                </c:pt>
                <c:pt idx="22">
                  <c:v>41761.0</c:v>
                </c:pt>
                <c:pt idx="23">
                  <c:v>41764.0</c:v>
                </c:pt>
                <c:pt idx="24">
                  <c:v>41765.0</c:v>
                </c:pt>
                <c:pt idx="25">
                  <c:v>41766.0</c:v>
                </c:pt>
                <c:pt idx="26">
                  <c:v>41767.0</c:v>
                </c:pt>
                <c:pt idx="27">
                  <c:v>41768.0</c:v>
                </c:pt>
                <c:pt idx="28">
                  <c:v>41771.0</c:v>
                </c:pt>
                <c:pt idx="29">
                  <c:v>41772.0</c:v>
                </c:pt>
                <c:pt idx="30">
                  <c:v>41773.0</c:v>
                </c:pt>
                <c:pt idx="31">
                  <c:v>41774.0</c:v>
                </c:pt>
                <c:pt idx="32">
                  <c:v>41775.0</c:v>
                </c:pt>
                <c:pt idx="33">
                  <c:v>41778.0</c:v>
                </c:pt>
                <c:pt idx="34">
                  <c:v>41779.0</c:v>
                </c:pt>
                <c:pt idx="35">
                  <c:v>41780.0</c:v>
                </c:pt>
                <c:pt idx="36">
                  <c:v>41781.0</c:v>
                </c:pt>
                <c:pt idx="37">
                  <c:v>41782.0</c:v>
                </c:pt>
                <c:pt idx="38">
                  <c:v>41786.0</c:v>
                </c:pt>
                <c:pt idx="39">
                  <c:v>41787.0</c:v>
                </c:pt>
                <c:pt idx="40">
                  <c:v>41788.0</c:v>
                </c:pt>
                <c:pt idx="41">
                  <c:v>41789.0</c:v>
                </c:pt>
                <c:pt idx="42">
                  <c:v>41792.0</c:v>
                </c:pt>
                <c:pt idx="43">
                  <c:v>41793.0</c:v>
                </c:pt>
                <c:pt idx="44">
                  <c:v>41794.0</c:v>
                </c:pt>
                <c:pt idx="45">
                  <c:v>41795.0</c:v>
                </c:pt>
                <c:pt idx="46">
                  <c:v>41796.0</c:v>
                </c:pt>
                <c:pt idx="47">
                  <c:v>41799.0</c:v>
                </c:pt>
                <c:pt idx="48">
                  <c:v>41800.0</c:v>
                </c:pt>
                <c:pt idx="49">
                  <c:v>41801.0</c:v>
                </c:pt>
                <c:pt idx="50">
                  <c:v>41802.0</c:v>
                </c:pt>
                <c:pt idx="51">
                  <c:v>41803.0</c:v>
                </c:pt>
                <c:pt idx="52">
                  <c:v>41806.0</c:v>
                </c:pt>
                <c:pt idx="53">
                  <c:v>41807.0</c:v>
                </c:pt>
                <c:pt idx="54">
                  <c:v>41808.0</c:v>
                </c:pt>
                <c:pt idx="55">
                  <c:v>41809.0</c:v>
                </c:pt>
                <c:pt idx="56">
                  <c:v>41810.0</c:v>
                </c:pt>
                <c:pt idx="57">
                  <c:v>41811.0</c:v>
                </c:pt>
                <c:pt idx="58">
                  <c:v>41812.0</c:v>
                </c:pt>
                <c:pt idx="59">
                  <c:v>41815.0</c:v>
                </c:pt>
                <c:pt idx="60">
                  <c:v>41816.0</c:v>
                </c:pt>
                <c:pt idx="61">
                  <c:v>41817.0</c:v>
                </c:pt>
                <c:pt idx="62">
                  <c:v>41820.0</c:v>
                </c:pt>
                <c:pt idx="63">
                  <c:v>41821.0</c:v>
                </c:pt>
                <c:pt idx="64">
                  <c:v>41822.0</c:v>
                </c:pt>
                <c:pt idx="65">
                  <c:v>41823.0</c:v>
                </c:pt>
                <c:pt idx="66">
                  <c:v>41827.0</c:v>
                </c:pt>
                <c:pt idx="67">
                  <c:v>41828.0</c:v>
                </c:pt>
                <c:pt idx="68">
                  <c:v>41829.0</c:v>
                </c:pt>
                <c:pt idx="69">
                  <c:v>41830.0</c:v>
                </c:pt>
                <c:pt idx="70">
                  <c:v>41831.0</c:v>
                </c:pt>
                <c:pt idx="71">
                  <c:v>41834.0</c:v>
                </c:pt>
                <c:pt idx="72">
                  <c:v>41835.0</c:v>
                </c:pt>
                <c:pt idx="73">
                  <c:v>41836.0</c:v>
                </c:pt>
                <c:pt idx="74">
                  <c:v>41837.0</c:v>
                </c:pt>
                <c:pt idx="75">
                  <c:v>41838.0</c:v>
                </c:pt>
                <c:pt idx="76">
                  <c:v>41841.0</c:v>
                </c:pt>
                <c:pt idx="77">
                  <c:v>41842.0</c:v>
                </c:pt>
                <c:pt idx="78">
                  <c:v>41843.0</c:v>
                </c:pt>
                <c:pt idx="79">
                  <c:v>41844.0</c:v>
                </c:pt>
                <c:pt idx="80">
                  <c:v>41845.0</c:v>
                </c:pt>
                <c:pt idx="81">
                  <c:v>41848.0</c:v>
                </c:pt>
                <c:pt idx="82">
                  <c:v>41849.0</c:v>
                </c:pt>
                <c:pt idx="83">
                  <c:v>41850.0</c:v>
                </c:pt>
                <c:pt idx="84">
                  <c:v>41851.0</c:v>
                </c:pt>
                <c:pt idx="85">
                  <c:v>41852.0</c:v>
                </c:pt>
                <c:pt idx="86">
                  <c:v>41855.0</c:v>
                </c:pt>
                <c:pt idx="87">
                  <c:v>41856.0</c:v>
                </c:pt>
                <c:pt idx="88">
                  <c:v>41857.0</c:v>
                </c:pt>
                <c:pt idx="89">
                  <c:v>41858.0</c:v>
                </c:pt>
                <c:pt idx="90">
                  <c:v>41859.0</c:v>
                </c:pt>
                <c:pt idx="91">
                  <c:v>41862.0</c:v>
                </c:pt>
                <c:pt idx="92">
                  <c:v>41863.0</c:v>
                </c:pt>
                <c:pt idx="93">
                  <c:v>41864.0</c:v>
                </c:pt>
                <c:pt idx="94">
                  <c:v>41865.0</c:v>
                </c:pt>
                <c:pt idx="95">
                  <c:v>41866.0</c:v>
                </c:pt>
                <c:pt idx="96">
                  <c:v>41869.0</c:v>
                </c:pt>
                <c:pt idx="97">
                  <c:v>41870.0</c:v>
                </c:pt>
                <c:pt idx="98">
                  <c:v>41871.0</c:v>
                </c:pt>
                <c:pt idx="99">
                  <c:v>41872.0</c:v>
                </c:pt>
                <c:pt idx="100">
                  <c:v>41873.0</c:v>
                </c:pt>
                <c:pt idx="101">
                  <c:v>41876.0</c:v>
                </c:pt>
                <c:pt idx="102">
                  <c:v>41877.0</c:v>
                </c:pt>
                <c:pt idx="103">
                  <c:v>41878.0</c:v>
                </c:pt>
                <c:pt idx="104">
                  <c:v>41879.0</c:v>
                </c:pt>
                <c:pt idx="105">
                  <c:v>41880.0</c:v>
                </c:pt>
                <c:pt idx="106">
                  <c:v>41884.0</c:v>
                </c:pt>
                <c:pt idx="107">
                  <c:v>41885.0</c:v>
                </c:pt>
                <c:pt idx="108">
                  <c:v>41886.0</c:v>
                </c:pt>
                <c:pt idx="109">
                  <c:v>41887.0</c:v>
                </c:pt>
                <c:pt idx="110">
                  <c:v>41890.0</c:v>
                </c:pt>
                <c:pt idx="111">
                  <c:v>41891.0</c:v>
                </c:pt>
                <c:pt idx="112">
                  <c:v>41892.0</c:v>
                </c:pt>
                <c:pt idx="113">
                  <c:v>41893.0</c:v>
                </c:pt>
                <c:pt idx="114">
                  <c:v>41894.0</c:v>
                </c:pt>
                <c:pt idx="115">
                  <c:v>41897.0</c:v>
                </c:pt>
                <c:pt idx="116">
                  <c:v>41898.0</c:v>
                </c:pt>
                <c:pt idx="117">
                  <c:v>41899.0</c:v>
                </c:pt>
                <c:pt idx="118">
                  <c:v>41900.0</c:v>
                </c:pt>
                <c:pt idx="119">
                  <c:v>41901.0</c:v>
                </c:pt>
                <c:pt idx="120">
                  <c:v>41904.0</c:v>
                </c:pt>
                <c:pt idx="121">
                  <c:v>41905.0</c:v>
                </c:pt>
                <c:pt idx="122">
                  <c:v>41906.0</c:v>
                </c:pt>
                <c:pt idx="123">
                  <c:v>41907.0</c:v>
                </c:pt>
                <c:pt idx="124">
                  <c:v>41908.0</c:v>
                </c:pt>
                <c:pt idx="125">
                  <c:v>41911.0</c:v>
                </c:pt>
                <c:pt idx="126">
                  <c:v>41912.0</c:v>
                </c:pt>
                <c:pt idx="127">
                  <c:v>41913.0</c:v>
                </c:pt>
                <c:pt idx="128">
                  <c:v>41914.0</c:v>
                </c:pt>
                <c:pt idx="129">
                  <c:v>41915.0</c:v>
                </c:pt>
                <c:pt idx="130">
                  <c:v>41918.0</c:v>
                </c:pt>
                <c:pt idx="131">
                  <c:v>41919.0</c:v>
                </c:pt>
                <c:pt idx="132">
                  <c:v>41920.0</c:v>
                </c:pt>
                <c:pt idx="133">
                  <c:v>41921.0</c:v>
                </c:pt>
                <c:pt idx="134">
                  <c:v>41922.0</c:v>
                </c:pt>
                <c:pt idx="135">
                  <c:v>41925.0</c:v>
                </c:pt>
                <c:pt idx="136">
                  <c:v>41926.0</c:v>
                </c:pt>
                <c:pt idx="137">
                  <c:v>41927.0</c:v>
                </c:pt>
                <c:pt idx="138">
                  <c:v>41928.0</c:v>
                </c:pt>
                <c:pt idx="139">
                  <c:v>41929.0</c:v>
                </c:pt>
                <c:pt idx="140">
                  <c:v>41932.0</c:v>
                </c:pt>
                <c:pt idx="141">
                  <c:v>41933.0</c:v>
                </c:pt>
                <c:pt idx="142">
                  <c:v>41934.0</c:v>
                </c:pt>
                <c:pt idx="143">
                  <c:v>41935.0</c:v>
                </c:pt>
                <c:pt idx="144">
                  <c:v>41936.0</c:v>
                </c:pt>
                <c:pt idx="145">
                  <c:v>41939.0</c:v>
                </c:pt>
                <c:pt idx="146">
                  <c:v>41940.0</c:v>
                </c:pt>
                <c:pt idx="147">
                  <c:v>41941.0</c:v>
                </c:pt>
                <c:pt idx="148">
                  <c:v>41942.0</c:v>
                </c:pt>
                <c:pt idx="149">
                  <c:v>41943.0</c:v>
                </c:pt>
                <c:pt idx="150">
                  <c:v>41946.0</c:v>
                </c:pt>
                <c:pt idx="151">
                  <c:v>41947.0</c:v>
                </c:pt>
                <c:pt idx="152">
                  <c:v>41948.0</c:v>
                </c:pt>
                <c:pt idx="153">
                  <c:v>41949.0</c:v>
                </c:pt>
                <c:pt idx="154">
                  <c:v>41950.0</c:v>
                </c:pt>
                <c:pt idx="155">
                  <c:v>41953.0</c:v>
                </c:pt>
                <c:pt idx="156">
                  <c:v>41954.0</c:v>
                </c:pt>
                <c:pt idx="157">
                  <c:v>41955.0</c:v>
                </c:pt>
                <c:pt idx="158">
                  <c:v>41956.0</c:v>
                </c:pt>
                <c:pt idx="159">
                  <c:v>41957.0</c:v>
                </c:pt>
                <c:pt idx="160">
                  <c:v>41960.0</c:v>
                </c:pt>
                <c:pt idx="161">
                  <c:v>41961.0</c:v>
                </c:pt>
                <c:pt idx="162">
                  <c:v>41962.0</c:v>
                </c:pt>
                <c:pt idx="163">
                  <c:v>41963.0</c:v>
                </c:pt>
                <c:pt idx="164">
                  <c:v>41964.0</c:v>
                </c:pt>
                <c:pt idx="165">
                  <c:v>41967.0</c:v>
                </c:pt>
                <c:pt idx="166">
                  <c:v>41968.0</c:v>
                </c:pt>
                <c:pt idx="167">
                  <c:v>41969.0</c:v>
                </c:pt>
                <c:pt idx="168">
                  <c:v>41971.0</c:v>
                </c:pt>
                <c:pt idx="169">
                  <c:v>41974.0</c:v>
                </c:pt>
                <c:pt idx="170">
                  <c:v>41975.0</c:v>
                </c:pt>
                <c:pt idx="171">
                  <c:v>41976.0</c:v>
                </c:pt>
                <c:pt idx="172">
                  <c:v>41977.0</c:v>
                </c:pt>
                <c:pt idx="173">
                  <c:v>41978.0</c:v>
                </c:pt>
                <c:pt idx="174">
                  <c:v>41981.0</c:v>
                </c:pt>
                <c:pt idx="175">
                  <c:v>41982.0</c:v>
                </c:pt>
                <c:pt idx="176">
                  <c:v>41983.0</c:v>
                </c:pt>
                <c:pt idx="177">
                  <c:v>41984.0</c:v>
                </c:pt>
                <c:pt idx="178">
                  <c:v>41985.0</c:v>
                </c:pt>
                <c:pt idx="179">
                  <c:v>41988.0</c:v>
                </c:pt>
                <c:pt idx="180">
                  <c:v>41989.0</c:v>
                </c:pt>
                <c:pt idx="181">
                  <c:v>41990.0</c:v>
                </c:pt>
                <c:pt idx="182">
                  <c:v>41991.0</c:v>
                </c:pt>
                <c:pt idx="183">
                  <c:v>41992.0</c:v>
                </c:pt>
                <c:pt idx="184">
                  <c:v>41995.0</c:v>
                </c:pt>
                <c:pt idx="185">
                  <c:v>41996.0</c:v>
                </c:pt>
                <c:pt idx="186">
                  <c:v>41997.0</c:v>
                </c:pt>
                <c:pt idx="187">
                  <c:v>41999.0</c:v>
                </c:pt>
                <c:pt idx="188">
                  <c:v>42002.0</c:v>
                </c:pt>
                <c:pt idx="189">
                  <c:v>42003.0</c:v>
                </c:pt>
                <c:pt idx="190">
                  <c:v>42004.0</c:v>
                </c:pt>
              </c:numCache>
            </c:numRef>
          </c:cat>
          <c:val>
            <c:numRef>
              <c:f>'Stock Movements'!$B$2:$B$192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0195616"/>
        <c:axId val="-2080199072"/>
      </c:lineChart>
      <c:catAx>
        <c:axId val="-2080195616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0199072"/>
        <c:crosses val="autoZero"/>
        <c:auto val="1"/>
        <c:lblAlgn val="ctr"/>
        <c:lblOffset val="100"/>
        <c:noMultiLvlLbl val="1"/>
      </c:catAx>
      <c:valAx>
        <c:axId val="-20801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019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 vs S&amp;P500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 Movements'!$C$1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'Stock Movements'!$A$2:$B$395</c:f>
              <c:numCache>
                <c:formatCode>m/d/yy</c:formatCode>
                <c:ptCount val="394"/>
                <c:pt idx="0">
                  <c:v>41730.0</c:v>
                </c:pt>
                <c:pt idx="1">
                  <c:v>41731.0</c:v>
                </c:pt>
                <c:pt idx="2">
                  <c:v>41732.0</c:v>
                </c:pt>
                <c:pt idx="3">
                  <c:v>41733.0</c:v>
                </c:pt>
                <c:pt idx="4">
                  <c:v>41736.0</c:v>
                </c:pt>
                <c:pt idx="5">
                  <c:v>41737.0</c:v>
                </c:pt>
                <c:pt idx="6">
                  <c:v>41738.0</c:v>
                </c:pt>
                <c:pt idx="7">
                  <c:v>41739.0</c:v>
                </c:pt>
                <c:pt idx="8">
                  <c:v>41740.0</c:v>
                </c:pt>
                <c:pt idx="9">
                  <c:v>41743.0</c:v>
                </c:pt>
                <c:pt idx="10">
                  <c:v>41744.0</c:v>
                </c:pt>
                <c:pt idx="11">
                  <c:v>41745.0</c:v>
                </c:pt>
                <c:pt idx="12">
                  <c:v>41746.0</c:v>
                </c:pt>
                <c:pt idx="13">
                  <c:v>41750.0</c:v>
                </c:pt>
                <c:pt idx="14">
                  <c:v>41751.0</c:v>
                </c:pt>
                <c:pt idx="15">
                  <c:v>41752.0</c:v>
                </c:pt>
                <c:pt idx="16">
                  <c:v>41753.0</c:v>
                </c:pt>
                <c:pt idx="17">
                  <c:v>41754.0</c:v>
                </c:pt>
                <c:pt idx="18">
                  <c:v>41757.0</c:v>
                </c:pt>
                <c:pt idx="19">
                  <c:v>41758.0</c:v>
                </c:pt>
                <c:pt idx="20">
                  <c:v>41759.0</c:v>
                </c:pt>
                <c:pt idx="21">
                  <c:v>41760.0</c:v>
                </c:pt>
                <c:pt idx="22">
                  <c:v>41761.0</c:v>
                </c:pt>
                <c:pt idx="23">
                  <c:v>41764.0</c:v>
                </c:pt>
                <c:pt idx="24">
                  <c:v>41765.0</c:v>
                </c:pt>
                <c:pt idx="25">
                  <c:v>41766.0</c:v>
                </c:pt>
                <c:pt idx="26">
                  <c:v>41767.0</c:v>
                </c:pt>
                <c:pt idx="27">
                  <c:v>41768.0</c:v>
                </c:pt>
                <c:pt idx="28">
                  <c:v>41771.0</c:v>
                </c:pt>
                <c:pt idx="29">
                  <c:v>41772.0</c:v>
                </c:pt>
                <c:pt idx="30">
                  <c:v>41773.0</c:v>
                </c:pt>
                <c:pt idx="31">
                  <c:v>41774.0</c:v>
                </c:pt>
                <c:pt idx="32">
                  <c:v>41775.0</c:v>
                </c:pt>
                <c:pt idx="33">
                  <c:v>41778.0</c:v>
                </c:pt>
                <c:pt idx="34">
                  <c:v>41779.0</c:v>
                </c:pt>
                <c:pt idx="35">
                  <c:v>41780.0</c:v>
                </c:pt>
                <c:pt idx="36">
                  <c:v>41781.0</c:v>
                </c:pt>
                <c:pt idx="37">
                  <c:v>41782.0</c:v>
                </c:pt>
                <c:pt idx="38">
                  <c:v>41786.0</c:v>
                </c:pt>
                <c:pt idx="39">
                  <c:v>41787.0</c:v>
                </c:pt>
                <c:pt idx="40">
                  <c:v>41788.0</c:v>
                </c:pt>
                <c:pt idx="41">
                  <c:v>41789.0</c:v>
                </c:pt>
                <c:pt idx="42">
                  <c:v>41792.0</c:v>
                </c:pt>
                <c:pt idx="43">
                  <c:v>41793.0</c:v>
                </c:pt>
                <c:pt idx="44">
                  <c:v>41794.0</c:v>
                </c:pt>
                <c:pt idx="45">
                  <c:v>41795.0</c:v>
                </c:pt>
                <c:pt idx="46">
                  <c:v>41796.0</c:v>
                </c:pt>
                <c:pt idx="47">
                  <c:v>41799.0</c:v>
                </c:pt>
                <c:pt idx="48">
                  <c:v>41800.0</c:v>
                </c:pt>
                <c:pt idx="49">
                  <c:v>41801.0</c:v>
                </c:pt>
                <c:pt idx="50">
                  <c:v>41802.0</c:v>
                </c:pt>
                <c:pt idx="51">
                  <c:v>41803.0</c:v>
                </c:pt>
                <c:pt idx="52">
                  <c:v>41806.0</c:v>
                </c:pt>
                <c:pt idx="53">
                  <c:v>41807.0</c:v>
                </c:pt>
                <c:pt idx="54">
                  <c:v>41808.0</c:v>
                </c:pt>
                <c:pt idx="55">
                  <c:v>41809.0</c:v>
                </c:pt>
                <c:pt idx="56">
                  <c:v>41810.0</c:v>
                </c:pt>
                <c:pt idx="57">
                  <c:v>41811.0</c:v>
                </c:pt>
                <c:pt idx="58">
                  <c:v>41812.0</c:v>
                </c:pt>
                <c:pt idx="59">
                  <c:v>41815.0</c:v>
                </c:pt>
                <c:pt idx="60">
                  <c:v>41816.0</c:v>
                </c:pt>
                <c:pt idx="61">
                  <c:v>41817.0</c:v>
                </c:pt>
                <c:pt idx="62">
                  <c:v>41820.0</c:v>
                </c:pt>
                <c:pt idx="63">
                  <c:v>41821.0</c:v>
                </c:pt>
                <c:pt idx="64">
                  <c:v>41822.0</c:v>
                </c:pt>
                <c:pt idx="65">
                  <c:v>41823.0</c:v>
                </c:pt>
                <c:pt idx="66">
                  <c:v>41827.0</c:v>
                </c:pt>
                <c:pt idx="67">
                  <c:v>41828.0</c:v>
                </c:pt>
                <c:pt idx="68">
                  <c:v>41829.0</c:v>
                </c:pt>
                <c:pt idx="69">
                  <c:v>41830.0</c:v>
                </c:pt>
                <c:pt idx="70">
                  <c:v>41831.0</c:v>
                </c:pt>
                <c:pt idx="71">
                  <c:v>41834.0</c:v>
                </c:pt>
                <c:pt idx="72">
                  <c:v>41835.0</c:v>
                </c:pt>
                <c:pt idx="73">
                  <c:v>41836.0</c:v>
                </c:pt>
                <c:pt idx="74">
                  <c:v>41837.0</c:v>
                </c:pt>
                <c:pt idx="75">
                  <c:v>41838.0</c:v>
                </c:pt>
                <c:pt idx="76">
                  <c:v>41841.0</c:v>
                </c:pt>
                <c:pt idx="77">
                  <c:v>41842.0</c:v>
                </c:pt>
                <c:pt idx="78">
                  <c:v>41843.0</c:v>
                </c:pt>
                <c:pt idx="79">
                  <c:v>41844.0</c:v>
                </c:pt>
                <c:pt idx="80">
                  <c:v>41845.0</c:v>
                </c:pt>
                <c:pt idx="81">
                  <c:v>41848.0</c:v>
                </c:pt>
                <c:pt idx="82">
                  <c:v>41849.0</c:v>
                </c:pt>
                <c:pt idx="83">
                  <c:v>41850.0</c:v>
                </c:pt>
                <c:pt idx="84">
                  <c:v>41851.0</c:v>
                </c:pt>
                <c:pt idx="85">
                  <c:v>41852.0</c:v>
                </c:pt>
                <c:pt idx="86">
                  <c:v>41855.0</c:v>
                </c:pt>
                <c:pt idx="87">
                  <c:v>41856.0</c:v>
                </c:pt>
                <c:pt idx="88">
                  <c:v>41857.0</c:v>
                </c:pt>
                <c:pt idx="89">
                  <c:v>41858.0</c:v>
                </c:pt>
                <c:pt idx="90">
                  <c:v>41859.0</c:v>
                </c:pt>
                <c:pt idx="91">
                  <c:v>41862.0</c:v>
                </c:pt>
                <c:pt idx="92">
                  <c:v>41863.0</c:v>
                </c:pt>
                <c:pt idx="93">
                  <c:v>41864.0</c:v>
                </c:pt>
                <c:pt idx="94">
                  <c:v>41865.0</c:v>
                </c:pt>
                <c:pt idx="95">
                  <c:v>41866.0</c:v>
                </c:pt>
                <c:pt idx="96">
                  <c:v>41869.0</c:v>
                </c:pt>
                <c:pt idx="97">
                  <c:v>41870.0</c:v>
                </c:pt>
                <c:pt idx="98">
                  <c:v>41871.0</c:v>
                </c:pt>
                <c:pt idx="99">
                  <c:v>41872.0</c:v>
                </c:pt>
                <c:pt idx="100">
                  <c:v>41873.0</c:v>
                </c:pt>
                <c:pt idx="101">
                  <c:v>41876.0</c:v>
                </c:pt>
                <c:pt idx="102">
                  <c:v>41877.0</c:v>
                </c:pt>
                <c:pt idx="103">
                  <c:v>41878.0</c:v>
                </c:pt>
                <c:pt idx="104">
                  <c:v>41879.0</c:v>
                </c:pt>
                <c:pt idx="105">
                  <c:v>41880.0</c:v>
                </c:pt>
                <c:pt idx="106">
                  <c:v>41884.0</c:v>
                </c:pt>
                <c:pt idx="107">
                  <c:v>41885.0</c:v>
                </c:pt>
                <c:pt idx="108">
                  <c:v>41886.0</c:v>
                </c:pt>
                <c:pt idx="109">
                  <c:v>41887.0</c:v>
                </c:pt>
                <c:pt idx="110">
                  <c:v>41890.0</c:v>
                </c:pt>
                <c:pt idx="111">
                  <c:v>41891.0</c:v>
                </c:pt>
                <c:pt idx="112">
                  <c:v>41892.0</c:v>
                </c:pt>
                <c:pt idx="113">
                  <c:v>41893.0</c:v>
                </c:pt>
                <c:pt idx="114">
                  <c:v>41894.0</c:v>
                </c:pt>
                <c:pt idx="115">
                  <c:v>41897.0</c:v>
                </c:pt>
                <c:pt idx="116">
                  <c:v>41898.0</c:v>
                </c:pt>
                <c:pt idx="117">
                  <c:v>41899.0</c:v>
                </c:pt>
                <c:pt idx="118">
                  <c:v>41900.0</c:v>
                </c:pt>
                <c:pt idx="119">
                  <c:v>41901.0</c:v>
                </c:pt>
                <c:pt idx="120">
                  <c:v>41904.0</c:v>
                </c:pt>
                <c:pt idx="121">
                  <c:v>41905.0</c:v>
                </c:pt>
                <c:pt idx="122">
                  <c:v>41906.0</c:v>
                </c:pt>
                <c:pt idx="123">
                  <c:v>41907.0</c:v>
                </c:pt>
                <c:pt idx="124">
                  <c:v>41908.0</c:v>
                </c:pt>
                <c:pt idx="125">
                  <c:v>41911.0</c:v>
                </c:pt>
                <c:pt idx="126">
                  <c:v>41912.0</c:v>
                </c:pt>
                <c:pt idx="127">
                  <c:v>41913.0</c:v>
                </c:pt>
                <c:pt idx="128">
                  <c:v>41914.0</c:v>
                </c:pt>
                <c:pt idx="129">
                  <c:v>41915.0</c:v>
                </c:pt>
                <c:pt idx="130">
                  <c:v>41918.0</c:v>
                </c:pt>
                <c:pt idx="131">
                  <c:v>41919.0</c:v>
                </c:pt>
                <c:pt idx="132">
                  <c:v>41920.0</c:v>
                </c:pt>
                <c:pt idx="133">
                  <c:v>41921.0</c:v>
                </c:pt>
                <c:pt idx="134">
                  <c:v>41922.0</c:v>
                </c:pt>
                <c:pt idx="135">
                  <c:v>41925.0</c:v>
                </c:pt>
                <c:pt idx="136">
                  <c:v>41926.0</c:v>
                </c:pt>
                <c:pt idx="137">
                  <c:v>41927.0</c:v>
                </c:pt>
                <c:pt idx="138">
                  <c:v>41928.0</c:v>
                </c:pt>
                <c:pt idx="139">
                  <c:v>41929.0</c:v>
                </c:pt>
                <c:pt idx="140">
                  <c:v>41932.0</c:v>
                </c:pt>
                <c:pt idx="141">
                  <c:v>41933.0</c:v>
                </c:pt>
                <c:pt idx="142">
                  <c:v>41934.0</c:v>
                </c:pt>
                <c:pt idx="143">
                  <c:v>41935.0</c:v>
                </c:pt>
                <c:pt idx="144">
                  <c:v>41936.0</c:v>
                </c:pt>
                <c:pt idx="145">
                  <c:v>41939.0</c:v>
                </c:pt>
                <c:pt idx="146">
                  <c:v>41940.0</c:v>
                </c:pt>
                <c:pt idx="147">
                  <c:v>41941.0</c:v>
                </c:pt>
                <c:pt idx="148">
                  <c:v>41942.0</c:v>
                </c:pt>
                <c:pt idx="149">
                  <c:v>41943.0</c:v>
                </c:pt>
                <c:pt idx="150">
                  <c:v>41946.0</c:v>
                </c:pt>
                <c:pt idx="151">
                  <c:v>41947.0</c:v>
                </c:pt>
                <c:pt idx="152">
                  <c:v>41948.0</c:v>
                </c:pt>
                <c:pt idx="153">
                  <c:v>41949.0</c:v>
                </c:pt>
                <c:pt idx="154">
                  <c:v>41950.0</c:v>
                </c:pt>
                <c:pt idx="155">
                  <c:v>41953.0</c:v>
                </c:pt>
                <c:pt idx="156">
                  <c:v>41954.0</c:v>
                </c:pt>
                <c:pt idx="157">
                  <c:v>41955.0</c:v>
                </c:pt>
                <c:pt idx="158">
                  <c:v>41956.0</c:v>
                </c:pt>
                <c:pt idx="159">
                  <c:v>41957.0</c:v>
                </c:pt>
                <c:pt idx="160">
                  <c:v>41960.0</c:v>
                </c:pt>
                <c:pt idx="161">
                  <c:v>41961.0</c:v>
                </c:pt>
                <c:pt idx="162">
                  <c:v>41962.0</c:v>
                </c:pt>
                <c:pt idx="163">
                  <c:v>41963.0</c:v>
                </c:pt>
                <c:pt idx="164">
                  <c:v>41964.0</c:v>
                </c:pt>
                <c:pt idx="165">
                  <c:v>41967.0</c:v>
                </c:pt>
                <c:pt idx="166">
                  <c:v>41968.0</c:v>
                </c:pt>
                <c:pt idx="167">
                  <c:v>41969.0</c:v>
                </c:pt>
                <c:pt idx="168">
                  <c:v>41971.0</c:v>
                </c:pt>
                <c:pt idx="169">
                  <c:v>41974.0</c:v>
                </c:pt>
                <c:pt idx="170">
                  <c:v>41975.0</c:v>
                </c:pt>
                <c:pt idx="171">
                  <c:v>41976.0</c:v>
                </c:pt>
                <c:pt idx="172">
                  <c:v>41977.0</c:v>
                </c:pt>
                <c:pt idx="173">
                  <c:v>41978.0</c:v>
                </c:pt>
                <c:pt idx="174">
                  <c:v>41981.0</c:v>
                </c:pt>
                <c:pt idx="175">
                  <c:v>41982.0</c:v>
                </c:pt>
                <c:pt idx="176">
                  <c:v>41983.0</c:v>
                </c:pt>
                <c:pt idx="177">
                  <c:v>41984.0</c:v>
                </c:pt>
                <c:pt idx="178">
                  <c:v>41985.0</c:v>
                </c:pt>
                <c:pt idx="179">
                  <c:v>41988.0</c:v>
                </c:pt>
                <c:pt idx="180">
                  <c:v>41989.0</c:v>
                </c:pt>
                <c:pt idx="181">
                  <c:v>41990.0</c:v>
                </c:pt>
                <c:pt idx="182">
                  <c:v>41991.0</c:v>
                </c:pt>
                <c:pt idx="183">
                  <c:v>41992.0</c:v>
                </c:pt>
                <c:pt idx="184">
                  <c:v>41995.0</c:v>
                </c:pt>
                <c:pt idx="185">
                  <c:v>41996.0</c:v>
                </c:pt>
                <c:pt idx="186">
                  <c:v>41997.0</c:v>
                </c:pt>
                <c:pt idx="187">
                  <c:v>41999.0</c:v>
                </c:pt>
                <c:pt idx="188">
                  <c:v>42002.0</c:v>
                </c:pt>
                <c:pt idx="189">
                  <c:v>42003.0</c:v>
                </c:pt>
                <c:pt idx="190">
                  <c:v>42004.0</c:v>
                </c:pt>
                <c:pt idx="191">
                  <c:v>42006.0</c:v>
                </c:pt>
                <c:pt idx="192">
                  <c:v>42009.0</c:v>
                </c:pt>
                <c:pt idx="193">
                  <c:v>42010.0</c:v>
                </c:pt>
                <c:pt idx="194">
                  <c:v>42011.0</c:v>
                </c:pt>
                <c:pt idx="195">
                  <c:v>42012.0</c:v>
                </c:pt>
                <c:pt idx="196">
                  <c:v>42013.0</c:v>
                </c:pt>
                <c:pt idx="197">
                  <c:v>42016.0</c:v>
                </c:pt>
                <c:pt idx="198">
                  <c:v>42017.0</c:v>
                </c:pt>
                <c:pt idx="199">
                  <c:v>42018.0</c:v>
                </c:pt>
                <c:pt idx="200">
                  <c:v>42019.0</c:v>
                </c:pt>
                <c:pt idx="201">
                  <c:v>42020.0</c:v>
                </c:pt>
                <c:pt idx="202">
                  <c:v>42024.0</c:v>
                </c:pt>
                <c:pt idx="203">
                  <c:v>42025.0</c:v>
                </c:pt>
                <c:pt idx="204">
                  <c:v>42026.0</c:v>
                </c:pt>
                <c:pt idx="205">
                  <c:v>42027.0</c:v>
                </c:pt>
                <c:pt idx="206">
                  <c:v>42030.0</c:v>
                </c:pt>
                <c:pt idx="207">
                  <c:v>42031.0</c:v>
                </c:pt>
                <c:pt idx="208">
                  <c:v>42032.0</c:v>
                </c:pt>
                <c:pt idx="209">
                  <c:v>42033.0</c:v>
                </c:pt>
                <c:pt idx="210">
                  <c:v>42034.0</c:v>
                </c:pt>
                <c:pt idx="211">
                  <c:v>42037.0</c:v>
                </c:pt>
                <c:pt idx="212">
                  <c:v>42038.0</c:v>
                </c:pt>
                <c:pt idx="213">
                  <c:v>42039.0</c:v>
                </c:pt>
                <c:pt idx="214">
                  <c:v>42040.0</c:v>
                </c:pt>
                <c:pt idx="215">
                  <c:v>42041.0</c:v>
                </c:pt>
                <c:pt idx="216">
                  <c:v>42044.0</c:v>
                </c:pt>
                <c:pt idx="217">
                  <c:v>42045.0</c:v>
                </c:pt>
                <c:pt idx="218">
                  <c:v>42046.0</c:v>
                </c:pt>
                <c:pt idx="219">
                  <c:v>42047.0</c:v>
                </c:pt>
                <c:pt idx="220">
                  <c:v>42048.0</c:v>
                </c:pt>
                <c:pt idx="221">
                  <c:v>42052.0</c:v>
                </c:pt>
                <c:pt idx="222">
                  <c:v>42053.0</c:v>
                </c:pt>
                <c:pt idx="223">
                  <c:v>42054.0</c:v>
                </c:pt>
                <c:pt idx="224">
                  <c:v>42055.0</c:v>
                </c:pt>
                <c:pt idx="225">
                  <c:v>42058.0</c:v>
                </c:pt>
                <c:pt idx="226">
                  <c:v>42059.0</c:v>
                </c:pt>
                <c:pt idx="227">
                  <c:v>42060.0</c:v>
                </c:pt>
                <c:pt idx="228">
                  <c:v>42061.0</c:v>
                </c:pt>
                <c:pt idx="229">
                  <c:v>42062.0</c:v>
                </c:pt>
                <c:pt idx="230">
                  <c:v>42065.0</c:v>
                </c:pt>
                <c:pt idx="231">
                  <c:v>42066.0</c:v>
                </c:pt>
                <c:pt idx="232">
                  <c:v>42067.0</c:v>
                </c:pt>
                <c:pt idx="233">
                  <c:v>42068.0</c:v>
                </c:pt>
                <c:pt idx="234">
                  <c:v>42069.0</c:v>
                </c:pt>
                <c:pt idx="235">
                  <c:v>42072.0</c:v>
                </c:pt>
                <c:pt idx="236">
                  <c:v>42073.0</c:v>
                </c:pt>
                <c:pt idx="237">
                  <c:v>42074.0</c:v>
                </c:pt>
                <c:pt idx="238">
                  <c:v>42075.0</c:v>
                </c:pt>
                <c:pt idx="239">
                  <c:v>42076.0</c:v>
                </c:pt>
                <c:pt idx="240">
                  <c:v>42079.0</c:v>
                </c:pt>
                <c:pt idx="241">
                  <c:v>42080.0</c:v>
                </c:pt>
                <c:pt idx="242">
                  <c:v>42081.0</c:v>
                </c:pt>
                <c:pt idx="243">
                  <c:v>42082.0</c:v>
                </c:pt>
                <c:pt idx="244">
                  <c:v>42083.0</c:v>
                </c:pt>
                <c:pt idx="245">
                  <c:v>42086.0</c:v>
                </c:pt>
                <c:pt idx="246">
                  <c:v>42087.0</c:v>
                </c:pt>
                <c:pt idx="247">
                  <c:v>42088.0</c:v>
                </c:pt>
                <c:pt idx="248">
                  <c:v>42089.0</c:v>
                </c:pt>
                <c:pt idx="249">
                  <c:v>42090.0</c:v>
                </c:pt>
                <c:pt idx="250">
                  <c:v>42093.0</c:v>
                </c:pt>
                <c:pt idx="251">
                  <c:v>42094.0</c:v>
                </c:pt>
                <c:pt idx="252">
                  <c:v>42095.0</c:v>
                </c:pt>
                <c:pt idx="253">
                  <c:v>42096.0</c:v>
                </c:pt>
                <c:pt idx="254">
                  <c:v>42100.0</c:v>
                </c:pt>
                <c:pt idx="255">
                  <c:v>42101.0</c:v>
                </c:pt>
                <c:pt idx="256">
                  <c:v>42102.0</c:v>
                </c:pt>
                <c:pt idx="257">
                  <c:v>42103.0</c:v>
                </c:pt>
                <c:pt idx="258">
                  <c:v>42104.0</c:v>
                </c:pt>
                <c:pt idx="259">
                  <c:v>42107.0</c:v>
                </c:pt>
                <c:pt idx="260">
                  <c:v>42108.0</c:v>
                </c:pt>
                <c:pt idx="261">
                  <c:v>42109.0</c:v>
                </c:pt>
                <c:pt idx="262">
                  <c:v>42110.0</c:v>
                </c:pt>
                <c:pt idx="263">
                  <c:v>42111.0</c:v>
                </c:pt>
                <c:pt idx="264">
                  <c:v>42114.0</c:v>
                </c:pt>
                <c:pt idx="265">
                  <c:v>42115.0</c:v>
                </c:pt>
                <c:pt idx="266">
                  <c:v>42116.0</c:v>
                </c:pt>
                <c:pt idx="267">
                  <c:v>42117.0</c:v>
                </c:pt>
                <c:pt idx="268">
                  <c:v>42118.0</c:v>
                </c:pt>
                <c:pt idx="269">
                  <c:v>42121.0</c:v>
                </c:pt>
                <c:pt idx="270">
                  <c:v>42122.0</c:v>
                </c:pt>
                <c:pt idx="271">
                  <c:v>42123.0</c:v>
                </c:pt>
                <c:pt idx="272">
                  <c:v>42124.0</c:v>
                </c:pt>
                <c:pt idx="273">
                  <c:v>42125.0</c:v>
                </c:pt>
                <c:pt idx="274">
                  <c:v>42128.0</c:v>
                </c:pt>
                <c:pt idx="275">
                  <c:v>42129.0</c:v>
                </c:pt>
                <c:pt idx="276">
                  <c:v>42130.0</c:v>
                </c:pt>
                <c:pt idx="277">
                  <c:v>42131.0</c:v>
                </c:pt>
                <c:pt idx="278">
                  <c:v>42132.0</c:v>
                </c:pt>
                <c:pt idx="279">
                  <c:v>42135.0</c:v>
                </c:pt>
                <c:pt idx="280">
                  <c:v>42136.0</c:v>
                </c:pt>
                <c:pt idx="281">
                  <c:v>42137.0</c:v>
                </c:pt>
                <c:pt idx="282">
                  <c:v>42138.0</c:v>
                </c:pt>
                <c:pt idx="283">
                  <c:v>42139.0</c:v>
                </c:pt>
                <c:pt idx="284">
                  <c:v>42142.0</c:v>
                </c:pt>
                <c:pt idx="285">
                  <c:v>42143.0</c:v>
                </c:pt>
                <c:pt idx="286">
                  <c:v>42144.0</c:v>
                </c:pt>
                <c:pt idx="287">
                  <c:v>42145.0</c:v>
                </c:pt>
                <c:pt idx="288">
                  <c:v>42146.0</c:v>
                </c:pt>
                <c:pt idx="289">
                  <c:v>42150.0</c:v>
                </c:pt>
                <c:pt idx="290">
                  <c:v>42151.0</c:v>
                </c:pt>
                <c:pt idx="291">
                  <c:v>42152.0</c:v>
                </c:pt>
                <c:pt idx="292">
                  <c:v>42153.0</c:v>
                </c:pt>
                <c:pt idx="293">
                  <c:v>42156.0</c:v>
                </c:pt>
                <c:pt idx="294">
                  <c:v>42157.0</c:v>
                </c:pt>
                <c:pt idx="295">
                  <c:v>42158.0</c:v>
                </c:pt>
                <c:pt idx="296">
                  <c:v>42159.0</c:v>
                </c:pt>
                <c:pt idx="297">
                  <c:v>42160.0</c:v>
                </c:pt>
                <c:pt idx="298">
                  <c:v>42163.0</c:v>
                </c:pt>
                <c:pt idx="299">
                  <c:v>42164.0</c:v>
                </c:pt>
                <c:pt idx="300">
                  <c:v>42165.0</c:v>
                </c:pt>
                <c:pt idx="301">
                  <c:v>42166.0</c:v>
                </c:pt>
                <c:pt idx="302">
                  <c:v>42167.0</c:v>
                </c:pt>
                <c:pt idx="303">
                  <c:v>42170.0</c:v>
                </c:pt>
                <c:pt idx="304">
                  <c:v>42171.0</c:v>
                </c:pt>
                <c:pt idx="305">
                  <c:v>42172.0</c:v>
                </c:pt>
                <c:pt idx="306">
                  <c:v>42173.0</c:v>
                </c:pt>
                <c:pt idx="307">
                  <c:v>42174.0</c:v>
                </c:pt>
                <c:pt idx="308">
                  <c:v>42177.0</c:v>
                </c:pt>
                <c:pt idx="309">
                  <c:v>42178.0</c:v>
                </c:pt>
                <c:pt idx="310">
                  <c:v>42179.0</c:v>
                </c:pt>
                <c:pt idx="311">
                  <c:v>42180.0</c:v>
                </c:pt>
                <c:pt idx="312">
                  <c:v>42181.0</c:v>
                </c:pt>
                <c:pt idx="313">
                  <c:v>42184.0</c:v>
                </c:pt>
                <c:pt idx="314">
                  <c:v>42185.0</c:v>
                </c:pt>
                <c:pt idx="315">
                  <c:v>42186.0</c:v>
                </c:pt>
                <c:pt idx="316">
                  <c:v>42187.0</c:v>
                </c:pt>
                <c:pt idx="317">
                  <c:v>42191.0</c:v>
                </c:pt>
                <c:pt idx="318">
                  <c:v>42192.0</c:v>
                </c:pt>
                <c:pt idx="319">
                  <c:v>42193.0</c:v>
                </c:pt>
                <c:pt idx="320">
                  <c:v>42194.0</c:v>
                </c:pt>
                <c:pt idx="321">
                  <c:v>42195.0</c:v>
                </c:pt>
                <c:pt idx="322">
                  <c:v>42198.0</c:v>
                </c:pt>
                <c:pt idx="323">
                  <c:v>42199.0</c:v>
                </c:pt>
                <c:pt idx="324">
                  <c:v>42200.0</c:v>
                </c:pt>
                <c:pt idx="325">
                  <c:v>42201.0</c:v>
                </c:pt>
                <c:pt idx="326">
                  <c:v>42202.0</c:v>
                </c:pt>
                <c:pt idx="327">
                  <c:v>42205.0</c:v>
                </c:pt>
                <c:pt idx="328">
                  <c:v>42206.0</c:v>
                </c:pt>
                <c:pt idx="329">
                  <c:v>42207.0</c:v>
                </c:pt>
                <c:pt idx="330">
                  <c:v>42208.0</c:v>
                </c:pt>
                <c:pt idx="331">
                  <c:v>42209.0</c:v>
                </c:pt>
                <c:pt idx="332">
                  <c:v>42212.0</c:v>
                </c:pt>
                <c:pt idx="333">
                  <c:v>42213.0</c:v>
                </c:pt>
                <c:pt idx="334">
                  <c:v>42214.0</c:v>
                </c:pt>
                <c:pt idx="335">
                  <c:v>42215.0</c:v>
                </c:pt>
                <c:pt idx="336">
                  <c:v>42216.0</c:v>
                </c:pt>
                <c:pt idx="337">
                  <c:v>42219.0</c:v>
                </c:pt>
                <c:pt idx="338">
                  <c:v>42220.0</c:v>
                </c:pt>
                <c:pt idx="339">
                  <c:v>42221.0</c:v>
                </c:pt>
                <c:pt idx="340">
                  <c:v>42222.0</c:v>
                </c:pt>
                <c:pt idx="341">
                  <c:v>42223.0</c:v>
                </c:pt>
                <c:pt idx="342">
                  <c:v>42226.0</c:v>
                </c:pt>
                <c:pt idx="343">
                  <c:v>42227.0</c:v>
                </c:pt>
                <c:pt idx="344">
                  <c:v>42228.0</c:v>
                </c:pt>
                <c:pt idx="345">
                  <c:v>42229.0</c:v>
                </c:pt>
                <c:pt idx="346">
                  <c:v>42230.0</c:v>
                </c:pt>
                <c:pt idx="347">
                  <c:v>42233.0</c:v>
                </c:pt>
                <c:pt idx="348">
                  <c:v>42234.0</c:v>
                </c:pt>
                <c:pt idx="349">
                  <c:v>42235.0</c:v>
                </c:pt>
                <c:pt idx="350">
                  <c:v>42236.0</c:v>
                </c:pt>
                <c:pt idx="351">
                  <c:v>42237.0</c:v>
                </c:pt>
                <c:pt idx="352">
                  <c:v>42240.0</c:v>
                </c:pt>
                <c:pt idx="353">
                  <c:v>42241.0</c:v>
                </c:pt>
                <c:pt idx="354">
                  <c:v>42242.0</c:v>
                </c:pt>
                <c:pt idx="355">
                  <c:v>42243.0</c:v>
                </c:pt>
                <c:pt idx="356">
                  <c:v>42244.0</c:v>
                </c:pt>
                <c:pt idx="357">
                  <c:v>42247.0</c:v>
                </c:pt>
                <c:pt idx="358">
                  <c:v>42248.0</c:v>
                </c:pt>
                <c:pt idx="359">
                  <c:v>42249.0</c:v>
                </c:pt>
                <c:pt idx="360">
                  <c:v>42250.0</c:v>
                </c:pt>
                <c:pt idx="361">
                  <c:v>42251.0</c:v>
                </c:pt>
                <c:pt idx="362">
                  <c:v>42255.0</c:v>
                </c:pt>
                <c:pt idx="363">
                  <c:v>42256.0</c:v>
                </c:pt>
                <c:pt idx="364">
                  <c:v>42257.0</c:v>
                </c:pt>
                <c:pt idx="365">
                  <c:v>42258.0</c:v>
                </c:pt>
                <c:pt idx="366">
                  <c:v>42261.0</c:v>
                </c:pt>
                <c:pt idx="367">
                  <c:v>42262.0</c:v>
                </c:pt>
                <c:pt idx="368">
                  <c:v>42263.0</c:v>
                </c:pt>
                <c:pt idx="369">
                  <c:v>42264.0</c:v>
                </c:pt>
                <c:pt idx="370">
                  <c:v>42265.0</c:v>
                </c:pt>
                <c:pt idx="371">
                  <c:v>42268.0</c:v>
                </c:pt>
                <c:pt idx="372">
                  <c:v>42269.0</c:v>
                </c:pt>
                <c:pt idx="373">
                  <c:v>42270.0</c:v>
                </c:pt>
                <c:pt idx="374">
                  <c:v>42271.0</c:v>
                </c:pt>
                <c:pt idx="375">
                  <c:v>42272.0</c:v>
                </c:pt>
                <c:pt idx="376">
                  <c:v>42275.0</c:v>
                </c:pt>
                <c:pt idx="377">
                  <c:v>42276.0</c:v>
                </c:pt>
                <c:pt idx="378">
                  <c:v>42277.0</c:v>
                </c:pt>
                <c:pt idx="379">
                  <c:v>42278.0</c:v>
                </c:pt>
                <c:pt idx="380">
                  <c:v>42279.0</c:v>
                </c:pt>
                <c:pt idx="381">
                  <c:v>42282.0</c:v>
                </c:pt>
                <c:pt idx="382">
                  <c:v>42283.0</c:v>
                </c:pt>
                <c:pt idx="383">
                  <c:v>42284.0</c:v>
                </c:pt>
              </c:numCache>
            </c:numRef>
          </c:cat>
          <c:val>
            <c:numRef>
              <c:f>'Stock Movements'!$C$2:$C$395</c:f>
            </c:numRef>
          </c:val>
          <c:smooth val="0"/>
        </c:ser>
        <c:ser>
          <c:idx val="1"/>
          <c:order val="1"/>
          <c:tx>
            <c:strRef>
              <c:f>'Stock Movements'!$D$1</c:f>
              <c:strCache>
                <c:ptCount val="1"/>
                <c:pt idx="0">
                  <c:v>indexed GE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'Stock Movements'!$A$2:$B$395</c:f>
              <c:numCache>
                <c:formatCode>m/d/yy</c:formatCode>
                <c:ptCount val="394"/>
                <c:pt idx="0">
                  <c:v>41730.0</c:v>
                </c:pt>
                <c:pt idx="1">
                  <c:v>41731.0</c:v>
                </c:pt>
                <c:pt idx="2">
                  <c:v>41732.0</c:v>
                </c:pt>
                <c:pt idx="3">
                  <c:v>41733.0</c:v>
                </c:pt>
                <c:pt idx="4">
                  <c:v>41736.0</c:v>
                </c:pt>
                <c:pt idx="5">
                  <c:v>41737.0</c:v>
                </c:pt>
                <c:pt idx="6">
                  <c:v>41738.0</c:v>
                </c:pt>
                <c:pt idx="7">
                  <c:v>41739.0</c:v>
                </c:pt>
                <c:pt idx="8">
                  <c:v>41740.0</c:v>
                </c:pt>
                <c:pt idx="9">
                  <c:v>41743.0</c:v>
                </c:pt>
                <c:pt idx="10">
                  <c:v>41744.0</c:v>
                </c:pt>
                <c:pt idx="11">
                  <c:v>41745.0</c:v>
                </c:pt>
                <c:pt idx="12">
                  <c:v>41746.0</c:v>
                </c:pt>
                <c:pt idx="13">
                  <c:v>41750.0</c:v>
                </c:pt>
                <c:pt idx="14">
                  <c:v>41751.0</c:v>
                </c:pt>
                <c:pt idx="15">
                  <c:v>41752.0</c:v>
                </c:pt>
                <c:pt idx="16">
                  <c:v>41753.0</c:v>
                </c:pt>
                <c:pt idx="17">
                  <c:v>41754.0</c:v>
                </c:pt>
                <c:pt idx="18">
                  <c:v>41757.0</c:v>
                </c:pt>
                <c:pt idx="19">
                  <c:v>41758.0</c:v>
                </c:pt>
                <c:pt idx="20">
                  <c:v>41759.0</c:v>
                </c:pt>
                <c:pt idx="21">
                  <c:v>41760.0</c:v>
                </c:pt>
                <c:pt idx="22">
                  <c:v>41761.0</c:v>
                </c:pt>
                <c:pt idx="23">
                  <c:v>41764.0</c:v>
                </c:pt>
                <c:pt idx="24">
                  <c:v>41765.0</c:v>
                </c:pt>
                <c:pt idx="25">
                  <c:v>41766.0</c:v>
                </c:pt>
                <c:pt idx="26">
                  <c:v>41767.0</c:v>
                </c:pt>
                <c:pt idx="27">
                  <c:v>41768.0</c:v>
                </c:pt>
                <c:pt idx="28">
                  <c:v>41771.0</c:v>
                </c:pt>
                <c:pt idx="29">
                  <c:v>41772.0</c:v>
                </c:pt>
                <c:pt idx="30">
                  <c:v>41773.0</c:v>
                </c:pt>
                <c:pt idx="31">
                  <c:v>41774.0</c:v>
                </c:pt>
                <c:pt idx="32">
                  <c:v>41775.0</c:v>
                </c:pt>
                <c:pt idx="33">
                  <c:v>41778.0</c:v>
                </c:pt>
                <c:pt idx="34">
                  <c:v>41779.0</c:v>
                </c:pt>
                <c:pt idx="35">
                  <c:v>41780.0</c:v>
                </c:pt>
                <c:pt idx="36">
                  <c:v>41781.0</c:v>
                </c:pt>
                <c:pt idx="37">
                  <c:v>41782.0</c:v>
                </c:pt>
                <c:pt idx="38">
                  <c:v>41786.0</c:v>
                </c:pt>
                <c:pt idx="39">
                  <c:v>41787.0</c:v>
                </c:pt>
                <c:pt idx="40">
                  <c:v>41788.0</c:v>
                </c:pt>
                <c:pt idx="41">
                  <c:v>41789.0</c:v>
                </c:pt>
                <c:pt idx="42">
                  <c:v>41792.0</c:v>
                </c:pt>
                <c:pt idx="43">
                  <c:v>41793.0</c:v>
                </c:pt>
                <c:pt idx="44">
                  <c:v>41794.0</c:v>
                </c:pt>
                <c:pt idx="45">
                  <c:v>41795.0</c:v>
                </c:pt>
                <c:pt idx="46">
                  <c:v>41796.0</c:v>
                </c:pt>
                <c:pt idx="47">
                  <c:v>41799.0</c:v>
                </c:pt>
                <c:pt idx="48">
                  <c:v>41800.0</c:v>
                </c:pt>
                <c:pt idx="49">
                  <c:v>41801.0</c:v>
                </c:pt>
                <c:pt idx="50">
                  <c:v>41802.0</c:v>
                </c:pt>
                <c:pt idx="51">
                  <c:v>41803.0</c:v>
                </c:pt>
                <c:pt idx="52">
                  <c:v>41806.0</c:v>
                </c:pt>
                <c:pt idx="53">
                  <c:v>41807.0</c:v>
                </c:pt>
                <c:pt idx="54">
                  <c:v>41808.0</c:v>
                </c:pt>
                <c:pt idx="55">
                  <c:v>41809.0</c:v>
                </c:pt>
                <c:pt idx="56">
                  <c:v>41810.0</c:v>
                </c:pt>
                <c:pt idx="57">
                  <c:v>41811.0</c:v>
                </c:pt>
                <c:pt idx="58">
                  <c:v>41812.0</c:v>
                </c:pt>
                <c:pt idx="59">
                  <c:v>41815.0</c:v>
                </c:pt>
                <c:pt idx="60">
                  <c:v>41816.0</c:v>
                </c:pt>
                <c:pt idx="61">
                  <c:v>41817.0</c:v>
                </c:pt>
                <c:pt idx="62">
                  <c:v>41820.0</c:v>
                </c:pt>
                <c:pt idx="63">
                  <c:v>41821.0</c:v>
                </c:pt>
                <c:pt idx="64">
                  <c:v>41822.0</c:v>
                </c:pt>
                <c:pt idx="65">
                  <c:v>41823.0</c:v>
                </c:pt>
                <c:pt idx="66">
                  <c:v>41827.0</c:v>
                </c:pt>
                <c:pt idx="67">
                  <c:v>41828.0</c:v>
                </c:pt>
                <c:pt idx="68">
                  <c:v>41829.0</c:v>
                </c:pt>
                <c:pt idx="69">
                  <c:v>41830.0</c:v>
                </c:pt>
                <c:pt idx="70">
                  <c:v>41831.0</c:v>
                </c:pt>
                <c:pt idx="71">
                  <c:v>41834.0</c:v>
                </c:pt>
                <c:pt idx="72">
                  <c:v>41835.0</c:v>
                </c:pt>
                <c:pt idx="73">
                  <c:v>41836.0</c:v>
                </c:pt>
                <c:pt idx="74">
                  <c:v>41837.0</c:v>
                </c:pt>
                <c:pt idx="75">
                  <c:v>41838.0</c:v>
                </c:pt>
                <c:pt idx="76">
                  <c:v>41841.0</c:v>
                </c:pt>
                <c:pt idx="77">
                  <c:v>41842.0</c:v>
                </c:pt>
                <c:pt idx="78">
                  <c:v>41843.0</c:v>
                </c:pt>
                <c:pt idx="79">
                  <c:v>41844.0</c:v>
                </c:pt>
                <c:pt idx="80">
                  <c:v>41845.0</c:v>
                </c:pt>
                <c:pt idx="81">
                  <c:v>41848.0</c:v>
                </c:pt>
                <c:pt idx="82">
                  <c:v>41849.0</c:v>
                </c:pt>
                <c:pt idx="83">
                  <c:v>41850.0</c:v>
                </c:pt>
                <c:pt idx="84">
                  <c:v>41851.0</c:v>
                </c:pt>
                <c:pt idx="85">
                  <c:v>41852.0</c:v>
                </c:pt>
                <c:pt idx="86">
                  <c:v>41855.0</c:v>
                </c:pt>
                <c:pt idx="87">
                  <c:v>41856.0</c:v>
                </c:pt>
                <c:pt idx="88">
                  <c:v>41857.0</c:v>
                </c:pt>
                <c:pt idx="89">
                  <c:v>41858.0</c:v>
                </c:pt>
                <c:pt idx="90">
                  <c:v>41859.0</c:v>
                </c:pt>
                <c:pt idx="91">
                  <c:v>41862.0</c:v>
                </c:pt>
                <c:pt idx="92">
                  <c:v>41863.0</c:v>
                </c:pt>
                <c:pt idx="93">
                  <c:v>41864.0</c:v>
                </c:pt>
                <c:pt idx="94">
                  <c:v>41865.0</c:v>
                </c:pt>
                <c:pt idx="95">
                  <c:v>41866.0</c:v>
                </c:pt>
                <c:pt idx="96">
                  <c:v>41869.0</c:v>
                </c:pt>
                <c:pt idx="97">
                  <c:v>41870.0</c:v>
                </c:pt>
                <c:pt idx="98">
                  <c:v>41871.0</c:v>
                </c:pt>
                <c:pt idx="99">
                  <c:v>41872.0</c:v>
                </c:pt>
                <c:pt idx="100">
                  <c:v>41873.0</c:v>
                </c:pt>
                <c:pt idx="101">
                  <c:v>41876.0</c:v>
                </c:pt>
                <c:pt idx="102">
                  <c:v>41877.0</c:v>
                </c:pt>
                <c:pt idx="103">
                  <c:v>41878.0</c:v>
                </c:pt>
                <c:pt idx="104">
                  <c:v>41879.0</c:v>
                </c:pt>
                <c:pt idx="105">
                  <c:v>41880.0</c:v>
                </c:pt>
                <c:pt idx="106">
                  <c:v>41884.0</c:v>
                </c:pt>
                <c:pt idx="107">
                  <c:v>41885.0</c:v>
                </c:pt>
                <c:pt idx="108">
                  <c:v>41886.0</c:v>
                </c:pt>
                <c:pt idx="109">
                  <c:v>41887.0</c:v>
                </c:pt>
                <c:pt idx="110">
                  <c:v>41890.0</c:v>
                </c:pt>
                <c:pt idx="111">
                  <c:v>41891.0</c:v>
                </c:pt>
                <c:pt idx="112">
                  <c:v>41892.0</c:v>
                </c:pt>
                <c:pt idx="113">
                  <c:v>41893.0</c:v>
                </c:pt>
                <c:pt idx="114">
                  <c:v>41894.0</c:v>
                </c:pt>
                <c:pt idx="115">
                  <c:v>41897.0</c:v>
                </c:pt>
                <c:pt idx="116">
                  <c:v>41898.0</c:v>
                </c:pt>
                <c:pt idx="117">
                  <c:v>41899.0</c:v>
                </c:pt>
                <c:pt idx="118">
                  <c:v>41900.0</c:v>
                </c:pt>
                <c:pt idx="119">
                  <c:v>41901.0</c:v>
                </c:pt>
                <c:pt idx="120">
                  <c:v>41904.0</c:v>
                </c:pt>
                <c:pt idx="121">
                  <c:v>41905.0</c:v>
                </c:pt>
                <c:pt idx="122">
                  <c:v>41906.0</c:v>
                </c:pt>
                <c:pt idx="123">
                  <c:v>41907.0</c:v>
                </c:pt>
                <c:pt idx="124">
                  <c:v>41908.0</c:v>
                </c:pt>
                <c:pt idx="125">
                  <c:v>41911.0</c:v>
                </c:pt>
                <c:pt idx="126">
                  <c:v>41912.0</c:v>
                </c:pt>
                <c:pt idx="127">
                  <c:v>41913.0</c:v>
                </c:pt>
                <c:pt idx="128">
                  <c:v>41914.0</c:v>
                </c:pt>
                <c:pt idx="129">
                  <c:v>41915.0</c:v>
                </c:pt>
                <c:pt idx="130">
                  <c:v>41918.0</c:v>
                </c:pt>
                <c:pt idx="131">
                  <c:v>41919.0</c:v>
                </c:pt>
                <c:pt idx="132">
                  <c:v>41920.0</c:v>
                </c:pt>
                <c:pt idx="133">
                  <c:v>41921.0</c:v>
                </c:pt>
                <c:pt idx="134">
                  <c:v>41922.0</c:v>
                </c:pt>
                <c:pt idx="135">
                  <c:v>41925.0</c:v>
                </c:pt>
                <c:pt idx="136">
                  <c:v>41926.0</c:v>
                </c:pt>
                <c:pt idx="137">
                  <c:v>41927.0</c:v>
                </c:pt>
                <c:pt idx="138">
                  <c:v>41928.0</c:v>
                </c:pt>
                <c:pt idx="139">
                  <c:v>41929.0</c:v>
                </c:pt>
                <c:pt idx="140">
                  <c:v>41932.0</c:v>
                </c:pt>
                <c:pt idx="141">
                  <c:v>41933.0</c:v>
                </c:pt>
                <c:pt idx="142">
                  <c:v>41934.0</c:v>
                </c:pt>
                <c:pt idx="143">
                  <c:v>41935.0</c:v>
                </c:pt>
                <c:pt idx="144">
                  <c:v>41936.0</c:v>
                </c:pt>
                <c:pt idx="145">
                  <c:v>41939.0</c:v>
                </c:pt>
                <c:pt idx="146">
                  <c:v>41940.0</c:v>
                </c:pt>
                <c:pt idx="147">
                  <c:v>41941.0</c:v>
                </c:pt>
                <c:pt idx="148">
                  <c:v>41942.0</c:v>
                </c:pt>
                <c:pt idx="149">
                  <c:v>41943.0</c:v>
                </c:pt>
                <c:pt idx="150">
                  <c:v>41946.0</c:v>
                </c:pt>
                <c:pt idx="151">
                  <c:v>41947.0</c:v>
                </c:pt>
                <c:pt idx="152">
                  <c:v>41948.0</c:v>
                </c:pt>
                <c:pt idx="153">
                  <c:v>41949.0</c:v>
                </c:pt>
                <c:pt idx="154">
                  <c:v>41950.0</c:v>
                </c:pt>
                <c:pt idx="155">
                  <c:v>41953.0</c:v>
                </c:pt>
                <c:pt idx="156">
                  <c:v>41954.0</c:v>
                </c:pt>
                <c:pt idx="157">
                  <c:v>41955.0</c:v>
                </c:pt>
                <c:pt idx="158">
                  <c:v>41956.0</c:v>
                </c:pt>
                <c:pt idx="159">
                  <c:v>41957.0</c:v>
                </c:pt>
                <c:pt idx="160">
                  <c:v>41960.0</c:v>
                </c:pt>
                <c:pt idx="161">
                  <c:v>41961.0</c:v>
                </c:pt>
                <c:pt idx="162">
                  <c:v>41962.0</c:v>
                </c:pt>
                <c:pt idx="163">
                  <c:v>41963.0</c:v>
                </c:pt>
                <c:pt idx="164">
                  <c:v>41964.0</c:v>
                </c:pt>
                <c:pt idx="165">
                  <c:v>41967.0</c:v>
                </c:pt>
                <c:pt idx="166">
                  <c:v>41968.0</c:v>
                </c:pt>
                <c:pt idx="167">
                  <c:v>41969.0</c:v>
                </c:pt>
                <c:pt idx="168">
                  <c:v>41971.0</c:v>
                </c:pt>
                <c:pt idx="169">
                  <c:v>41974.0</c:v>
                </c:pt>
                <c:pt idx="170">
                  <c:v>41975.0</c:v>
                </c:pt>
                <c:pt idx="171">
                  <c:v>41976.0</c:v>
                </c:pt>
                <c:pt idx="172">
                  <c:v>41977.0</c:v>
                </c:pt>
                <c:pt idx="173">
                  <c:v>41978.0</c:v>
                </c:pt>
                <c:pt idx="174">
                  <c:v>41981.0</c:v>
                </c:pt>
                <c:pt idx="175">
                  <c:v>41982.0</c:v>
                </c:pt>
                <c:pt idx="176">
                  <c:v>41983.0</c:v>
                </c:pt>
                <c:pt idx="177">
                  <c:v>41984.0</c:v>
                </c:pt>
                <c:pt idx="178">
                  <c:v>41985.0</c:v>
                </c:pt>
                <c:pt idx="179">
                  <c:v>41988.0</c:v>
                </c:pt>
                <c:pt idx="180">
                  <c:v>41989.0</c:v>
                </c:pt>
                <c:pt idx="181">
                  <c:v>41990.0</c:v>
                </c:pt>
                <c:pt idx="182">
                  <c:v>41991.0</c:v>
                </c:pt>
                <c:pt idx="183">
                  <c:v>41992.0</c:v>
                </c:pt>
                <c:pt idx="184">
                  <c:v>41995.0</c:v>
                </c:pt>
                <c:pt idx="185">
                  <c:v>41996.0</c:v>
                </c:pt>
                <c:pt idx="186">
                  <c:v>41997.0</c:v>
                </c:pt>
                <c:pt idx="187">
                  <c:v>41999.0</c:v>
                </c:pt>
                <c:pt idx="188">
                  <c:v>42002.0</c:v>
                </c:pt>
                <c:pt idx="189">
                  <c:v>42003.0</c:v>
                </c:pt>
                <c:pt idx="190">
                  <c:v>42004.0</c:v>
                </c:pt>
                <c:pt idx="191">
                  <c:v>42006.0</c:v>
                </c:pt>
                <c:pt idx="192">
                  <c:v>42009.0</c:v>
                </c:pt>
                <c:pt idx="193">
                  <c:v>42010.0</c:v>
                </c:pt>
                <c:pt idx="194">
                  <c:v>42011.0</c:v>
                </c:pt>
                <c:pt idx="195">
                  <c:v>42012.0</c:v>
                </c:pt>
                <c:pt idx="196">
                  <c:v>42013.0</c:v>
                </c:pt>
                <c:pt idx="197">
                  <c:v>42016.0</c:v>
                </c:pt>
                <c:pt idx="198">
                  <c:v>42017.0</c:v>
                </c:pt>
                <c:pt idx="199">
                  <c:v>42018.0</c:v>
                </c:pt>
                <c:pt idx="200">
                  <c:v>42019.0</c:v>
                </c:pt>
                <c:pt idx="201">
                  <c:v>42020.0</c:v>
                </c:pt>
                <c:pt idx="202">
                  <c:v>42024.0</c:v>
                </c:pt>
                <c:pt idx="203">
                  <c:v>42025.0</c:v>
                </c:pt>
                <c:pt idx="204">
                  <c:v>42026.0</c:v>
                </c:pt>
                <c:pt idx="205">
                  <c:v>42027.0</c:v>
                </c:pt>
                <c:pt idx="206">
                  <c:v>42030.0</c:v>
                </c:pt>
                <c:pt idx="207">
                  <c:v>42031.0</c:v>
                </c:pt>
                <c:pt idx="208">
                  <c:v>42032.0</c:v>
                </c:pt>
                <c:pt idx="209">
                  <c:v>42033.0</c:v>
                </c:pt>
                <c:pt idx="210">
                  <c:v>42034.0</c:v>
                </c:pt>
                <c:pt idx="211">
                  <c:v>42037.0</c:v>
                </c:pt>
                <c:pt idx="212">
                  <c:v>42038.0</c:v>
                </c:pt>
                <c:pt idx="213">
                  <c:v>42039.0</c:v>
                </c:pt>
                <c:pt idx="214">
                  <c:v>42040.0</c:v>
                </c:pt>
                <c:pt idx="215">
                  <c:v>42041.0</c:v>
                </c:pt>
                <c:pt idx="216">
                  <c:v>42044.0</c:v>
                </c:pt>
                <c:pt idx="217">
                  <c:v>42045.0</c:v>
                </c:pt>
                <c:pt idx="218">
                  <c:v>42046.0</c:v>
                </c:pt>
                <c:pt idx="219">
                  <c:v>42047.0</c:v>
                </c:pt>
                <c:pt idx="220">
                  <c:v>42048.0</c:v>
                </c:pt>
                <c:pt idx="221">
                  <c:v>42052.0</c:v>
                </c:pt>
                <c:pt idx="222">
                  <c:v>42053.0</c:v>
                </c:pt>
                <c:pt idx="223">
                  <c:v>42054.0</c:v>
                </c:pt>
                <c:pt idx="224">
                  <c:v>42055.0</c:v>
                </c:pt>
                <c:pt idx="225">
                  <c:v>42058.0</c:v>
                </c:pt>
                <c:pt idx="226">
                  <c:v>42059.0</c:v>
                </c:pt>
                <c:pt idx="227">
                  <c:v>42060.0</c:v>
                </c:pt>
                <c:pt idx="228">
                  <c:v>42061.0</c:v>
                </c:pt>
                <c:pt idx="229">
                  <c:v>42062.0</c:v>
                </c:pt>
                <c:pt idx="230">
                  <c:v>42065.0</c:v>
                </c:pt>
                <c:pt idx="231">
                  <c:v>42066.0</c:v>
                </c:pt>
                <c:pt idx="232">
                  <c:v>42067.0</c:v>
                </c:pt>
                <c:pt idx="233">
                  <c:v>42068.0</c:v>
                </c:pt>
                <c:pt idx="234">
                  <c:v>42069.0</c:v>
                </c:pt>
                <c:pt idx="235">
                  <c:v>42072.0</c:v>
                </c:pt>
                <c:pt idx="236">
                  <c:v>42073.0</c:v>
                </c:pt>
                <c:pt idx="237">
                  <c:v>42074.0</c:v>
                </c:pt>
                <c:pt idx="238">
                  <c:v>42075.0</c:v>
                </c:pt>
                <c:pt idx="239">
                  <c:v>42076.0</c:v>
                </c:pt>
                <c:pt idx="240">
                  <c:v>42079.0</c:v>
                </c:pt>
                <c:pt idx="241">
                  <c:v>42080.0</c:v>
                </c:pt>
                <c:pt idx="242">
                  <c:v>42081.0</c:v>
                </c:pt>
                <c:pt idx="243">
                  <c:v>42082.0</c:v>
                </c:pt>
                <c:pt idx="244">
                  <c:v>42083.0</c:v>
                </c:pt>
                <c:pt idx="245">
                  <c:v>42086.0</c:v>
                </c:pt>
                <c:pt idx="246">
                  <c:v>42087.0</c:v>
                </c:pt>
                <c:pt idx="247">
                  <c:v>42088.0</c:v>
                </c:pt>
                <c:pt idx="248">
                  <c:v>42089.0</c:v>
                </c:pt>
                <c:pt idx="249">
                  <c:v>42090.0</c:v>
                </c:pt>
                <c:pt idx="250">
                  <c:v>42093.0</c:v>
                </c:pt>
                <c:pt idx="251">
                  <c:v>42094.0</c:v>
                </c:pt>
                <c:pt idx="252">
                  <c:v>42095.0</c:v>
                </c:pt>
                <c:pt idx="253">
                  <c:v>42096.0</c:v>
                </c:pt>
                <c:pt idx="254">
                  <c:v>42100.0</c:v>
                </c:pt>
                <c:pt idx="255">
                  <c:v>42101.0</c:v>
                </c:pt>
                <c:pt idx="256">
                  <c:v>42102.0</c:v>
                </c:pt>
                <c:pt idx="257">
                  <c:v>42103.0</c:v>
                </c:pt>
                <c:pt idx="258">
                  <c:v>42104.0</c:v>
                </c:pt>
                <c:pt idx="259">
                  <c:v>42107.0</c:v>
                </c:pt>
                <c:pt idx="260">
                  <c:v>42108.0</c:v>
                </c:pt>
                <c:pt idx="261">
                  <c:v>42109.0</c:v>
                </c:pt>
                <c:pt idx="262">
                  <c:v>42110.0</c:v>
                </c:pt>
                <c:pt idx="263">
                  <c:v>42111.0</c:v>
                </c:pt>
                <c:pt idx="264">
                  <c:v>42114.0</c:v>
                </c:pt>
                <c:pt idx="265">
                  <c:v>42115.0</c:v>
                </c:pt>
                <c:pt idx="266">
                  <c:v>42116.0</c:v>
                </c:pt>
                <c:pt idx="267">
                  <c:v>42117.0</c:v>
                </c:pt>
                <c:pt idx="268">
                  <c:v>42118.0</c:v>
                </c:pt>
                <c:pt idx="269">
                  <c:v>42121.0</c:v>
                </c:pt>
                <c:pt idx="270">
                  <c:v>42122.0</c:v>
                </c:pt>
                <c:pt idx="271">
                  <c:v>42123.0</c:v>
                </c:pt>
                <c:pt idx="272">
                  <c:v>42124.0</c:v>
                </c:pt>
                <c:pt idx="273">
                  <c:v>42125.0</c:v>
                </c:pt>
                <c:pt idx="274">
                  <c:v>42128.0</c:v>
                </c:pt>
                <c:pt idx="275">
                  <c:v>42129.0</c:v>
                </c:pt>
                <c:pt idx="276">
                  <c:v>42130.0</c:v>
                </c:pt>
                <c:pt idx="277">
                  <c:v>42131.0</c:v>
                </c:pt>
                <c:pt idx="278">
                  <c:v>42132.0</c:v>
                </c:pt>
                <c:pt idx="279">
                  <c:v>42135.0</c:v>
                </c:pt>
                <c:pt idx="280">
                  <c:v>42136.0</c:v>
                </c:pt>
                <c:pt idx="281">
                  <c:v>42137.0</c:v>
                </c:pt>
                <c:pt idx="282">
                  <c:v>42138.0</c:v>
                </c:pt>
                <c:pt idx="283">
                  <c:v>42139.0</c:v>
                </c:pt>
                <c:pt idx="284">
                  <c:v>42142.0</c:v>
                </c:pt>
                <c:pt idx="285">
                  <c:v>42143.0</c:v>
                </c:pt>
                <c:pt idx="286">
                  <c:v>42144.0</c:v>
                </c:pt>
                <c:pt idx="287">
                  <c:v>42145.0</c:v>
                </c:pt>
                <c:pt idx="288">
                  <c:v>42146.0</c:v>
                </c:pt>
                <c:pt idx="289">
                  <c:v>42150.0</c:v>
                </c:pt>
                <c:pt idx="290">
                  <c:v>42151.0</c:v>
                </c:pt>
                <c:pt idx="291">
                  <c:v>42152.0</c:v>
                </c:pt>
                <c:pt idx="292">
                  <c:v>42153.0</c:v>
                </c:pt>
                <c:pt idx="293">
                  <c:v>42156.0</c:v>
                </c:pt>
                <c:pt idx="294">
                  <c:v>42157.0</c:v>
                </c:pt>
                <c:pt idx="295">
                  <c:v>42158.0</c:v>
                </c:pt>
                <c:pt idx="296">
                  <c:v>42159.0</c:v>
                </c:pt>
                <c:pt idx="297">
                  <c:v>42160.0</c:v>
                </c:pt>
                <c:pt idx="298">
                  <c:v>42163.0</c:v>
                </c:pt>
                <c:pt idx="299">
                  <c:v>42164.0</c:v>
                </c:pt>
                <c:pt idx="300">
                  <c:v>42165.0</c:v>
                </c:pt>
                <c:pt idx="301">
                  <c:v>42166.0</c:v>
                </c:pt>
                <c:pt idx="302">
                  <c:v>42167.0</c:v>
                </c:pt>
                <c:pt idx="303">
                  <c:v>42170.0</c:v>
                </c:pt>
                <c:pt idx="304">
                  <c:v>42171.0</c:v>
                </c:pt>
                <c:pt idx="305">
                  <c:v>42172.0</c:v>
                </c:pt>
                <c:pt idx="306">
                  <c:v>42173.0</c:v>
                </c:pt>
                <c:pt idx="307">
                  <c:v>42174.0</c:v>
                </c:pt>
                <c:pt idx="308">
                  <c:v>42177.0</c:v>
                </c:pt>
                <c:pt idx="309">
                  <c:v>42178.0</c:v>
                </c:pt>
                <c:pt idx="310">
                  <c:v>42179.0</c:v>
                </c:pt>
                <c:pt idx="311">
                  <c:v>42180.0</c:v>
                </c:pt>
                <c:pt idx="312">
                  <c:v>42181.0</c:v>
                </c:pt>
                <c:pt idx="313">
                  <c:v>42184.0</c:v>
                </c:pt>
                <c:pt idx="314">
                  <c:v>42185.0</c:v>
                </c:pt>
                <c:pt idx="315">
                  <c:v>42186.0</c:v>
                </c:pt>
                <c:pt idx="316">
                  <c:v>42187.0</c:v>
                </c:pt>
                <c:pt idx="317">
                  <c:v>42191.0</c:v>
                </c:pt>
                <c:pt idx="318">
                  <c:v>42192.0</c:v>
                </c:pt>
                <c:pt idx="319">
                  <c:v>42193.0</c:v>
                </c:pt>
                <c:pt idx="320">
                  <c:v>42194.0</c:v>
                </c:pt>
                <c:pt idx="321">
                  <c:v>42195.0</c:v>
                </c:pt>
                <c:pt idx="322">
                  <c:v>42198.0</c:v>
                </c:pt>
                <c:pt idx="323">
                  <c:v>42199.0</c:v>
                </c:pt>
                <c:pt idx="324">
                  <c:v>42200.0</c:v>
                </c:pt>
                <c:pt idx="325">
                  <c:v>42201.0</c:v>
                </c:pt>
                <c:pt idx="326">
                  <c:v>42202.0</c:v>
                </c:pt>
                <c:pt idx="327">
                  <c:v>42205.0</c:v>
                </c:pt>
                <c:pt idx="328">
                  <c:v>42206.0</c:v>
                </c:pt>
                <c:pt idx="329">
                  <c:v>42207.0</c:v>
                </c:pt>
                <c:pt idx="330">
                  <c:v>42208.0</c:v>
                </c:pt>
                <c:pt idx="331">
                  <c:v>42209.0</c:v>
                </c:pt>
                <c:pt idx="332">
                  <c:v>42212.0</c:v>
                </c:pt>
                <c:pt idx="333">
                  <c:v>42213.0</c:v>
                </c:pt>
                <c:pt idx="334">
                  <c:v>42214.0</c:v>
                </c:pt>
                <c:pt idx="335">
                  <c:v>42215.0</c:v>
                </c:pt>
                <c:pt idx="336">
                  <c:v>42216.0</c:v>
                </c:pt>
                <c:pt idx="337">
                  <c:v>42219.0</c:v>
                </c:pt>
                <c:pt idx="338">
                  <c:v>42220.0</c:v>
                </c:pt>
                <c:pt idx="339">
                  <c:v>42221.0</c:v>
                </c:pt>
                <c:pt idx="340">
                  <c:v>42222.0</c:v>
                </c:pt>
                <c:pt idx="341">
                  <c:v>42223.0</c:v>
                </c:pt>
                <c:pt idx="342">
                  <c:v>42226.0</c:v>
                </c:pt>
                <c:pt idx="343">
                  <c:v>42227.0</c:v>
                </c:pt>
                <c:pt idx="344">
                  <c:v>42228.0</c:v>
                </c:pt>
                <c:pt idx="345">
                  <c:v>42229.0</c:v>
                </c:pt>
                <c:pt idx="346">
                  <c:v>42230.0</c:v>
                </c:pt>
                <c:pt idx="347">
                  <c:v>42233.0</c:v>
                </c:pt>
                <c:pt idx="348">
                  <c:v>42234.0</c:v>
                </c:pt>
                <c:pt idx="349">
                  <c:v>42235.0</c:v>
                </c:pt>
                <c:pt idx="350">
                  <c:v>42236.0</c:v>
                </c:pt>
                <c:pt idx="351">
                  <c:v>42237.0</c:v>
                </c:pt>
                <c:pt idx="352">
                  <c:v>42240.0</c:v>
                </c:pt>
                <c:pt idx="353">
                  <c:v>42241.0</c:v>
                </c:pt>
                <c:pt idx="354">
                  <c:v>42242.0</c:v>
                </c:pt>
                <c:pt idx="355">
                  <c:v>42243.0</c:v>
                </c:pt>
                <c:pt idx="356">
                  <c:v>42244.0</c:v>
                </c:pt>
                <c:pt idx="357">
                  <c:v>42247.0</c:v>
                </c:pt>
                <c:pt idx="358">
                  <c:v>42248.0</c:v>
                </c:pt>
                <c:pt idx="359">
                  <c:v>42249.0</c:v>
                </c:pt>
                <c:pt idx="360">
                  <c:v>42250.0</c:v>
                </c:pt>
                <c:pt idx="361">
                  <c:v>42251.0</c:v>
                </c:pt>
                <c:pt idx="362">
                  <c:v>42255.0</c:v>
                </c:pt>
                <c:pt idx="363">
                  <c:v>42256.0</c:v>
                </c:pt>
                <c:pt idx="364">
                  <c:v>42257.0</c:v>
                </c:pt>
                <c:pt idx="365">
                  <c:v>42258.0</c:v>
                </c:pt>
                <c:pt idx="366">
                  <c:v>42261.0</c:v>
                </c:pt>
                <c:pt idx="367">
                  <c:v>42262.0</c:v>
                </c:pt>
                <c:pt idx="368">
                  <c:v>42263.0</c:v>
                </c:pt>
                <c:pt idx="369">
                  <c:v>42264.0</c:v>
                </c:pt>
                <c:pt idx="370">
                  <c:v>42265.0</c:v>
                </c:pt>
                <c:pt idx="371">
                  <c:v>42268.0</c:v>
                </c:pt>
                <c:pt idx="372">
                  <c:v>42269.0</c:v>
                </c:pt>
                <c:pt idx="373">
                  <c:v>42270.0</c:v>
                </c:pt>
                <c:pt idx="374">
                  <c:v>42271.0</c:v>
                </c:pt>
                <c:pt idx="375">
                  <c:v>42272.0</c:v>
                </c:pt>
                <c:pt idx="376">
                  <c:v>42275.0</c:v>
                </c:pt>
                <c:pt idx="377">
                  <c:v>42276.0</c:v>
                </c:pt>
                <c:pt idx="378">
                  <c:v>42277.0</c:v>
                </c:pt>
                <c:pt idx="379">
                  <c:v>42278.0</c:v>
                </c:pt>
                <c:pt idx="380">
                  <c:v>42279.0</c:v>
                </c:pt>
                <c:pt idx="381">
                  <c:v>42282.0</c:v>
                </c:pt>
                <c:pt idx="382">
                  <c:v>42283.0</c:v>
                </c:pt>
                <c:pt idx="383">
                  <c:v>42284.0</c:v>
                </c:pt>
              </c:numCache>
            </c:numRef>
          </c:cat>
          <c:val>
            <c:numRef>
              <c:f>'Stock Movements'!$D$2:$D$395</c:f>
              <c:numCache>
                <c:formatCode>General</c:formatCode>
                <c:ptCount val="394"/>
                <c:pt idx="0">
                  <c:v>100.0</c:v>
                </c:pt>
                <c:pt idx="1">
                  <c:v>100.6549858659027</c:v>
                </c:pt>
                <c:pt idx="2">
                  <c:v>101.3867384706586</c:v>
                </c:pt>
                <c:pt idx="3">
                  <c:v>100.5717645200469</c:v>
                </c:pt>
                <c:pt idx="4">
                  <c:v>99.91252567692616</c:v>
                </c:pt>
                <c:pt idx="5">
                  <c:v>99.52526726945724</c:v>
                </c:pt>
                <c:pt idx="6">
                  <c:v>100.2952967042261</c:v>
                </c:pt>
                <c:pt idx="7">
                  <c:v>98.85497073193542</c:v>
                </c:pt>
                <c:pt idx="8">
                  <c:v>98.27358516832304</c:v>
                </c:pt>
                <c:pt idx="9">
                  <c:v>99.34971888053883</c:v>
                </c:pt>
                <c:pt idx="10">
                  <c:v>99.77388193837775</c:v>
                </c:pt>
                <c:pt idx="11">
                  <c:v>100.9264659808188</c:v>
                </c:pt>
                <c:pt idx="12">
                  <c:v>102.6124400707648</c:v>
                </c:pt>
                <c:pt idx="13">
                  <c:v>102.7282776972398</c:v>
                </c:pt>
                <c:pt idx="14">
                  <c:v>102.6896374680178</c:v>
                </c:pt>
                <c:pt idx="15">
                  <c:v>102.069621751247</c:v>
                </c:pt>
                <c:pt idx="16">
                  <c:v>102.2240339072944</c:v>
                </c:pt>
                <c:pt idx="17">
                  <c:v>102.7634833860661</c:v>
                </c:pt>
                <c:pt idx="18">
                  <c:v>103.4565316013064</c:v>
                </c:pt>
                <c:pt idx="19">
                  <c:v>103.3792370657306</c:v>
                </c:pt>
                <c:pt idx="20">
                  <c:v>103.880237644485</c:v>
                </c:pt>
                <c:pt idx="21">
                  <c:v>103.4156239373452</c:v>
                </c:pt>
                <c:pt idx="22">
                  <c:v>103.0673564272046</c:v>
                </c:pt>
                <c:pt idx="23">
                  <c:v>102.6803211456036</c:v>
                </c:pt>
                <c:pt idx="24">
                  <c:v>101.1625654097617</c:v>
                </c:pt>
                <c:pt idx="25">
                  <c:v>102.4674111231783</c:v>
                </c:pt>
                <c:pt idx="26">
                  <c:v>102.119209886261</c:v>
                </c:pt>
                <c:pt idx="27">
                  <c:v>102.0419330151249</c:v>
                </c:pt>
                <c:pt idx="28">
                  <c:v>103.6893519338097</c:v>
                </c:pt>
                <c:pt idx="29">
                  <c:v>103.9593258635944</c:v>
                </c:pt>
                <c:pt idx="30">
                  <c:v>103.3395953725486</c:v>
                </c:pt>
                <c:pt idx="31">
                  <c:v>102.7198689648921</c:v>
                </c:pt>
                <c:pt idx="32">
                  <c:v>102.989828990894</c:v>
                </c:pt>
                <c:pt idx="33">
                  <c:v>102.7578689650977</c:v>
                </c:pt>
                <c:pt idx="34">
                  <c:v>101.5537341850854</c:v>
                </c:pt>
                <c:pt idx="35">
                  <c:v>102.2847562975606</c:v>
                </c:pt>
                <c:pt idx="36">
                  <c:v>102.3619539847136</c:v>
                </c:pt>
                <c:pt idx="37">
                  <c:v>102.3619539847136</c:v>
                </c:pt>
                <c:pt idx="38">
                  <c:v>102.5933644856652</c:v>
                </c:pt>
                <c:pt idx="39">
                  <c:v>102.9402908749252</c:v>
                </c:pt>
                <c:pt idx="40">
                  <c:v>103.2487248696639</c:v>
                </c:pt>
                <c:pt idx="41">
                  <c:v>103.4416111717349</c:v>
                </c:pt>
                <c:pt idx="42">
                  <c:v>103.5959392243095</c:v>
                </c:pt>
                <c:pt idx="43">
                  <c:v>103.4413809244723</c:v>
                </c:pt>
                <c:pt idx="44">
                  <c:v>102.5105110440862</c:v>
                </c:pt>
                <c:pt idx="45">
                  <c:v>103.3564448754955</c:v>
                </c:pt>
                <c:pt idx="46">
                  <c:v>104.9274154996134</c:v>
                </c:pt>
                <c:pt idx="47">
                  <c:v>105.9263668263513</c:v>
                </c:pt>
                <c:pt idx="48">
                  <c:v>105.8104902646511</c:v>
                </c:pt>
                <c:pt idx="49">
                  <c:v>104.802027958521</c:v>
                </c:pt>
                <c:pt idx="50">
                  <c:v>104.0660229783933</c:v>
                </c:pt>
                <c:pt idx="51">
                  <c:v>104.3743735354126</c:v>
                </c:pt>
                <c:pt idx="52">
                  <c:v>103.5216985320608</c:v>
                </c:pt>
                <c:pt idx="53">
                  <c:v>103.7145143956955</c:v>
                </c:pt>
                <c:pt idx="54">
                  <c:v>103.7916805101585</c:v>
                </c:pt>
                <c:pt idx="55">
                  <c:v>104.7986236686477</c:v>
                </c:pt>
                <c:pt idx="56">
                  <c:v>104.9541638134645</c:v>
                </c:pt>
                <c:pt idx="57">
                  <c:v>105.1097039582391</c:v>
                </c:pt>
                <c:pt idx="58">
                  <c:v>105.2652441029716</c:v>
                </c:pt>
                <c:pt idx="59">
                  <c:v>102.784609422545</c:v>
                </c:pt>
                <c:pt idx="60">
                  <c:v>102.2776093707248</c:v>
                </c:pt>
                <c:pt idx="61">
                  <c:v>102.8208151893372</c:v>
                </c:pt>
                <c:pt idx="62">
                  <c:v>102.2356089960428</c:v>
                </c:pt>
                <c:pt idx="63">
                  <c:v>102.7013683543619</c:v>
                </c:pt>
                <c:pt idx="64">
                  <c:v>103.5150834195315</c:v>
                </c:pt>
                <c:pt idx="65">
                  <c:v>104.4830632350606</c:v>
                </c:pt>
                <c:pt idx="66">
                  <c:v>104.0542952018437</c:v>
                </c:pt>
                <c:pt idx="67">
                  <c:v>102.565543453328</c:v>
                </c:pt>
                <c:pt idx="68">
                  <c:v>102.3708801940327</c:v>
                </c:pt>
                <c:pt idx="69">
                  <c:v>101.9030797014038</c:v>
                </c:pt>
                <c:pt idx="70">
                  <c:v>103.2553644874794</c:v>
                </c:pt>
                <c:pt idx="71">
                  <c:v>103.682279763486</c:v>
                </c:pt>
                <c:pt idx="72">
                  <c:v>103.4876476983481</c:v>
                </c:pt>
                <c:pt idx="73">
                  <c:v>105.0699984472221</c:v>
                </c:pt>
                <c:pt idx="74">
                  <c:v>103.4634531790199</c:v>
                </c:pt>
                <c:pt idx="75">
                  <c:v>102.8785757974976</c:v>
                </c:pt>
                <c:pt idx="76">
                  <c:v>100.9951633393369</c:v>
                </c:pt>
                <c:pt idx="77">
                  <c:v>101.150547578255</c:v>
                </c:pt>
                <c:pt idx="78">
                  <c:v>100.7220223549741</c:v>
                </c:pt>
                <c:pt idx="79">
                  <c:v>100.8385775133847</c:v>
                </c:pt>
                <c:pt idx="80">
                  <c:v>100.2537804706135</c:v>
                </c:pt>
                <c:pt idx="81">
                  <c:v>99.47328509404785</c:v>
                </c:pt>
                <c:pt idx="82">
                  <c:v>98.92758771901563</c:v>
                </c:pt>
                <c:pt idx="83">
                  <c:v>99.66339296062601</c:v>
                </c:pt>
                <c:pt idx="84">
                  <c:v>97.74031352909614</c:v>
                </c:pt>
                <c:pt idx="85">
                  <c:v>98.5145050005052</c:v>
                </c:pt>
                <c:pt idx="86">
                  <c:v>98.20311761979574</c:v>
                </c:pt>
                <c:pt idx="87">
                  <c:v>97.22674206218346</c:v>
                </c:pt>
                <c:pt idx="88">
                  <c:v>98.845299051756</c:v>
                </c:pt>
                <c:pt idx="89">
                  <c:v>99.07814864202477</c:v>
                </c:pt>
                <c:pt idx="90">
                  <c:v>99.69787295540243</c:v>
                </c:pt>
                <c:pt idx="91">
                  <c:v>100.2016947789619</c:v>
                </c:pt>
                <c:pt idx="92">
                  <c:v>99.4998910194421</c:v>
                </c:pt>
                <c:pt idx="93">
                  <c:v>100.3509779565993</c:v>
                </c:pt>
                <c:pt idx="94">
                  <c:v>100.5450395721663</c:v>
                </c:pt>
                <c:pt idx="95">
                  <c:v>99.60828020814969</c:v>
                </c:pt>
                <c:pt idx="96">
                  <c:v>101.2649273971736</c:v>
                </c:pt>
                <c:pt idx="97">
                  <c:v>101.1872071222342</c:v>
                </c:pt>
                <c:pt idx="98">
                  <c:v>102.3842516157826</c:v>
                </c:pt>
                <c:pt idx="99">
                  <c:v>102.6557767158705</c:v>
                </c:pt>
                <c:pt idx="100">
                  <c:v>101.5624328601014</c:v>
                </c:pt>
                <c:pt idx="101">
                  <c:v>101.7564442027216</c:v>
                </c:pt>
                <c:pt idx="102">
                  <c:v>101.0158261745793</c:v>
                </c:pt>
                <c:pt idx="103">
                  <c:v>101.4807987763844</c:v>
                </c:pt>
                <c:pt idx="104">
                  <c:v>101.0136859206348</c:v>
                </c:pt>
                <c:pt idx="105">
                  <c:v>100.8971039576962</c:v>
                </c:pt>
                <c:pt idx="106">
                  <c:v>100.3909682593129</c:v>
                </c:pt>
                <c:pt idx="107">
                  <c:v>100.7785799866108</c:v>
                </c:pt>
                <c:pt idx="108">
                  <c:v>100.8174018222273</c:v>
                </c:pt>
                <c:pt idx="109">
                  <c:v>101.359644712229</c:v>
                </c:pt>
                <c:pt idx="110">
                  <c:v>101.2819452572673</c:v>
                </c:pt>
                <c:pt idx="111">
                  <c:v>100.5804867279139</c:v>
                </c:pt>
                <c:pt idx="112">
                  <c:v>100.7744750931944</c:v>
                </c:pt>
                <c:pt idx="113">
                  <c:v>101.0459478891713</c:v>
                </c:pt>
                <c:pt idx="114">
                  <c:v>100.4617510716348</c:v>
                </c:pt>
                <c:pt idx="115">
                  <c:v>100.6557308511299</c:v>
                </c:pt>
                <c:pt idx="116">
                  <c:v>101.7756353855429</c:v>
                </c:pt>
                <c:pt idx="117">
                  <c:v>102.0083606471675</c:v>
                </c:pt>
                <c:pt idx="118">
                  <c:v>102.6329802071694</c:v>
                </c:pt>
                <c:pt idx="119">
                  <c:v>102.9457752726716</c:v>
                </c:pt>
                <c:pt idx="120">
                  <c:v>102.1201544026779</c:v>
                </c:pt>
                <c:pt idx="121">
                  <c:v>101.8849494408175</c:v>
                </c:pt>
                <c:pt idx="122">
                  <c:v>101.5319278845829</c:v>
                </c:pt>
                <c:pt idx="123">
                  <c:v>100.0329819626633</c:v>
                </c:pt>
                <c:pt idx="124">
                  <c:v>100.3457038942637</c:v>
                </c:pt>
                <c:pt idx="125">
                  <c:v>99.52013855881231</c:v>
                </c:pt>
                <c:pt idx="126">
                  <c:v>100.3000841656598</c:v>
                </c:pt>
                <c:pt idx="127">
                  <c:v>98.48285491780345</c:v>
                </c:pt>
                <c:pt idx="128">
                  <c:v>98.32616565626479</c:v>
                </c:pt>
                <c:pt idx="129">
                  <c:v>99.4160903614751</c:v>
                </c:pt>
                <c:pt idx="130">
                  <c:v>98.70905655033772</c:v>
                </c:pt>
                <c:pt idx="131">
                  <c:v>97.09116146658098</c:v>
                </c:pt>
                <c:pt idx="132">
                  <c:v>98.79796645981627</c:v>
                </c:pt>
                <c:pt idx="133">
                  <c:v>96.9416235213391</c:v>
                </c:pt>
                <c:pt idx="134">
                  <c:v>94.92564091704071</c:v>
                </c:pt>
                <c:pt idx="135">
                  <c:v>93.6657239053038</c:v>
                </c:pt>
                <c:pt idx="136">
                  <c:v>94.25052577944587</c:v>
                </c:pt>
                <c:pt idx="137">
                  <c:v>94.95185384515961</c:v>
                </c:pt>
                <c:pt idx="138">
                  <c:v>94.83446055815128</c:v>
                </c:pt>
                <c:pt idx="139">
                  <c:v>97.03776292126042</c:v>
                </c:pt>
                <c:pt idx="140">
                  <c:v>97.85533946174152</c:v>
                </c:pt>
                <c:pt idx="141">
                  <c:v>99.48371821096941</c:v>
                </c:pt>
                <c:pt idx="142">
                  <c:v>98.46215187961323</c:v>
                </c:pt>
                <c:pt idx="143">
                  <c:v>99.4345294371034</c:v>
                </c:pt>
                <c:pt idx="144">
                  <c:v>100.2131858264711</c:v>
                </c:pt>
                <c:pt idx="145">
                  <c:v>99.74307373026601</c:v>
                </c:pt>
                <c:pt idx="146">
                  <c:v>101.1402679739672</c:v>
                </c:pt>
                <c:pt idx="147">
                  <c:v>100.2768260362465</c:v>
                </c:pt>
                <c:pt idx="148">
                  <c:v>100.315900059777</c:v>
                </c:pt>
                <c:pt idx="149">
                  <c:v>100.8615159436113</c:v>
                </c:pt>
                <c:pt idx="150">
                  <c:v>100.4307421604974</c:v>
                </c:pt>
                <c:pt idx="151">
                  <c:v>100.4307421604974</c:v>
                </c:pt>
                <c:pt idx="152">
                  <c:v>100.8985827416448</c:v>
                </c:pt>
                <c:pt idx="153">
                  <c:v>102.9870165851691</c:v>
                </c:pt>
                <c:pt idx="154">
                  <c:v>103.1821754649033</c:v>
                </c:pt>
                <c:pt idx="155">
                  <c:v>103.416325097124</c:v>
                </c:pt>
                <c:pt idx="156">
                  <c:v>103.0640995455582</c:v>
                </c:pt>
                <c:pt idx="157">
                  <c:v>103.609627613993</c:v>
                </c:pt>
                <c:pt idx="158">
                  <c:v>103.2182026797008</c:v>
                </c:pt>
                <c:pt idx="159">
                  <c:v>103.3743515058463</c:v>
                </c:pt>
                <c:pt idx="160">
                  <c:v>103.9587255749895</c:v>
                </c:pt>
                <c:pt idx="161">
                  <c:v>105.5097967716691</c:v>
                </c:pt>
                <c:pt idx="162">
                  <c:v>105.1576415940551</c:v>
                </c:pt>
                <c:pt idx="163">
                  <c:v>104.8838464536621</c:v>
                </c:pt>
                <c:pt idx="164">
                  <c:v>105.4293018251063</c:v>
                </c:pt>
                <c:pt idx="165">
                  <c:v>105.4683595389209</c:v>
                </c:pt>
                <c:pt idx="166">
                  <c:v>104.9200639872724</c:v>
                </c:pt>
                <c:pt idx="167">
                  <c:v>104.9591211337734</c:v>
                </c:pt>
                <c:pt idx="168">
                  <c:v>103.4641704634776</c:v>
                </c:pt>
                <c:pt idx="169">
                  <c:v>101.6119761972384</c:v>
                </c:pt>
                <c:pt idx="170">
                  <c:v>101.7290588130415</c:v>
                </c:pt>
                <c:pt idx="171">
                  <c:v>103.0096592927538</c:v>
                </c:pt>
                <c:pt idx="172">
                  <c:v>101.8709913776994</c:v>
                </c:pt>
                <c:pt idx="173">
                  <c:v>101.5581430673742</c:v>
                </c:pt>
                <c:pt idx="174">
                  <c:v>100.300929675021</c:v>
                </c:pt>
                <c:pt idx="175">
                  <c:v>99.87053265998402</c:v>
                </c:pt>
                <c:pt idx="176">
                  <c:v>98.65282847235414</c:v>
                </c:pt>
                <c:pt idx="177">
                  <c:v>99.19786891842874</c:v>
                </c:pt>
                <c:pt idx="178">
                  <c:v>97.14678501065941</c:v>
                </c:pt>
                <c:pt idx="179">
                  <c:v>95.9687610474725</c:v>
                </c:pt>
                <c:pt idx="180">
                  <c:v>95.57768813166014</c:v>
                </c:pt>
                <c:pt idx="181">
                  <c:v>96.23885844164645</c:v>
                </c:pt>
                <c:pt idx="182">
                  <c:v>98.99593504228265</c:v>
                </c:pt>
                <c:pt idx="183">
                  <c:v>100.8682586980424</c:v>
                </c:pt>
                <c:pt idx="184">
                  <c:v>101.2219691724665</c:v>
                </c:pt>
                <c:pt idx="185">
                  <c:v>101.8890707304152</c:v>
                </c:pt>
                <c:pt idx="186">
                  <c:v>101.6920309884019</c:v>
                </c:pt>
                <c:pt idx="187">
                  <c:v>101.4949952969308</c:v>
                </c:pt>
                <c:pt idx="188">
                  <c:v>101.1795502674001</c:v>
                </c:pt>
                <c:pt idx="189">
                  <c:v>100.6664418611389</c:v>
                </c:pt>
                <c:pt idx="190">
                  <c:v>99.47839215576344</c:v>
                </c:pt>
                <c:pt idx="191">
                  <c:v>98.64824738144462</c:v>
                </c:pt>
                <c:pt idx="192">
                  <c:v>96.82064226298448</c:v>
                </c:pt>
                <c:pt idx="193">
                  <c:v>94.71186548988045</c:v>
                </c:pt>
                <c:pt idx="194">
                  <c:v>94.75120911806863</c:v>
                </c:pt>
                <c:pt idx="195">
                  <c:v>95.88550167869219</c:v>
                </c:pt>
                <c:pt idx="196">
                  <c:v>94.53832921057868</c:v>
                </c:pt>
                <c:pt idx="197">
                  <c:v>94.34141098759563</c:v>
                </c:pt>
                <c:pt idx="198">
                  <c:v>93.86812626588086</c:v>
                </c:pt>
                <c:pt idx="199">
                  <c:v>93.55286975976844</c:v>
                </c:pt>
                <c:pt idx="200">
                  <c:v>92.76272146459108</c:v>
                </c:pt>
                <c:pt idx="201">
                  <c:v>92.80205194998082</c:v>
                </c:pt>
                <c:pt idx="202">
                  <c:v>93.81928594669893</c:v>
                </c:pt>
                <c:pt idx="203">
                  <c:v>94.56373373448258</c:v>
                </c:pt>
                <c:pt idx="204">
                  <c:v>95.50311440788957</c:v>
                </c:pt>
                <c:pt idx="205">
                  <c:v>96.28657049328363</c:v>
                </c:pt>
                <c:pt idx="206">
                  <c:v>96.71826540900566</c:v>
                </c:pt>
                <c:pt idx="207">
                  <c:v>95.88873431523639</c:v>
                </c:pt>
                <c:pt idx="208">
                  <c:v>93.74099568646636</c:v>
                </c:pt>
                <c:pt idx="209">
                  <c:v>94.67997657453148</c:v>
                </c:pt>
                <c:pt idx="210">
                  <c:v>93.92995218334688</c:v>
                </c:pt>
                <c:pt idx="211">
                  <c:v>95.17976247000551</c:v>
                </c:pt>
                <c:pt idx="212">
                  <c:v>96.19648354086835</c:v>
                </c:pt>
                <c:pt idx="213">
                  <c:v>94.97002912464073</c:v>
                </c:pt>
                <c:pt idx="214">
                  <c:v>96.2972137272123</c:v>
                </c:pt>
                <c:pt idx="215">
                  <c:v>96.37579416101089</c:v>
                </c:pt>
                <c:pt idx="216">
                  <c:v>96.84629848123184</c:v>
                </c:pt>
                <c:pt idx="217">
                  <c:v>97.16022321005475</c:v>
                </c:pt>
                <c:pt idx="218">
                  <c:v>97.35655053362646</c:v>
                </c:pt>
                <c:pt idx="219">
                  <c:v>97.82705741231649</c:v>
                </c:pt>
                <c:pt idx="220">
                  <c:v>98.84365538213</c:v>
                </c:pt>
                <c:pt idx="221">
                  <c:v>98.9222299843893</c:v>
                </c:pt>
                <c:pt idx="222">
                  <c:v>99.23614656588542</c:v>
                </c:pt>
                <c:pt idx="223">
                  <c:v>99.19647875887894</c:v>
                </c:pt>
                <c:pt idx="224">
                  <c:v>99.9865738525306</c:v>
                </c:pt>
                <c:pt idx="225">
                  <c:v>99.82780933456043</c:v>
                </c:pt>
                <c:pt idx="226">
                  <c:v>100.6965633233436</c:v>
                </c:pt>
                <c:pt idx="227">
                  <c:v>102.7380501911691</c:v>
                </c:pt>
                <c:pt idx="228">
                  <c:v>102.658713413646</c:v>
                </c:pt>
                <c:pt idx="229">
                  <c:v>103.0544681450597</c:v>
                </c:pt>
                <c:pt idx="230">
                  <c:v>103.5291981970431</c:v>
                </c:pt>
                <c:pt idx="231">
                  <c:v>102.5331414493587</c:v>
                </c:pt>
                <c:pt idx="232">
                  <c:v>101.7370691500583</c:v>
                </c:pt>
                <c:pt idx="233">
                  <c:v>102.3694682437018</c:v>
                </c:pt>
                <c:pt idx="234">
                  <c:v>100.77116247708</c:v>
                </c:pt>
                <c:pt idx="235">
                  <c:v>101.6395423561466</c:v>
                </c:pt>
                <c:pt idx="236">
                  <c:v>99.75913202572599</c:v>
                </c:pt>
                <c:pt idx="237">
                  <c:v>99.83836716711713</c:v>
                </c:pt>
                <c:pt idx="238">
                  <c:v>100.6672303206428</c:v>
                </c:pt>
                <c:pt idx="239">
                  <c:v>99.23024885547399</c:v>
                </c:pt>
                <c:pt idx="240">
                  <c:v>100.8418669899837</c:v>
                </c:pt>
                <c:pt idx="241">
                  <c:v>100.2856017689468</c:v>
                </c:pt>
                <c:pt idx="242">
                  <c:v>101.5847060283107</c:v>
                </c:pt>
                <c:pt idx="243">
                  <c:v>100.3490162004761</c:v>
                </c:pt>
                <c:pt idx="244">
                  <c:v>100.62594659042</c:v>
                </c:pt>
                <c:pt idx="245">
                  <c:v>100.902880999908</c:v>
                </c:pt>
                <c:pt idx="246">
                  <c:v>100.1074310427147</c:v>
                </c:pt>
                <c:pt idx="247">
                  <c:v>98.67102801243932</c:v>
                </c:pt>
                <c:pt idx="248">
                  <c:v>98.23434106068895</c:v>
                </c:pt>
                <c:pt idx="249">
                  <c:v>98.47172082618688</c:v>
                </c:pt>
                <c:pt idx="250">
                  <c:v>99.49624830279826</c:v>
                </c:pt>
                <c:pt idx="251">
                  <c:v>98.26074480310197</c:v>
                </c:pt>
                <c:pt idx="252">
                  <c:v>98.37948844305758</c:v>
                </c:pt>
                <c:pt idx="253">
                  <c:v>98.77474982787366</c:v>
                </c:pt>
                <c:pt idx="254">
                  <c:v>99.72072451118718</c:v>
                </c:pt>
                <c:pt idx="255">
                  <c:v>99.08504957984398</c:v>
                </c:pt>
                <c:pt idx="256">
                  <c:v>99.0454381413897</c:v>
                </c:pt>
                <c:pt idx="257">
                  <c:v>101.8565346452256</c:v>
                </c:pt>
                <c:pt idx="258">
                  <c:v>112.3067401864622</c:v>
                </c:pt>
                <c:pt idx="259">
                  <c:v>108.7856058769668</c:v>
                </c:pt>
                <c:pt idx="260">
                  <c:v>109.1786216484425</c:v>
                </c:pt>
                <c:pt idx="261">
                  <c:v>108.1103640853488</c:v>
                </c:pt>
                <c:pt idx="262">
                  <c:v>107.3993758627188</c:v>
                </c:pt>
                <c:pt idx="263">
                  <c:v>107.2811995224712</c:v>
                </c:pt>
                <c:pt idx="264">
                  <c:v>106.3718688512201</c:v>
                </c:pt>
                <c:pt idx="265">
                  <c:v>104.7853845914488</c:v>
                </c:pt>
                <c:pt idx="266">
                  <c:v>105.9207442264352</c:v>
                </c:pt>
                <c:pt idx="267">
                  <c:v>105.6843188583843</c:v>
                </c:pt>
                <c:pt idx="268">
                  <c:v>105.4873244344806</c:v>
                </c:pt>
                <c:pt idx="269">
                  <c:v>105.80174033528</c:v>
                </c:pt>
                <c:pt idx="270">
                  <c:v>106.7422146291529</c:v>
                </c:pt>
                <c:pt idx="271">
                  <c:v>106.6240680710885</c:v>
                </c:pt>
                <c:pt idx="272">
                  <c:v>106.5847004292983</c:v>
                </c:pt>
                <c:pt idx="273">
                  <c:v>107.4861382443685</c:v>
                </c:pt>
                <c:pt idx="274">
                  <c:v>107.3285949638301</c:v>
                </c:pt>
                <c:pt idx="275">
                  <c:v>105.942156084546</c:v>
                </c:pt>
                <c:pt idx="276">
                  <c:v>105.5083694279358</c:v>
                </c:pt>
                <c:pt idx="277">
                  <c:v>106.4096604473342</c:v>
                </c:pt>
                <c:pt idx="278">
                  <c:v>107.6615508096957</c:v>
                </c:pt>
                <c:pt idx="279">
                  <c:v>105.9160747269543</c:v>
                </c:pt>
                <c:pt idx="280">
                  <c:v>106.3479900889274</c:v>
                </c:pt>
                <c:pt idx="281">
                  <c:v>107.0538353347072</c:v>
                </c:pt>
                <c:pt idx="282">
                  <c:v>107.8378323426867</c:v>
                </c:pt>
                <c:pt idx="283">
                  <c:v>107.2856252542079</c:v>
                </c:pt>
                <c:pt idx="284">
                  <c:v>107.4428746412752</c:v>
                </c:pt>
                <c:pt idx="285">
                  <c:v>107.6001320229269</c:v>
                </c:pt>
                <c:pt idx="286">
                  <c:v>108.7350353062877</c:v>
                </c:pt>
                <c:pt idx="287">
                  <c:v>109.0493000422709</c:v>
                </c:pt>
                <c:pt idx="288">
                  <c:v>108.8918314044802</c:v>
                </c:pt>
                <c:pt idx="289">
                  <c:v>108.2605738531521</c:v>
                </c:pt>
                <c:pt idx="290">
                  <c:v>108.2605738531521</c:v>
                </c:pt>
                <c:pt idx="291">
                  <c:v>108.6924318507952</c:v>
                </c:pt>
                <c:pt idx="292">
                  <c:v>107.2669426097674</c:v>
                </c:pt>
                <c:pt idx="293">
                  <c:v>107.3062717203836</c:v>
                </c:pt>
                <c:pt idx="294">
                  <c:v>107.5027652952774</c:v>
                </c:pt>
                <c:pt idx="295">
                  <c:v>108.286605755478</c:v>
                </c:pt>
                <c:pt idx="296">
                  <c:v>107.219340831535</c:v>
                </c:pt>
                <c:pt idx="297">
                  <c:v>107.3372758147951</c:v>
                </c:pt>
                <c:pt idx="298">
                  <c:v>107.1404331076875</c:v>
                </c:pt>
                <c:pt idx="299">
                  <c:v>107.493836402011</c:v>
                </c:pt>
                <c:pt idx="300">
                  <c:v>108.6673568620972</c:v>
                </c:pt>
                <c:pt idx="301">
                  <c:v>108.1943811414248</c:v>
                </c:pt>
                <c:pt idx="302">
                  <c:v>107.7213973786876</c:v>
                </c:pt>
                <c:pt idx="303">
                  <c:v>107.0111426646605</c:v>
                </c:pt>
                <c:pt idx="304">
                  <c:v>107.0504644889002</c:v>
                </c:pt>
                <c:pt idx="305">
                  <c:v>107.246925337569</c:v>
                </c:pt>
                <c:pt idx="306">
                  <c:v>108.547864058451</c:v>
                </c:pt>
                <c:pt idx="307">
                  <c:v>108.0310587380873</c:v>
                </c:pt>
                <c:pt idx="308">
                  <c:v>108.7425745153618</c:v>
                </c:pt>
                <c:pt idx="309">
                  <c:v>109.2569082364072</c:v>
                </c:pt>
                <c:pt idx="310">
                  <c:v>108.1007424977279</c:v>
                </c:pt>
                <c:pt idx="311">
                  <c:v>107.2247856801805</c:v>
                </c:pt>
                <c:pt idx="312">
                  <c:v>107.4228712743661</c:v>
                </c:pt>
                <c:pt idx="313">
                  <c:v>105.6234450399183</c:v>
                </c:pt>
                <c:pt idx="314">
                  <c:v>105.345545082221</c:v>
                </c:pt>
                <c:pt idx="315">
                  <c:v>105.7017740452766</c:v>
                </c:pt>
                <c:pt idx="316">
                  <c:v>106.176488998878</c:v>
                </c:pt>
                <c:pt idx="317">
                  <c:v>104.2964984273761</c:v>
                </c:pt>
                <c:pt idx="318">
                  <c:v>104.9288367043024</c:v>
                </c:pt>
                <c:pt idx="319">
                  <c:v>102.6041165201137</c:v>
                </c:pt>
                <c:pt idx="320">
                  <c:v>103.1180320271784</c:v>
                </c:pt>
                <c:pt idx="321">
                  <c:v>104.104058122544</c:v>
                </c:pt>
                <c:pt idx="322">
                  <c:v>104.8936222815126</c:v>
                </c:pt>
                <c:pt idx="323">
                  <c:v>105.6438540022835</c:v>
                </c:pt>
                <c:pt idx="324">
                  <c:v>106.0788498910731</c:v>
                </c:pt>
                <c:pt idx="325">
                  <c:v>107.1433964731949</c:v>
                </c:pt>
                <c:pt idx="326">
                  <c:v>107.9329568242088</c:v>
                </c:pt>
                <c:pt idx="327">
                  <c:v>107.5359940795141</c:v>
                </c:pt>
                <c:pt idx="328">
                  <c:v>106.380759622768</c:v>
                </c:pt>
                <c:pt idx="329">
                  <c:v>105.5055146871066</c:v>
                </c:pt>
                <c:pt idx="330">
                  <c:v>104.0293354212023</c:v>
                </c:pt>
                <c:pt idx="331">
                  <c:v>101.9890841068213</c:v>
                </c:pt>
                <c:pt idx="332">
                  <c:v>102.7781758467541</c:v>
                </c:pt>
                <c:pt idx="333">
                  <c:v>103.3705569056268</c:v>
                </c:pt>
                <c:pt idx="334">
                  <c:v>104.0023124969371</c:v>
                </c:pt>
                <c:pt idx="335">
                  <c:v>103.4463622385807</c:v>
                </c:pt>
                <c:pt idx="336">
                  <c:v>103.3671217529887</c:v>
                </c:pt>
                <c:pt idx="337">
                  <c:v>102.4521901023528</c:v>
                </c:pt>
                <c:pt idx="338">
                  <c:v>102.5709217867953</c:v>
                </c:pt>
                <c:pt idx="339">
                  <c:v>103.3599367637742</c:v>
                </c:pt>
                <c:pt idx="340">
                  <c:v>103.0823542017349</c:v>
                </c:pt>
                <c:pt idx="341">
                  <c:v>102.1275135646812</c:v>
                </c:pt>
                <c:pt idx="342">
                  <c:v>103.8941280353384</c:v>
                </c:pt>
                <c:pt idx="343">
                  <c:v>101.7741697943678</c:v>
                </c:pt>
                <c:pt idx="344">
                  <c:v>102.3662319576004</c:v>
                </c:pt>
                <c:pt idx="345">
                  <c:v>102.0887632169998</c:v>
                </c:pt>
                <c:pt idx="346">
                  <c:v>103.2303085328319</c:v>
                </c:pt>
                <c:pt idx="347">
                  <c:v>103.7435949913979</c:v>
                </c:pt>
                <c:pt idx="348">
                  <c:v>103.1879709362378</c:v>
                </c:pt>
                <c:pt idx="349">
                  <c:v>101.8333571162122</c:v>
                </c:pt>
                <c:pt idx="350">
                  <c:v>99.67342185381962</c:v>
                </c:pt>
                <c:pt idx="351">
                  <c:v>97.27057136523533</c:v>
                </c:pt>
                <c:pt idx="352">
                  <c:v>94.37994384635077</c:v>
                </c:pt>
                <c:pt idx="353">
                  <c:v>91.97726591490588</c:v>
                </c:pt>
                <c:pt idx="354">
                  <c:v>94.85665328235097</c:v>
                </c:pt>
                <c:pt idx="355">
                  <c:v>98.72731081173389</c:v>
                </c:pt>
                <c:pt idx="356">
                  <c:v>99.3176712097555</c:v>
                </c:pt>
                <c:pt idx="357">
                  <c:v>97.96638631333391</c:v>
                </c:pt>
                <c:pt idx="358">
                  <c:v>94.1840485389754</c:v>
                </c:pt>
                <c:pt idx="359">
                  <c:v>96.86687673998692</c:v>
                </c:pt>
                <c:pt idx="360">
                  <c:v>96.63003749408995</c:v>
                </c:pt>
                <c:pt idx="361">
                  <c:v>94.5981634072447</c:v>
                </c:pt>
                <c:pt idx="362">
                  <c:v>98.30836777994057</c:v>
                </c:pt>
                <c:pt idx="363">
                  <c:v>96.68011799165743</c:v>
                </c:pt>
                <c:pt idx="364">
                  <c:v>97.19072338786254</c:v>
                </c:pt>
                <c:pt idx="365">
                  <c:v>98.24821860490018</c:v>
                </c:pt>
                <c:pt idx="366">
                  <c:v>97.53684225960981</c:v>
                </c:pt>
                <c:pt idx="367">
                  <c:v>99.60180610291776</c:v>
                </c:pt>
                <c:pt idx="368">
                  <c:v>102.0516367859944</c:v>
                </c:pt>
                <c:pt idx="369">
                  <c:v>100.6522740478562</c:v>
                </c:pt>
                <c:pt idx="370">
                  <c:v>98.4444546212935</c:v>
                </c:pt>
                <c:pt idx="371">
                  <c:v>99.58894499644684</c:v>
                </c:pt>
                <c:pt idx="372">
                  <c:v>99.66830270778527</c:v>
                </c:pt>
                <c:pt idx="373">
                  <c:v>99.78730171673259</c:v>
                </c:pt>
                <c:pt idx="374">
                  <c:v>98.87017318029334</c:v>
                </c:pt>
                <c:pt idx="375">
                  <c:v>98.9098561722691</c:v>
                </c:pt>
                <c:pt idx="376">
                  <c:v>96.45857847602039</c:v>
                </c:pt>
                <c:pt idx="377">
                  <c:v>97.48474721199795</c:v>
                </c:pt>
                <c:pt idx="378">
                  <c:v>100.0301816192387</c:v>
                </c:pt>
                <c:pt idx="379">
                  <c:v>99.91112961596878</c:v>
                </c:pt>
                <c:pt idx="380">
                  <c:v>101.0155591987766</c:v>
                </c:pt>
                <c:pt idx="381">
                  <c:v>106.2326722194582</c:v>
                </c:pt>
                <c:pt idx="382">
                  <c:v>108.0781986281591</c:v>
                </c:pt>
                <c:pt idx="383">
                  <c:v>109.9626425291026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'Stock Movements'!$E$1</c:f>
              <c:strCache>
                <c:ptCount val="1"/>
                <c:pt idx="0">
                  <c:v>indexed S&amp;P500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'Stock Movements'!$A$2:$B$395</c:f>
              <c:numCache>
                <c:formatCode>m/d/yy</c:formatCode>
                <c:ptCount val="394"/>
                <c:pt idx="0">
                  <c:v>41730.0</c:v>
                </c:pt>
                <c:pt idx="1">
                  <c:v>41731.0</c:v>
                </c:pt>
                <c:pt idx="2">
                  <c:v>41732.0</c:v>
                </c:pt>
                <c:pt idx="3">
                  <c:v>41733.0</c:v>
                </c:pt>
                <c:pt idx="4">
                  <c:v>41736.0</c:v>
                </c:pt>
                <c:pt idx="5">
                  <c:v>41737.0</c:v>
                </c:pt>
                <c:pt idx="6">
                  <c:v>41738.0</c:v>
                </c:pt>
                <c:pt idx="7">
                  <c:v>41739.0</c:v>
                </c:pt>
                <c:pt idx="8">
                  <c:v>41740.0</c:v>
                </c:pt>
                <c:pt idx="9">
                  <c:v>41743.0</c:v>
                </c:pt>
                <c:pt idx="10">
                  <c:v>41744.0</c:v>
                </c:pt>
                <c:pt idx="11">
                  <c:v>41745.0</c:v>
                </c:pt>
                <c:pt idx="12">
                  <c:v>41746.0</c:v>
                </c:pt>
                <c:pt idx="13">
                  <c:v>41750.0</c:v>
                </c:pt>
                <c:pt idx="14">
                  <c:v>41751.0</c:v>
                </c:pt>
                <c:pt idx="15">
                  <c:v>41752.0</c:v>
                </c:pt>
                <c:pt idx="16">
                  <c:v>41753.0</c:v>
                </c:pt>
                <c:pt idx="17">
                  <c:v>41754.0</c:v>
                </c:pt>
                <c:pt idx="18">
                  <c:v>41757.0</c:v>
                </c:pt>
                <c:pt idx="19">
                  <c:v>41758.0</c:v>
                </c:pt>
                <c:pt idx="20">
                  <c:v>41759.0</c:v>
                </c:pt>
                <c:pt idx="21">
                  <c:v>41760.0</c:v>
                </c:pt>
                <c:pt idx="22">
                  <c:v>41761.0</c:v>
                </c:pt>
                <c:pt idx="23">
                  <c:v>41764.0</c:v>
                </c:pt>
                <c:pt idx="24">
                  <c:v>41765.0</c:v>
                </c:pt>
                <c:pt idx="25">
                  <c:v>41766.0</c:v>
                </c:pt>
                <c:pt idx="26">
                  <c:v>41767.0</c:v>
                </c:pt>
                <c:pt idx="27">
                  <c:v>41768.0</c:v>
                </c:pt>
                <c:pt idx="28">
                  <c:v>41771.0</c:v>
                </c:pt>
                <c:pt idx="29">
                  <c:v>41772.0</c:v>
                </c:pt>
                <c:pt idx="30">
                  <c:v>41773.0</c:v>
                </c:pt>
                <c:pt idx="31">
                  <c:v>41774.0</c:v>
                </c:pt>
                <c:pt idx="32">
                  <c:v>41775.0</c:v>
                </c:pt>
                <c:pt idx="33">
                  <c:v>41778.0</c:v>
                </c:pt>
                <c:pt idx="34">
                  <c:v>41779.0</c:v>
                </c:pt>
                <c:pt idx="35">
                  <c:v>41780.0</c:v>
                </c:pt>
                <c:pt idx="36">
                  <c:v>41781.0</c:v>
                </c:pt>
                <c:pt idx="37">
                  <c:v>41782.0</c:v>
                </c:pt>
                <c:pt idx="38">
                  <c:v>41786.0</c:v>
                </c:pt>
                <c:pt idx="39">
                  <c:v>41787.0</c:v>
                </c:pt>
                <c:pt idx="40">
                  <c:v>41788.0</c:v>
                </c:pt>
                <c:pt idx="41">
                  <c:v>41789.0</c:v>
                </c:pt>
                <c:pt idx="42">
                  <c:v>41792.0</c:v>
                </c:pt>
                <c:pt idx="43">
                  <c:v>41793.0</c:v>
                </c:pt>
                <c:pt idx="44">
                  <c:v>41794.0</c:v>
                </c:pt>
                <c:pt idx="45">
                  <c:v>41795.0</c:v>
                </c:pt>
                <c:pt idx="46">
                  <c:v>41796.0</c:v>
                </c:pt>
                <c:pt idx="47">
                  <c:v>41799.0</c:v>
                </c:pt>
                <c:pt idx="48">
                  <c:v>41800.0</c:v>
                </c:pt>
                <c:pt idx="49">
                  <c:v>41801.0</c:v>
                </c:pt>
                <c:pt idx="50">
                  <c:v>41802.0</c:v>
                </c:pt>
                <c:pt idx="51">
                  <c:v>41803.0</c:v>
                </c:pt>
                <c:pt idx="52">
                  <c:v>41806.0</c:v>
                </c:pt>
                <c:pt idx="53">
                  <c:v>41807.0</c:v>
                </c:pt>
                <c:pt idx="54">
                  <c:v>41808.0</c:v>
                </c:pt>
                <c:pt idx="55">
                  <c:v>41809.0</c:v>
                </c:pt>
                <c:pt idx="56">
                  <c:v>41810.0</c:v>
                </c:pt>
                <c:pt idx="57">
                  <c:v>41811.0</c:v>
                </c:pt>
                <c:pt idx="58">
                  <c:v>41812.0</c:v>
                </c:pt>
                <c:pt idx="59">
                  <c:v>41815.0</c:v>
                </c:pt>
                <c:pt idx="60">
                  <c:v>41816.0</c:v>
                </c:pt>
                <c:pt idx="61">
                  <c:v>41817.0</c:v>
                </c:pt>
                <c:pt idx="62">
                  <c:v>41820.0</c:v>
                </c:pt>
                <c:pt idx="63">
                  <c:v>41821.0</c:v>
                </c:pt>
                <c:pt idx="64">
                  <c:v>41822.0</c:v>
                </c:pt>
                <c:pt idx="65">
                  <c:v>41823.0</c:v>
                </c:pt>
                <c:pt idx="66">
                  <c:v>41827.0</c:v>
                </c:pt>
                <c:pt idx="67">
                  <c:v>41828.0</c:v>
                </c:pt>
                <c:pt idx="68">
                  <c:v>41829.0</c:v>
                </c:pt>
                <c:pt idx="69">
                  <c:v>41830.0</c:v>
                </c:pt>
                <c:pt idx="70">
                  <c:v>41831.0</c:v>
                </c:pt>
                <c:pt idx="71">
                  <c:v>41834.0</c:v>
                </c:pt>
                <c:pt idx="72">
                  <c:v>41835.0</c:v>
                </c:pt>
                <c:pt idx="73">
                  <c:v>41836.0</c:v>
                </c:pt>
                <c:pt idx="74">
                  <c:v>41837.0</c:v>
                </c:pt>
                <c:pt idx="75">
                  <c:v>41838.0</c:v>
                </c:pt>
                <c:pt idx="76">
                  <c:v>41841.0</c:v>
                </c:pt>
                <c:pt idx="77">
                  <c:v>41842.0</c:v>
                </c:pt>
                <c:pt idx="78">
                  <c:v>41843.0</c:v>
                </c:pt>
                <c:pt idx="79">
                  <c:v>41844.0</c:v>
                </c:pt>
                <c:pt idx="80">
                  <c:v>41845.0</c:v>
                </c:pt>
                <c:pt idx="81">
                  <c:v>41848.0</c:v>
                </c:pt>
                <c:pt idx="82">
                  <c:v>41849.0</c:v>
                </c:pt>
                <c:pt idx="83">
                  <c:v>41850.0</c:v>
                </c:pt>
                <c:pt idx="84">
                  <c:v>41851.0</c:v>
                </c:pt>
                <c:pt idx="85">
                  <c:v>41852.0</c:v>
                </c:pt>
                <c:pt idx="86">
                  <c:v>41855.0</c:v>
                </c:pt>
                <c:pt idx="87">
                  <c:v>41856.0</c:v>
                </c:pt>
                <c:pt idx="88">
                  <c:v>41857.0</c:v>
                </c:pt>
                <c:pt idx="89">
                  <c:v>41858.0</c:v>
                </c:pt>
                <c:pt idx="90">
                  <c:v>41859.0</c:v>
                </c:pt>
                <c:pt idx="91">
                  <c:v>41862.0</c:v>
                </c:pt>
                <c:pt idx="92">
                  <c:v>41863.0</c:v>
                </c:pt>
                <c:pt idx="93">
                  <c:v>41864.0</c:v>
                </c:pt>
                <c:pt idx="94">
                  <c:v>41865.0</c:v>
                </c:pt>
                <c:pt idx="95">
                  <c:v>41866.0</c:v>
                </c:pt>
                <c:pt idx="96">
                  <c:v>41869.0</c:v>
                </c:pt>
                <c:pt idx="97">
                  <c:v>41870.0</c:v>
                </c:pt>
                <c:pt idx="98">
                  <c:v>41871.0</c:v>
                </c:pt>
                <c:pt idx="99">
                  <c:v>41872.0</c:v>
                </c:pt>
                <c:pt idx="100">
                  <c:v>41873.0</c:v>
                </c:pt>
                <c:pt idx="101">
                  <c:v>41876.0</c:v>
                </c:pt>
                <c:pt idx="102">
                  <c:v>41877.0</c:v>
                </c:pt>
                <c:pt idx="103">
                  <c:v>41878.0</c:v>
                </c:pt>
                <c:pt idx="104">
                  <c:v>41879.0</c:v>
                </c:pt>
                <c:pt idx="105">
                  <c:v>41880.0</c:v>
                </c:pt>
                <c:pt idx="106">
                  <c:v>41884.0</c:v>
                </c:pt>
                <c:pt idx="107">
                  <c:v>41885.0</c:v>
                </c:pt>
                <c:pt idx="108">
                  <c:v>41886.0</c:v>
                </c:pt>
                <c:pt idx="109">
                  <c:v>41887.0</c:v>
                </c:pt>
                <c:pt idx="110">
                  <c:v>41890.0</c:v>
                </c:pt>
                <c:pt idx="111">
                  <c:v>41891.0</c:v>
                </c:pt>
                <c:pt idx="112">
                  <c:v>41892.0</c:v>
                </c:pt>
                <c:pt idx="113">
                  <c:v>41893.0</c:v>
                </c:pt>
                <c:pt idx="114">
                  <c:v>41894.0</c:v>
                </c:pt>
                <c:pt idx="115">
                  <c:v>41897.0</c:v>
                </c:pt>
                <c:pt idx="116">
                  <c:v>41898.0</c:v>
                </c:pt>
                <c:pt idx="117">
                  <c:v>41899.0</c:v>
                </c:pt>
                <c:pt idx="118">
                  <c:v>41900.0</c:v>
                </c:pt>
                <c:pt idx="119">
                  <c:v>41901.0</c:v>
                </c:pt>
                <c:pt idx="120">
                  <c:v>41904.0</c:v>
                </c:pt>
                <c:pt idx="121">
                  <c:v>41905.0</c:v>
                </c:pt>
                <c:pt idx="122">
                  <c:v>41906.0</c:v>
                </c:pt>
                <c:pt idx="123">
                  <c:v>41907.0</c:v>
                </c:pt>
                <c:pt idx="124">
                  <c:v>41908.0</c:v>
                </c:pt>
                <c:pt idx="125">
                  <c:v>41911.0</c:v>
                </c:pt>
                <c:pt idx="126">
                  <c:v>41912.0</c:v>
                </c:pt>
                <c:pt idx="127">
                  <c:v>41913.0</c:v>
                </c:pt>
                <c:pt idx="128">
                  <c:v>41914.0</c:v>
                </c:pt>
                <c:pt idx="129">
                  <c:v>41915.0</c:v>
                </c:pt>
                <c:pt idx="130">
                  <c:v>41918.0</c:v>
                </c:pt>
                <c:pt idx="131">
                  <c:v>41919.0</c:v>
                </c:pt>
                <c:pt idx="132">
                  <c:v>41920.0</c:v>
                </c:pt>
                <c:pt idx="133">
                  <c:v>41921.0</c:v>
                </c:pt>
                <c:pt idx="134">
                  <c:v>41922.0</c:v>
                </c:pt>
                <c:pt idx="135">
                  <c:v>41925.0</c:v>
                </c:pt>
                <c:pt idx="136">
                  <c:v>41926.0</c:v>
                </c:pt>
                <c:pt idx="137">
                  <c:v>41927.0</c:v>
                </c:pt>
                <c:pt idx="138">
                  <c:v>41928.0</c:v>
                </c:pt>
                <c:pt idx="139">
                  <c:v>41929.0</c:v>
                </c:pt>
                <c:pt idx="140">
                  <c:v>41932.0</c:v>
                </c:pt>
                <c:pt idx="141">
                  <c:v>41933.0</c:v>
                </c:pt>
                <c:pt idx="142">
                  <c:v>41934.0</c:v>
                </c:pt>
                <c:pt idx="143">
                  <c:v>41935.0</c:v>
                </c:pt>
                <c:pt idx="144">
                  <c:v>41936.0</c:v>
                </c:pt>
                <c:pt idx="145">
                  <c:v>41939.0</c:v>
                </c:pt>
                <c:pt idx="146">
                  <c:v>41940.0</c:v>
                </c:pt>
                <c:pt idx="147">
                  <c:v>41941.0</c:v>
                </c:pt>
                <c:pt idx="148">
                  <c:v>41942.0</c:v>
                </c:pt>
                <c:pt idx="149">
                  <c:v>41943.0</c:v>
                </c:pt>
                <c:pt idx="150">
                  <c:v>41946.0</c:v>
                </c:pt>
                <c:pt idx="151">
                  <c:v>41947.0</c:v>
                </c:pt>
                <c:pt idx="152">
                  <c:v>41948.0</c:v>
                </c:pt>
                <c:pt idx="153">
                  <c:v>41949.0</c:v>
                </c:pt>
                <c:pt idx="154">
                  <c:v>41950.0</c:v>
                </c:pt>
                <c:pt idx="155">
                  <c:v>41953.0</c:v>
                </c:pt>
                <c:pt idx="156">
                  <c:v>41954.0</c:v>
                </c:pt>
                <c:pt idx="157">
                  <c:v>41955.0</c:v>
                </c:pt>
                <c:pt idx="158">
                  <c:v>41956.0</c:v>
                </c:pt>
                <c:pt idx="159">
                  <c:v>41957.0</c:v>
                </c:pt>
                <c:pt idx="160">
                  <c:v>41960.0</c:v>
                </c:pt>
                <c:pt idx="161">
                  <c:v>41961.0</c:v>
                </c:pt>
                <c:pt idx="162">
                  <c:v>41962.0</c:v>
                </c:pt>
                <c:pt idx="163">
                  <c:v>41963.0</c:v>
                </c:pt>
                <c:pt idx="164">
                  <c:v>41964.0</c:v>
                </c:pt>
                <c:pt idx="165">
                  <c:v>41967.0</c:v>
                </c:pt>
                <c:pt idx="166">
                  <c:v>41968.0</c:v>
                </c:pt>
                <c:pt idx="167">
                  <c:v>41969.0</c:v>
                </c:pt>
                <c:pt idx="168">
                  <c:v>41971.0</c:v>
                </c:pt>
                <c:pt idx="169">
                  <c:v>41974.0</c:v>
                </c:pt>
                <c:pt idx="170">
                  <c:v>41975.0</c:v>
                </c:pt>
                <c:pt idx="171">
                  <c:v>41976.0</c:v>
                </c:pt>
                <c:pt idx="172">
                  <c:v>41977.0</c:v>
                </c:pt>
                <c:pt idx="173">
                  <c:v>41978.0</c:v>
                </c:pt>
                <c:pt idx="174">
                  <c:v>41981.0</c:v>
                </c:pt>
                <c:pt idx="175">
                  <c:v>41982.0</c:v>
                </c:pt>
                <c:pt idx="176">
                  <c:v>41983.0</c:v>
                </c:pt>
                <c:pt idx="177">
                  <c:v>41984.0</c:v>
                </c:pt>
                <c:pt idx="178">
                  <c:v>41985.0</c:v>
                </c:pt>
                <c:pt idx="179">
                  <c:v>41988.0</c:v>
                </c:pt>
                <c:pt idx="180">
                  <c:v>41989.0</c:v>
                </c:pt>
                <c:pt idx="181">
                  <c:v>41990.0</c:v>
                </c:pt>
                <c:pt idx="182">
                  <c:v>41991.0</c:v>
                </c:pt>
                <c:pt idx="183">
                  <c:v>41992.0</c:v>
                </c:pt>
                <c:pt idx="184">
                  <c:v>41995.0</c:v>
                </c:pt>
                <c:pt idx="185">
                  <c:v>41996.0</c:v>
                </c:pt>
                <c:pt idx="186">
                  <c:v>41997.0</c:v>
                </c:pt>
                <c:pt idx="187">
                  <c:v>41999.0</c:v>
                </c:pt>
                <c:pt idx="188">
                  <c:v>42002.0</c:v>
                </c:pt>
                <c:pt idx="189">
                  <c:v>42003.0</c:v>
                </c:pt>
                <c:pt idx="190">
                  <c:v>42004.0</c:v>
                </c:pt>
                <c:pt idx="191">
                  <c:v>42006.0</c:v>
                </c:pt>
                <c:pt idx="192">
                  <c:v>42009.0</c:v>
                </c:pt>
                <c:pt idx="193">
                  <c:v>42010.0</c:v>
                </c:pt>
                <c:pt idx="194">
                  <c:v>42011.0</c:v>
                </c:pt>
                <c:pt idx="195">
                  <c:v>42012.0</c:v>
                </c:pt>
                <c:pt idx="196">
                  <c:v>42013.0</c:v>
                </c:pt>
                <c:pt idx="197">
                  <c:v>42016.0</c:v>
                </c:pt>
                <c:pt idx="198">
                  <c:v>42017.0</c:v>
                </c:pt>
                <c:pt idx="199">
                  <c:v>42018.0</c:v>
                </c:pt>
                <c:pt idx="200">
                  <c:v>42019.0</c:v>
                </c:pt>
                <c:pt idx="201">
                  <c:v>42020.0</c:v>
                </c:pt>
                <c:pt idx="202">
                  <c:v>42024.0</c:v>
                </c:pt>
                <c:pt idx="203">
                  <c:v>42025.0</c:v>
                </c:pt>
                <c:pt idx="204">
                  <c:v>42026.0</c:v>
                </c:pt>
                <c:pt idx="205">
                  <c:v>42027.0</c:v>
                </c:pt>
                <c:pt idx="206">
                  <c:v>42030.0</c:v>
                </c:pt>
                <c:pt idx="207">
                  <c:v>42031.0</c:v>
                </c:pt>
                <c:pt idx="208">
                  <c:v>42032.0</c:v>
                </c:pt>
                <c:pt idx="209">
                  <c:v>42033.0</c:v>
                </c:pt>
                <c:pt idx="210">
                  <c:v>42034.0</c:v>
                </c:pt>
                <c:pt idx="211">
                  <c:v>42037.0</c:v>
                </c:pt>
                <c:pt idx="212">
                  <c:v>42038.0</c:v>
                </c:pt>
                <c:pt idx="213">
                  <c:v>42039.0</c:v>
                </c:pt>
                <c:pt idx="214">
                  <c:v>42040.0</c:v>
                </c:pt>
                <c:pt idx="215">
                  <c:v>42041.0</c:v>
                </c:pt>
                <c:pt idx="216">
                  <c:v>42044.0</c:v>
                </c:pt>
                <c:pt idx="217">
                  <c:v>42045.0</c:v>
                </c:pt>
                <c:pt idx="218">
                  <c:v>42046.0</c:v>
                </c:pt>
                <c:pt idx="219">
                  <c:v>42047.0</c:v>
                </c:pt>
                <c:pt idx="220">
                  <c:v>42048.0</c:v>
                </c:pt>
                <c:pt idx="221">
                  <c:v>42052.0</c:v>
                </c:pt>
                <c:pt idx="222">
                  <c:v>42053.0</c:v>
                </c:pt>
                <c:pt idx="223">
                  <c:v>42054.0</c:v>
                </c:pt>
                <c:pt idx="224">
                  <c:v>42055.0</c:v>
                </c:pt>
                <c:pt idx="225">
                  <c:v>42058.0</c:v>
                </c:pt>
                <c:pt idx="226">
                  <c:v>42059.0</c:v>
                </c:pt>
                <c:pt idx="227">
                  <c:v>42060.0</c:v>
                </c:pt>
                <c:pt idx="228">
                  <c:v>42061.0</c:v>
                </c:pt>
                <c:pt idx="229">
                  <c:v>42062.0</c:v>
                </c:pt>
                <c:pt idx="230">
                  <c:v>42065.0</c:v>
                </c:pt>
                <c:pt idx="231">
                  <c:v>42066.0</c:v>
                </c:pt>
                <c:pt idx="232">
                  <c:v>42067.0</c:v>
                </c:pt>
                <c:pt idx="233">
                  <c:v>42068.0</c:v>
                </c:pt>
                <c:pt idx="234">
                  <c:v>42069.0</c:v>
                </c:pt>
                <c:pt idx="235">
                  <c:v>42072.0</c:v>
                </c:pt>
                <c:pt idx="236">
                  <c:v>42073.0</c:v>
                </c:pt>
                <c:pt idx="237">
                  <c:v>42074.0</c:v>
                </c:pt>
                <c:pt idx="238">
                  <c:v>42075.0</c:v>
                </c:pt>
                <c:pt idx="239">
                  <c:v>42076.0</c:v>
                </c:pt>
                <c:pt idx="240">
                  <c:v>42079.0</c:v>
                </c:pt>
                <c:pt idx="241">
                  <c:v>42080.0</c:v>
                </c:pt>
                <c:pt idx="242">
                  <c:v>42081.0</c:v>
                </c:pt>
                <c:pt idx="243">
                  <c:v>42082.0</c:v>
                </c:pt>
                <c:pt idx="244">
                  <c:v>42083.0</c:v>
                </c:pt>
                <c:pt idx="245">
                  <c:v>42086.0</c:v>
                </c:pt>
                <c:pt idx="246">
                  <c:v>42087.0</c:v>
                </c:pt>
                <c:pt idx="247">
                  <c:v>42088.0</c:v>
                </c:pt>
                <c:pt idx="248">
                  <c:v>42089.0</c:v>
                </c:pt>
                <c:pt idx="249">
                  <c:v>42090.0</c:v>
                </c:pt>
                <c:pt idx="250">
                  <c:v>42093.0</c:v>
                </c:pt>
                <c:pt idx="251">
                  <c:v>42094.0</c:v>
                </c:pt>
                <c:pt idx="252">
                  <c:v>42095.0</c:v>
                </c:pt>
                <c:pt idx="253">
                  <c:v>42096.0</c:v>
                </c:pt>
                <c:pt idx="254">
                  <c:v>42100.0</c:v>
                </c:pt>
                <c:pt idx="255">
                  <c:v>42101.0</c:v>
                </c:pt>
                <c:pt idx="256">
                  <c:v>42102.0</c:v>
                </c:pt>
                <c:pt idx="257">
                  <c:v>42103.0</c:v>
                </c:pt>
                <c:pt idx="258">
                  <c:v>42104.0</c:v>
                </c:pt>
                <c:pt idx="259">
                  <c:v>42107.0</c:v>
                </c:pt>
                <c:pt idx="260">
                  <c:v>42108.0</c:v>
                </c:pt>
                <c:pt idx="261">
                  <c:v>42109.0</c:v>
                </c:pt>
                <c:pt idx="262">
                  <c:v>42110.0</c:v>
                </c:pt>
                <c:pt idx="263">
                  <c:v>42111.0</c:v>
                </c:pt>
                <c:pt idx="264">
                  <c:v>42114.0</c:v>
                </c:pt>
                <c:pt idx="265">
                  <c:v>42115.0</c:v>
                </c:pt>
                <c:pt idx="266">
                  <c:v>42116.0</c:v>
                </c:pt>
                <c:pt idx="267">
                  <c:v>42117.0</c:v>
                </c:pt>
                <c:pt idx="268">
                  <c:v>42118.0</c:v>
                </c:pt>
                <c:pt idx="269">
                  <c:v>42121.0</c:v>
                </c:pt>
                <c:pt idx="270">
                  <c:v>42122.0</c:v>
                </c:pt>
                <c:pt idx="271">
                  <c:v>42123.0</c:v>
                </c:pt>
                <c:pt idx="272">
                  <c:v>42124.0</c:v>
                </c:pt>
                <c:pt idx="273">
                  <c:v>42125.0</c:v>
                </c:pt>
                <c:pt idx="274">
                  <c:v>42128.0</c:v>
                </c:pt>
                <c:pt idx="275">
                  <c:v>42129.0</c:v>
                </c:pt>
                <c:pt idx="276">
                  <c:v>42130.0</c:v>
                </c:pt>
                <c:pt idx="277">
                  <c:v>42131.0</c:v>
                </c:pt>
                <c:pt idx="278">
                  <c:v>42132.0</c:v>
                </c:pt>
                <c:pt idx="279">
                  <c:v>42135.0</c:v>
                </c:pt>
                <c:pt idx="280">
                  <c:v>42136.0</c:v>
                </c:pt>
                <c:pt idx="281">
                  <c:v>42137.0</c:v>
                </c:pt>
                <c:pt idx="282">
                  <c:v>42138.0</c:v>
                </c:pt>
                <c:pt idx="283">
                  <c:v>42139.0</c:v>
                </c:pt>
                <c:pt idx="284">
                  <c:v>42142.0</c:v>
                </c:pt>
                <c:pt idx="285">
                  <c:v>42143.0</c:v>
                </c:pt>
                <c:pt idx="286">
                  <c:v>42144.0</c:v>
                </c:pt>
                <c:pt idx="287">
                  <c:v>42145.0</c:v>
                </c:pt>
                <c:pt idx="288">
                  <c:v>42146.0</c:v>
                </c:pt>
                <c:pt idx="289">
                  <c:v>42150.0</c:v>
                </c:pt>
                <c:pt idx="290">
                  <c:v>42151.0</c:v>
                </c:pt>
                <c:pt idx="291">
                  <c:v>42152.0</c:v>
                </c:pt>
                <c:pt idx="292">
                  <c:v>42153.0</c:v>
                </c:pt>
                <c:pt idx="293">
                  <c:v>42156.0</c:v>
                </c:pt>
                <c:pt idx="294">
                  <c:v>42157.0</c:v>
                </c:pt>
                <c:pt idx="295">
                  <c:v>42158.0</c:v>
                </c:pt>
                <c:pt idx="296">
                  <c:v>42159.0</c:v>
                </c:pt>
                <c:pt idx="297">
                  <c:v>42160.0</c:v>
                </c:pt>
                <c:pt idx="298">
                  <c:v>42163.0</c:v>
                </c:pt>
                <c:pt idx="299">
                  <c:v>42164.0</c:v>
                </c:pt>
                <c:pt idx="300">
                  <c:v>42165.0</c:v>
                </c:pt>
                <c:pt idx="301">
                  <c:v>42166.0</c:v>
                </c:pt>
                <c:pt idx="302">
                  <c:v>42167.0</c:v>
                </c:pt>
                <c:pt idx="303">
                  <c:v>42170.0</c:v>
                </c:pt>
                <c:pt idx="304">
                  <c:v>42171.0</c:v>
                </c:pt>
                <c:pt idx="305">
                  <c:v>42172.0</c:v>
                </c:pt>
                <c:pt idx="306">
                  <c:v>42173.0</c:v>
                </c:pt>
                <c:pt idx="307">
                  <c:v>42174.0</c:v>
                </c:pt>
                <c:pt idx="308">
                  <c:v>42177.0</c:v>
                </c:pt>
                <c:pt idx="309">
                  <c:v>42178.0</c:v>
                </c:pt>
                <c:pt idx="310">
                  <c:v>42179.0</c:v>
                </c:pt>
                <c:pt idx="311">
                  <c:v>42180.0</c:v>
                </c:pt>
                <c:pt idx="312">
                  <c:v>42181.0</c:v>
                </c:pt>
                <c:pt idx="313">
                  <c:v>42184.0</c:v>
                </c:pt>
                <c:pt idx="314">
                  <c:v>42185.0</c:v>
                </c:pt>
                <c:pt idx="315">
                  <c:v>42186.0</c:v>
                </c:pt>
                <c:pt idx="316">
                  <c:v>42187.0</c:v>
                </c:pt>
                <c:pt idx="317">
                  <c:v>42191.0</c:v>
                </c:pt>
                <c:pt idx="318">
                  <c:v>42192.0</c:v>
                </c:pt>
                <c:pt idx="319">
                  <c:v>42193.0</c:v>
                </c:pt>
                <c:pt idx="320">
                  <c:v>42194.0</c:v>
                </c:pt>
                <c:pt idx="321">
                  <c:v>42195.0</c:v>
                </c:pt>
                <c:pt idx="322">
                  <c:v>42198.0</c:v>
                </c:pt>
                <c:pt idx="323">
                  <c:v>42199.0</c:v>
                </c:pt>
                <c:pt idx="324">
                  <c:v>42200.0</c:v>
                </c:pt>
                <c:pt idx="325">
                  <c:v>42201.0</c:v>
                </c:pt>
                <c:pt idx="326">
                  <c:v>42202.0</c:v>
                </c:pt>
                <c:pt idx="327">
                  <c:v>42205.0</c:v>
                </c:pt>
                <c:pt idx="328">
                  <c:v>42206.0</c:v>
                </c:pt>
                <c:pt idx="329">
                  <c:v>42207.0</c:v>
                </c:pt>
                <c:pt idx="330">
                  <c:v>42208.0</c:v>
                </c:pt>
                <c:pt idx="331">
                  <c:v>42209.0</c:v>
                </c:pt>
                <c:pt idx="332">
                  <c:v>42212.0</c:v>
                </c:pt>
                <c:pt idx="333">
                  <c:v>42213.0</c:v>
                </c:pt>
                <c:pt idx="334">
                  <c:v>42214.0</c:v>
                </c:pt>
                <c:pt idx="335">
                  <c:v>42215.0</c:v>
                </c:pt>
                <c:pt idx="336">
                  <c:v>42216.0</c:v>
                </c:pt>
                <c:pt idx="337">
                  <c:v>42219.0</c:v>
                </c:pt>
                <c:pt idx="338">
                  <c:v>42220.0</c:v>
                </c:pt>
                <c:pt idx="339">
                  <c:v>42221.0</c:v>
                </c:pt>
                <c:pt idx="340">
                  <c:v>42222.0</c:v>
                </c:pt>
                <c:pt idx="341">
                  <c:v>42223.0</c:v>
                </c:pt>
                <c:pt idx="342">
                  <c:v>42226.0</c:v>
                </c:pt>
                <c:pt idx="343">
                  <c:v>42227.0</c:v>
                </c:pt>
                <c:pt idx="344">
                  <c:v>42228.0</c:v>
                </c:pt>
                <c:pt idx="345">
                  <c:v>42229.0</c:v>
                </c:pt>
                <c:pt idx="346">
                  <c:v>42230.0</c:v>
                </c:pt>
                <c:pt idx="347">
                  <c:v>42233.0</c:v>
                </c:pt>
                <c:pt idx="348">
                  <c:v>42234.0</c:v>
                </c:pt>
                <c:pt idx="349">
                  <c:v>42235.0</c:v>
                </c:pt>
                <c:pt idx="350">
                  <c:v>42236.0</c:v>
                </c:pt>
                <c:pt idx="351">
                  <c:v>42237.0</c:v>
                </c:pt>
                <c:pt idx="352">
                  <c:v>42240.0</c:v>
                </c:pt>
                <c:pt idx="353">
                  <c:v>42241.0</c:v>
                </c:pt>
                <c:pt idx="354">
                  <c:v>42242.0</c:v>
                </c:pt>
                <c:pt idx="355">
                  <c:v>42243.0</c:v>
                </c:pt>
                <c:pt idx="356">
                  <c:v>42244.0</c:v>
                </c:pt>
                <c:pt idx="357">
                  <c:v>42247.0</c:v>
                </c:pt>
                <c:pt idx="358">
                  <c:v>42248.0</c:v>
                </c:pt>
                <c:pt idx="359">
                  <c:v>42249.0</c:v>
                </c:pt>
                <c:pt idx="360">
                  <c:v>42250.0</c:v>
                </c:pt>
                <c:pt idx="361">
                  <c:v>42251.0</c:v>
                </c:pt>
                <c:pt idx="362">
                  <c:v>42255.0</c:v>
                </c:pt>
                <c:pt idx="363">
                  <c:v>42256.0</c:v>
                </c:pt>
                <c:pt idx="364">
                  <c:v>42257.0</c:v>
                </c:pt>
                <c:pt idx="365">
                  <c:v>42258.0</c:v>
                </c:pt>
                <c:pt idx="366">
                  <c:v>42261.0</c:v>
                </c:pt>
                <c:pt idx="367">
                  <c:v>42262.0</c:v>
                </c:pt>
                <c:pt idx="368">
                  <c:v>42263.0</c:v>
                </c:pt>
                <c:pt idx="369">
                  <c:v>42264.0</c:v>
                </c:pt>
                <c:pt idx="370">
                  <c:v>42265.0</c:v>
                </c:pt>
                <c:pt idx="371">
                  <c:v>42268.0</c:v>
                </c:pt>
                <c:pt idx="372">
                  <c:v>42269.0</c:v>
                </c:pt>
                <c:pt idx="373">
                  <c:v>42270.0</c:v>
                </c:pt>
                <c:pt idx="374">
                  <c:v>42271.0</c:v>
                </c:pt>
                <c:pt idx="375">
                  <c:v>42272.0</c:v>
                </c:pt>
                <c:pt idx="376">
                  <c:v>42275.0</c:v>
                </c:pt>
                <c:pt idx="377">
                  <c:v>42276.0</c:v>
                </c:pt>
                <c:pt idx="378">
                  <c:v>42277.0</c:v>
                </c:pt>
                <c:pt idx="379">
                  <c:v>42278.0</c:v>
                </c:pt>
                <c:pt idx="380">
                  <c:v>42279.0</c:v>
                </c:pt>
                <c:pt idx="381">
                  <c:v>42282.0</c:v>
                </c:pt>
                <c:pt idx="382">
                  <c:v>42283.0</c:v>
                </c:pt>
                <c:pt idx="383">
                  <c:v>42284.0</c:v>
                </c:pt>
              </c:numCache>
            </c:numRef>
          </c:cat>
          <c:val>
            <c:numRef>
              <c:f>'Stock Movements'!$E$2:$E$395</c:f>
              <c:numCache>
                <c:formatCode>General</c:formatCode>
                <c:ptCount val="394"/>
                <c:pt idx="0">
                  <c:v>100.0</c:v>
                </c:pt>
                <c:pt idx="1">
                  <c:v>100.2849263364257</c:v>
                </c:pt>
                <c:pt idx="2">
                  <c:v>100.1718967257125</c:v>
                </c:pt>
                <c:pt idx="3">
                  <c:v>98.90807367555288</c:v>
                </c:pt>
                <c:pt idx="4">
                  <c:v>97.83904431021671</c:v>
                </c:pt>
                <c:pt idx="5">
                  <c:v>98.20530849515238</c:v>
                </c:pt>
                <c:pt idx="6">
                  <c:v>99.27172381553966</c:v>
                </c:pt>
                <c:pt idx="7">
                  <c:v>97.17649799716499</c:v>
                </c:pt>
                <c:pt idx="8">
                  <c:v>96.25020579409846</c:v>
                </c:pt>
                <c:pt idx="9">
                  <c:v>97.03788939081697</c:v>
                </c:pt>
                <c:pt idx="10">
                  <c:v>97.69139876710439</c:v>
                </c:pt>
                <c:pt idx="11">
                  <c:v>98.7106979677285</c:v>
                </c:pt>
                <c:pt idx="12">
                  <c:v>98.84523311851672</c:v>
                </c:pt>
                <c:pt idx="13">
                  <c:v>99.21768350100316</c:v>
                </c:pt>
                <c:pt idx="14">
                  <c:v>99.62286757554457</c:v>
                </c:pt>
                <c:pt idx="15">
                  <c:v>99.40212653638667</c:v>
                </c:pt>
                <c:pt idx="16">
                  <c:v>99.5726496817667</c:v>
                </c:pt>
                <c:pt idx="17">
                  <c:v>98.76318928198784</c:v>
                </c:pt>
                <c:pt idx="18">
                  <c:v>99.08227453358174</c:v>
                </c:pt>
                <c:pt idx="19">
                  <c:v>99.55286186498277</c:v>
                </c:pt>
                <c:pt idx="20">
                  <c:v>99.85028099162199</c:v>
                </c:pt>
                <c:pt idx="21">
                  <c:v>99.83597529212435</c:v>
                </c:pt>
                <c:pt idx="22">
                  <c:v>99.70126112003953</c:v>
                </c:pt>
                <c:pt idx="23">
                  <c:v>99.88764936748314</c:v>
                </c:pt>
                <c:pt idx="24">
                  <c:v>98.98576066408048</c:v>
                </c:pt>
                <c:pt idx="25">
                  <c:v>99.54015563284283</c:v>
                </c:pt>
                <c:pt idx="26">
                  <c:v>99.40333080039001</c:v>
                </c:pt>
                <c:pt idx="27">
                  <c:v>99.55425715217704</c:v>
                </c:pt>
                <c:pt idx="28">
                  <c:v>100.512591937677</c:v>
                </c:pt>
                <c:pt idx="29">
                  <c:v>100.5549749733651</c:v>
                </c:pt>
                <c:pt idx="30">
                  <c:v>100.0811509183839</c:v>
                </c:pt>
                <c:pt idx="31">
                  <c:v>99.13979724011057</c:v>
                </c:pt>
                <c:pt idx="32">
                  <c:v>99.5105763551695</c:v>
                </c:pt>
                <c:pt idx="33">
                  <c:v>99.89243966864341</c:v>
                </c:pt>
                <c:pt idx="34">
                  <c:v>99.24118045860214</c:v>
                </c:pt>
                <c:pt idx="35">
                  <c:v>100.0433807039026</c:v>
                </c:pt>
                <c:pt idx="36">
                  <c:v>100.279427481065</c:v>
                </c:pt>
                <c:pt idx="37">
                  <c:v>100.7045513724926</c:v>
                </c:pt>
                <c:pt idx="38">
                  <c:v>101.3057525365269</c:v>
                </c:pt>
                <c:pt idx="39">
                  <c:v>101.1928277424083</c:v>
                </c:pt>
                <c:pt idx="40">
                  <c:v>101.7344885272533</c:v>
                </c:pt>
                <c:pt idx="41">
                  <c:v>101.9218814659516</c:v>
                </c:pt>
                <c:pt idx="42">
                  <c:v>101.9960359200933</c:v>
                </c:pt>
                <c:pt idx="43">
                  <c:v>101.9573499715771</c:v>
                </c:pt>
                <c:pt idx="44">
                  <c:v>102.1500368007512</c:v>
                </c:pt>
                <c:pt idx="45">
                  <c:v>102.8144290257108</c:v>
                </c:pt>
                <c:pt idx="46">
                  <c:v>103.289131809727</c:v>
                </c:pt>
                <c:pt idx="47">
                  <c:v>103.3860512355815</c:v>
                </c:pt>
                <c:pt idx="48">
                  <c:v>103.3606168036363</c:v>
                </c:pt>
                <c:pt idx="49">
                  <c:v>102.9943779994777</c:v>
                </c:pt>
                <c:pt idx="50">
                  <c:v>102.2616616316265</c:v>
                </c:pt>
                <c:pt idx="51">
                  <c:v>102.5817057908003</c:v>
                </c:pt>
                <c:pt idx="52">
                  <c:v>102.6675005410839</c:v>
                </c:pt>
                <c:pt idx="53">
                  <c:v>102.8903108317821</c:v>
                </c:pt>
                <c:pt idx="54">
                  <c:v>103.6814594384233</c:v>
                </c:pt>
                <c:pt idx="55">
                  <c:v>103.8138257521092</c:v>
                </c:pt>
                <c:pt idx="56">
                  <c:v>103.9932745602873</c:v>
                </c:pt>
                <c:pt idx="57">
                  <c:v>104.172723368466</c:v>
                </c:pt>
                <c:pt idx="58">
                  <c:v>104.352172176644</c:v>
                </c:pt>
                <c:pt idx="59">
                  <c:v>103.8129136720186</c:v>
                </c:pt>
                <c:pt idx="60">
                  <c:v>103.6904581262023</c:v>
                </c:pt>
                <c:pt idx="61">
                  <c:v>103.8884078890997</c:v>
                </c:pt>
                <c:pt idx="62">
                  <c:v>103.8497275059015</c:v>
                </c:pt>
                <c:pt idx="63">
                  <c:v>104.5409069472534</c:v>
                </c:pt>
                <c:pt idx="64">
                  <c:v>104.6097571873682</c:v>
                </c:pt>
                <c:pt idx="65">
                  <c:v>105.1814024446268</c:v>
                </c:pt>
                <c:pt idx="66">
                  <c:v>104.7679092070476</c:v>
                </c:pt>
                <c:pt idx="67">
                  <c:v>104.0268059583149</c:v>
                </c:pt>
                <c:pt idx="68">
                  <c:v>104.5088158795109</c:v>
                </c:pt>
                <c:pt idx="69">
                  <c:v>104.0761882434122</c:v>
                </c:pt>
                <c:pt idx="70">
                  <c:v>104.2291637652861</c:v>
                </c:pt>
                <c:pt idx="71">
                  <c:v>104.7327846054327</c:v>
                </c:pt>
                <c:pt idx="72">
                  <c:v>104.5302350732126</c:v>
                </c:pt>
                <c:pt idx="73">
                  <c:v>104.9684556112221</c:v>
                </c:pt>
                <c:pt idx="74">
                  <c:v>103.7188475213848</c:v>
                </c:pt>
                <c:pt idx="75">
                  <c:v>104.7780875684178</c:v>
                </c:pt>
                <c:pt idx="76">
                  <c:v>104.5346936750943</c:v>
                </c:pt>
                <c:pt idx="77">
                  <c:v>105.0577446138847</c:v>
                </c:pt>
                <c:pt idx="78">
                  <c:v>105.2419004441655</c:v>
                </c:pt>
                <c:pt idx="79">
                  <c:v>105.2932623285762</c:v>
                </c:pt>
                <c:pt idx="80">
                  <c:v>104.781437495769</c:v>
                </c:pt>
                <c:pt idx="81">
                  <c:v>104.811626412276</c:v>
                </c:pt>
                <c:pt idx="82">
                  <c:v>104.3359840814367</c:v>
                </c:pt>
                <c:pt idx="83">
                  <c:v>104.342339275949</c:v>
                </c:pt>
                <c:pt idx="84">
                  <c:v>102.2344224352436</c:v>
                </c:pt>
                <c:pt idx="85">
                  <c:v>101.9417031526451</c:v>
                </c:pt>
                <c:pt idx="86">
                  <c:v>102.6719436374636</c:v>
                </c:pt>
                <c:pt idx="87">
                  <c:v>101.6726705632254</c:v>
                </c:pt>
                <c:pt idx="88">
                  <c:v>101.6742605480779</c:v>
                </c:pt>
                <c:pt idx="89">
                  <c:v>101.1077198273616</c:v>
                </c:pt>
                <c:pt idx="90">
                  <c:v>102.2669625837662</c:v>
                </c:pt>
                <c:pt idx="91">
                  <c:v>102.5487719785529</c:v>
                </c:pt>
                <c:pt idx="92">
                  <c:v>102.3807988946653</c:v>
                </c:pt>
                <c:pt idx="93">
                  <c:v>103.0651907066582</c:v>
                </c:pt>
                <c:pt idx="94">
                  <c:v>103.512122421237</c:v>
                </c:pt>
                <c:pt idx="95">
                  <c:v>103.5057693908476</c:v>
                </c:pt>
                <c:pt idx="96">
                  <c:v>104.3851008840343</c:v>
                </c:pt>
                <c:pt idx="97">
                  <c:v>104.9057936533382</c:v>
                </c:pt>
                <c:pt idx="98">
                  <c:v>105.1654090764673</c:v>
                </c:pt>
                <c:pt idx="99">
                  <c:v>105.4751787425577</c:v>
                </c:pt>
                <c:pt idx="100">
                  <c:v>105.2648005807192</c:v>
                </c:pt>
                <c:pt idx="101">
                  <c:v>105.767582542476</c:v>
                </c:pt>
                <c:pt idx="102">
                  <c:v>105.8786944660109</c:v>
                </c:pt>
                <c:pt idx="103">
                  <c:v>105.8839868919969</c:v>
                </c:pt>
                <c:pt idx="104">
                  <c:v>105.704902064521</c:v>
                </c:pt>
                <c:pt idx="105">
                  <c:v>106.0553047652466</c:v>
                </c:pt>
                <c:pt idx="106">
                  <c:v>105.9975879510096</c:v>
                </c:pt>
                <c:pt idx="107">
                  <c:v>105.914968718716</c:v>
                </c:pt>
                <c:pt idx="108">
                  <c:v>105.7523257393149</c:v>
                </c:pt>
                <c:pt idx="109">
                  <c:v>106.2835458920907</c:v>
                </c:pt>
                <c:pt idx="110">
                  <c:v>105.9564215143574</c:v>
                </c:pt>
                <c:pt idx="111">
                  <c:v>105.2606563726182</c:v>
                </c:pt>
                <c:pt idx="112">
                  <c:v>105.6437465949021</c:v>
                </c:pt>
                <c:pt idx="113">
                  <c:v>105.7368733410285</c:v>
                </c:pt>
                <c:pt idx="114">
                  <c:v>105.1045239687623</c:v>
                </c:pt>
                <c:pt idx="115">
                  <c:v>105.0298573305078</c:v>
                </c:pt>
                <c:pt idx="116">
                  <c:v>105.8130132001576</c:v>
                </c:pt>
                <c:pt idx="117">
                  <c:v>105.9500204366141</c:v>
                </c:pt>
                <c:pt idx="118">
                  <c:v>106.4669778257535</c:v>
                </c:pt>
                <c:pt idx="119">
                  <c:v>106.4161522428182</c:v>
                </c:pt>
                <c:pt idx="120">
                  <c:v>105.5599701976597</c:v>
                </c:pt>
                <c:pt idx="121">
                  <c:v>104.9484349201706</c:v>
                </c:pt>
                <c:pt idx="122">
                  <c:v>105.7672401544906</c:v>
                </c:pt>
                <c:pt idx="123">
                  <c:v>104.0431375247297</c:v>
                </c:pt>
                <c:pt idx="124">
                  <c:v>104.9315890783437</c:v>
                </c:pt>
                <c:pt idx="125">
                  <c:v>104.6640081769037</c:v>
                </c:pt>
                <c:pt idx="126">
                  <c:v>104.3720147828855</c:v>
                </c:pt>
                <c:pt idx="127">
                  <c:v>102.9799941402073</c:v>
                </c:pt>
                <c:pt idx="128">
                  <c:v>102.9805238125221</c:v>
                </c:pt>
                <c:pt idx="129">
                  <c:v>104.1239819904353</c:v>
                </c:pt>
                <c:pt idx="130">
                  <c:v>103.9608836492255</c:v>
                </c:pt>
                <c:pt idx="131">
                  <c:v>102.3763515468761</c:v>
                </c:pt>
                <c:pt idx="132">
                  <c:v>104.1485831899211</c:v>
                </c:pt>
                <c:pt idx="133">
                  <c:v>101.9741848381295</c:v>
                </c:pt>
                <c:pt idx="134">
                  <c:v>100.7997399937051</c:v>
                </c:pt>
                <c:pt idx="135">
                  <c:v>99.12595694550518</c:v>
                </c:pt>
                <c:pt idx="136">
                  <c:v>99.28234000938615</c:v>
                </c:pt>
                <c:pt idx="137">
                  <c:v>98.47484687789529</c:v>
                </c:pt>
                <c:pt idx="138">
                  <c:v>98.48912252554336</c:v>
                </c:pt>
                <c:pt idx="139">
                  <c:v>99.74996189163661</c:v>
                </c:pt>
                <c:pt idx="140">
                  <c:v>100.6577978777935</c:v>
                </c:pt>
                <c:pt idx="141">
                  <c:v>102.6090865885755</c:v>
                </c:pt>
                <c:pt idx="142">
                  <c:v>101.8573620884043</c:v>
                </c:pt>
                <c:pt idx="143">
                  <c:v>103.1029050555061</c:v>
                </c:pt>
                <c:pt idx="144">
                  <c:v>103.8275834437648</c:v>
                </c:pt>
                <c:pt idx="145">
                  <c:v>103.6715620672794</c:v>
                </c:pt>
                <c:pt idx="146">
                  <c:v>104.901973963898</c:v>
                </c:pt>
                <c:pt idx="147">
                  <c:v>104.7565466799545</c:v>
                </c:pt>
                <c:pt idx="148">
                  <c:v>105.4071683209421</c:v>
                </c:pt>
                <c:pt idx="149">
                  <c:v>106.6365441969205</c:v>
                </c:pt>
                <c:pt idx="150">
                  <c:v>106.6238620406578</c:v>
                </c:pt>
                <c:pt idx="151">
                  <c:v>106.3217056628771</c:v>
                </c:pt>
                <c:pt idx="152">
                  <c:v>106.9260712733128</c:v>
                </c:pt>
                <c:pt idx="153">
                  <c:v>107.3290118885371</c:v>
                </c:pt>
                <c:pt idx="154">
                  <c:v>107.3665260746109</c:v>
                </c:pt>
                <c:pt idx="155">
                  <c:v>107.7010079237434</c:v>
                </c:pt>
                <c:pt idx="156">
                  <c:v>107.7760164691746</c:v>
                </c:pt>
                <c:pt idx="157">
                  <c:v>107.7004263890443</c:v>
                </c:pt>
                <c:pt idx="158">
                  <c:v>107.757475778955</c:v>
                </c:pt>
                <c:pt idx="159">
                  <c:v>107.7833635678715</c:v>
                </c:pt>
                <c:pt idx="160">
                  <c:v>107.8625939088598</c:v>
                </c:pt>
                <c:pt idx="161">
                  <c:v>108.4149420274745</c:v>
                </c:pt>
                <c:pt idx="162">
                  <c:v>108.2520716895742</c:v>
                </c:pt>
                <c:pt idx="163">
                  <c:v>108.4648047495266</c:v>
                </c:pt>
                <c:pt idx="164">
                  <c:v>109.0313394847563</c:v>
                </c:pt>
                <c:pt idx="165">
                  <c:v>109.343161457418</c:v>
                </c:pt>
                <c:pt idx="166">
                  <c:v>109.2173412044741</c:v>
                </c:pt>
                <c:pt idx="167">
                  <c:v>109.523373934438</c:v>
                </c:pt>
                <c:pt idx="168">
                  <c:v>109.2445641826115</c:v>
                </c:pt>
                <c:pt idx="169">
                  <c:v>108.4959341541218</c:v>
                </c:pt>
                <c:pt idx="170">
                  <c:v>109.186420402224</c:v>
                </c:pt>
                <c:pt idx="171">
                  <c:v>109.5967073415398</c:v>
                </c:pt>
                <c:pt idx="172">
                  <c:v>109.4692933209041</c:v>
                </c:pt>
                <c:pt idx="173">
                  <c:v>109.6514317737486</c:v>
                </c:pt>
                <c:pt idx="174">
                  <c:v>108.8528379989199</c:v>
                </c:pt>
                <c:pt idx="175">
                  <c:v>108.8269471121996</c:v>
                </c:pt>
                <c:pt idx="176">
                  <c:v>107.0328129119966</c:v>
                </c:pt>
                <c:pt idx="177">
                  <c:v>107.5171828181791</c:v>
                </c:pt>
                <c:pt idx="178">
                  <c:v>105.7596568671786</c:v>
                </c:pt>
                <c:pt idx="179">
                  <c:v>105.0867307834798</c:v>
                </c:pt>
                <c:pt idx="180">
                  <c:v>104.1908390764728</c:v>
                </c:pt>
                <c:pt idx="181">
                  <c:v>106.2900837640421</c:v>
                </c:pt>
                <c:pt idx="182">
                  <c:v>108.8124935457441</c:v>
                </c:pt>
                <c:pt idx="183">
                  <c:v>109.3086391293261</c:v>
                </c:pt>
                <c:pt idx="184">
                  <c:v>109.7243642177726</c:v>
                </c:pt>
                <c:pt idx="185">
                  <c:v>109.915815536966</c:v>
                </c:pt>
                <c:pt idx="186">
                  <c:v>109.9005035811696</c:v>
                </c:pt>
                <c:pt idx="187">
                  <c:v>110.2636269468576</c:v>
                </c:pt>
                <c:pt idx="188">
                  <c:v>110.3586083694038</c:v>
                </c:pt>
                <c:pt idx="189">
                  <c:v>109.8177857791373</c:v>
                </c:pt>
                <c:pt idx="190">
                  <c:v>108.6795920889943</c:v>
                </c:pt>
                <c:pt idx="191">
                  <c:v>108.6426387030618</c:v>
                </c:pt>
                <c:pt idx="192">
                  <c:v>106.6384847542947</c:v>
                </c:pt>
                <c:pt idx="193">
                  <c:v>105.6858559943198</c:v>
                </c:pt>
                <c:pt idx="194">
                  <c:v>106.9078736266746</c:v>
                </c:pt>
                <c:pt idx="195">
                  <c:v>108.803368243914</c:v>
                </c:pt>
                <c:pt idx="196">
                  <c:v>107.8851415679736</c:v>
                </c:pt>
                <c:pt idx="197">
                  <c:v>107.0084003503798</c:v>
                </c:pt>
                <c:pt idx="198">
                  <c:v>106.7321168919366</c:v>
                </c:pt>
                <c:pt idx="199">
                  <c:v>106.1098655991811</c:v>
                </c:pt>
                <c:pt idx="200">
                  <c:v>105.1240091082534</c:v>
                </c:pt>
                <c:pt idx="201">
                  <c:v>106.5258265409859</c:v>
                </c:pt>
                <c:pt idx="202">
                  <c:v>106.6908086802289</c:v>
                </c:pt>
                <c:pt idx="203">
                  <c:v>107.1944388955739</c:v>
                </c:pt>
                <c:pt idx="204">
                  <c:v>108.8188969703496</c:v>
                </c:pt>
                <c:pt idx="205">
                  <c:v>108.2196687071123</c:v>
                </c:pt>
                <c:pt idx="206">
                  <c:v>108.49727036281</c:v>
                </c:pt>
                <c:pt idx="207">
                  <c:v>107.0349129290446</c:v>
                </c:pt>
                <c:pt idx="208">
                  <c:v>105.5805757300733</c:v>
                </c:pt>
                <c:pt idx="209">
                  <c:v>106.5824844139606</c:v>
                </c:pt>
                <c:pt idx="210">
                  <c:v>105.1886947004184</c:v>
                </c:pt>
                <c:pt idx="211">
                  <c:v>106.5434378154762</c:v>
                </c:pt>
                <c:pt idx="212">
                  <c:v>108.0708699216016</c:v>
                </c:pt>
                <c:pt idx="213">
                  <c:v>107.6207864874057</c:v>
                </c:pt>
                <c:pt idx="214">
                  <c:v>108.7226953609131</c:v>
                </c:pt>
                <c:pt idx="215">
                  <c:v>108.350425840953</c:v>
                </c:pt>
                <c:pt idx="216">
                  <c:v>107.8892604711247</c:v>
                </c:pt>
                <c:pt idx="217">
                  <c:v>109.0349343402296</c:v>
                </c:pt>
                <c:pt idx="218">
                  <c:v>109.0317685974245</c:v>
                </c:pt>
                <c:pt idx="219">
                  <c:v>110.0782876751578</c:v>
                </c:pt>
                <c:pt idx="220">
                  <c:v>110.525916556256</c:v>
                </c:pt>
                <c:pt idx="221">
                  <c:v>110.7023490615625</c:v>
                </c:pt>
                <c:pt idx="222">
                  <c:v>110.667548836706</c:v>
                </c:pt>
                <c:pt idx="223">
                  <c:v>110.5499510680766</c:v>
                </c:pt>
                <c:pt idx="224">
                  <c:v>111.2251728000836</c:v>
                </c:pt>
                <c:pt idx="225">
                  <c:v>111.1914287126303</c:v>
                </c:pt>
                <c:pt idx="226">
                  <c:v>111.4977580186304</c:v>
                </c:pt>
                <c:pt idx="227">
                  <c:v>111.412348847038</c:v>
                </c:pt>
                <c:pt idx="228">
                  <c:v>111.2477796007798</c:v>
                </c:pt>
                <c:pt idx="229">
                  <c:v>110.9184101978706</c:v>
                </c:pt>
                <c:pt idx="230">
                  <c:v>111.5957044513111</c:v>
                </c:pt>
                <c:pt idx="231">
                  <c:v>111.0880697706762</c:v>
                </c:pt>
                <c:pt idx="232">
                  <c:v>110.5994865290092</c:v>
                </c:pt>
                <c:pt idx="233">
                  <c:v>110.7316933243446</c:v>
                </c:pt>
                <c:pt idx="234">
                  <c:v>109.1509589573441</c:v>
                </c:pt>
                <c:pt idx="235">
                  <c:v>109.5806494353213</c:v>
                </c:pt>
                <c:pt idx="236">
                  <c:v>107.706072858685</c:v>
                </c:pt>
                <c:pt idx="237">
                  <c:v>107.4993288219446</c:v>
                </c:pt>
                <c:pt idx="238">
                  <c:v>108.8455109075365</c:v>
                </c:pt>
                <c:pt idx="239">
                  <c:v>108.1822893942072</c:v>
                </c:pt>
                <c:pt idx="240">
                  <c:v>109.636574065519</c:v>
                </c:pt>
                <c:pt idx="241">
                  <c:v>109.27195596817</c:v>
                </c:pt>
                <c:pt idx="242">
                  <c:v>110.5925186629661</c:v>
                </c:pt>
                <c:pt idx="243">
                  <c:v>110.0523307328474</c:v>
                </c:pt>
                <c:pt idx="244">
                  <c:v>111.0397622986954</c:v>
                </c:pt>
                <c:pt idx="245">
                  <c:v>110.8457473289005</c:v>
                </c:pt>
                <c:pt idx="246">
                  <c:v>110.1631208907138</c:v>
                </c:pt>
                <c:pt idx="247">
                  <c:v>108.547476662906</c:v>
                </c:pt>
                <c:pt idx="248">
                  <c:v>108.2890977405309</c:v>
                </c:pt>
                <c:pt idx="249">
                  <c:v>108.5452838781315</c:v>
                </c:pt>
                <c:pt idx="250">
                  <c:v>109.8654531183194</c:v>
                </c:pt>
                <c:pt idx="251">
                  <c:v>108.8948263486288</c:v>
                </c:pt>
                <c:pt idx="252">
                  <c:v>108.4621594785855</c:v>
                </c:pt>
                <c:pt idx="253">
                  <c:v>108.8443207489387</c:v>
                </c:pt>
                <c:pt idx="254">
                  <c:v>109.5612861838434</c:v>
                </c:pt>
                <c:pt idx="255">
                  <c:v>109.3351481088426</c:v>
                </c:pt>
                <c:pt idx="256">
                  <c:v>109.6280505693196</c:v>
                </c:pt>
                <c:pt idx="257">
                  <c:v>110.1156296790453</c:v>
                </c:pt>
                <c:pt idx="258">
                  <c:v>110.6870611863284</c:v>
                </c:pt>
                <c:pt idx="259">
                  <c:v>110.1788075813997</c:v>
                </c:pt>
                <c:pt idx="260">
                  <c:v>110.3582262926965</c:v>
                </c:pt>
                <c:pt idx="261">
                  <c:v>110.9249145797978</c:v>
                </c:pt>
                <c:pt idx="262">
                  <c:v>110.8385321399655</c:v>
                </c:pt>
                <c:pt idx="263">
                  <c:v>109.5776658170729</c:v>
                </c:pt>
                <c:pt idx="264">
                  <c:v>110.5849857127736</c:v>
                </c:pt>
                <c:pt idx="265">
                  <c:v>110.4211316772561</c:v>
                </c:pt>
                <c:pt idx="266">
                  <c:v>110.9814728652815</c:v>
                </c:pt>
                <c:pt idx="267">
                  <c:v>111.2428276840841</c:v>
                </c:pt>
                <c:pt idx="268">
                  <c:v>111.4931536884524</c:v>
                </c:pt>
                <c:pt idx="269">
                  <c:v>111.0304668017063</c:v>
                </c:pt>
                <c:pt idx="270">
                  <c:v>111.3375109530047</c:v>
                </c:pt>
                <c:pt idx="271">
                  <c:v>110.9202905456326</c:v>
                </c:pt>
                <c:pt idx="272">
                  <c:v>109.7910606396374</c:v>
                </c:pt>
                <c:pt idx="273">
                  <c:v>110.9838061754978</c:v>
                </c:pt>
                <c:pt idx="274">
                  <c:v>111.3097026938049</c:v>
                </c:pt>
                <c:pt idx="275">
                  <c:v>109.9842263959574</c:v>
                </c:pt>
                <c:pt idx="276">
                  <c:v>109.493071888876</c:v>
                </c:pt>
                <c:pt idx="277">
                  <c:v>109.9055006071888</c:v>
                </c:pt>
                <c:pt idx="278">
                  <c:v>111.3747336217843</c:v>
                </c:pt>
                <c:pt idx="279">
                  <c:v>110.8064377309931</c:v>
                </c:pt>
                <c:pt idx="280">
                  <c:v>110.4791159051581</c:v>
                </c:pt>
                <c:pt idx="281">
                  <c:v>110.445419617407</c:v>
                </c:pt>
                <c:pt idx="282">
                  <c:v>111.6295717416387</c:v>
                </c:pt>
                <c:pt idx="283">
                  <c:v>111.7153164746987</c:v>
                </c:pt>
                <c:pt idx="284">
                  <c:v>112.0553011063547</c:v>
                </c:pt>
                <c:pt idx="285">
                  <c:v>111.9831843790847</c:v>
                </c:pt>
                <c:pt idx="286">
                  <c:v>111.878933719775</c:v>
                </c:pt>
                <c:pt idx="287">
                  <c:v>112.1401873171657</c:v>
                </c:pt>
                <c:pt idx="288">
                  <c:v>111.8893987079302</c:v>
                </c:pt>
                <c:pt idx="289">
                  <c:v>110.7329988147872</c:v>
                </c:pt>
                <c:pt idx="290">
                  <c:v>111.7429855043551</c:v>
                </c:pt>
                <c:pt idx="291">
                  <c:v>111.6013441492713</c:v>
                </c:pt>
                <c:pt idx="292">
                  <c:v>110.8939573604456</c:v>
                </c:pt>
                <c:pt idx="293">
                  <c:v>111.1221042759006</c:v>
                </c:pt>
                <c:pt idx="294">
                  <c:v>111.0099704292645</c:v>
                </c:pt>
                <c:pt idx="295">
                  <c:v>111.2449373671525</c:v>
                </c:pt>
                <c:pt idx="296">
                  <c:v>110.2814936906855</c:v>
                </c:pt>
                <c:pt idx="297">
                  <c:v>110.1229954357226</c:v>
                </c:pt>
                <c:pt idx="298">
                  <c:v>109.4076848650892</c:v>
                </c:pt>
                <c:pt idx="299">
                  <c:v>109.4534463247233</c:v>
                </c:pt>
                <c:pt idx="300">
                  <c:v>110.763657910389</c:v>
                </c:pt>
                <c:pt idx="301">
                  <c:v>110.9560673034445</c:v>
                </c:pt>
                <c:pt idx="302">
                  <c:v>110.177280574884</c:v>
                </c:pt>
                <c:pt idx="303">
                  <c:v>109.6667973654331</c:v>
                </c:pt>
                <c:pt idx="304">
                  <c:v>110.2890171980331</c:v>
                </c:pt>
                <c:pt idx="305">
                  <c:v>110.5071340482505</c:v>
                </c:pt>
                <c:pt idx="306">
                  <c:v>111.5960713622939</c:v>
                </c:pt>
                <c:pt idx="307">
                  <c:v>111.0026463926567</c:v>
                </c:pt>
                <c:pt idx="308">
                  <c:v>111.677139349368</c:v>
                </c:pt>
                <c:pt idx="309">
                  <c:v>111.7481287301942</c:v>
                </c:pt>
                <c:pt idx="310">
                  <c:v>110.9233754994335</c:v>
                </c:pt>
                <c:pt idx="311">
                  <c:v>110.593045254143</c:v>
                </c:pt>
                <c:pt idx="312">
                  <c:v>110.5562178069649</c:v>
                </c:pt>
                <c:pt idx="313">
                  <c:v>108.2186032545215</c:v>
                </c:pt>
                <c:pt idx="314">
                  <c:v>108.5059195276819</c:v>
                </c:pt>
                <c:pt idx="315">
                  <c:v>109.2559229359029</c:v>
                </c:pt>
                <c:pt idx="316">
                  <c:v>109.2222644208229</c:v>
                </c:pt>
                <c:pt idx="317">
                  <c:v>108.7996580918655</c:v>
                </c:pt>
                <c:pt idx="318">
                  <c:v>109.4592626050309</c:v>
                </c:pt>
                <c:pt idx="319">
                  <c:v>107.6211170585031</c:v>
                </c:pt>
                <c:pt idx="320">
                  <c:v>107.8643028683111</c:v>
                </c:pt>
                <c:pt idx="321">
                  <c:v>109.1870413147125</c:v>
                </c:pt>
                <c:pt idx="322">
                  <c:v>110.3886740496395</c:v>
                </c:pt>
                <c:pt idx="323">
                  <c:v>110.8791610635875</c:v>
                </c:pt>
                <c:pt idx="324">
                  <c:v>110.7976364527454</c:v>
                </c:pt>
                <c:pt idx="325">
                  <c:v>111.6821044656385</c:v>
                </c:pt>
                <c:pt idx="326">
                  <c:v>111.8055770567356</c:v>
                </c:pt>
                <c:pt idx="327">
                  <c:v>111.8917720330809</c:v>
                </c:pt>
                <c:pt idx="328">
                  <c:v>111.4139050923981</c:v>
                </c:pt>
                <c:pt idx="329">
                  <c:v>111.1475628867203</c:v>
                </c:pt>
                <c:pt idx="330">
                  <c:v>110.5148875941834</c:v>
                </c:pt>
                <c:pt idx="331">
                  <c:v>109.3256346012977</c:v>
                </c:pt>
                <c:pt idx="332">
                  <c:v>108.6924473437314</c:v>
                </c:pt>
                <c:pt idx="333">
                  <c:v>110.0304593700634</c:v>
                </c:pt>
                <c:pt idx="334">
                  <c:v>110.8328171874025</c:v>
                </c:pt>
                <c:pt idx="335">
                  <c:v>110.8359612000353</c:v>
                </c:pt>
                <c:pt idx="336">
                  <c:v>110.5839087152837</c:v>
                </c:pt>
                <c:pt idx="337">
                  <c:v>110.2786203790462</c:v>
                </c:pt>
                <c:pt idx="338">
                  <c:v>110.0302465353061</c:v>
                </c:pt>
                <c:pt idx="339">
                  <c:v>110.3724228221614</c:v>
                </c:pt>
                <c:pt idx="340">
                  <c:v>109.5133726466599</c:v>
                </c:pt>
                <c:pt idx="341">
                  <c:v>109.1980811034393</c:v>
                </c:pt>
                <c:pt idx="342">
                  <c:v>110.5878271705143</c:v>
                </c:pt>
                <c:pt idx="343">
                  <c:v>109.525845075398</c:v>
                </c:pt>
                <c:pt idx="344">
                  <c:v>109.6298512442708</c:v>
                </c:pt>
                <c:pt idx="345">
                  <c:v>109.4899607313031</c:v>
                </c:pt>
                <c:pt idx="346">
                  <c:v>109.9174458932617</c:v>
                </c:pt>
                <c:pt idx="347">
                  <c:v>110.4887848560345</c:v>
                </c:pt>
                <c:pt idx="348">
                  <c:v>110.198311754005</c:v>
                </c:pt>
                <c:pt idx="349">
                  <c:v>109.2848628868446</c:v>
                </c:pt>
                <c:pt idx="350">
                  <c:v>106.9542582196887</c:v>
                </c:pt>
                <c:pt idx="351">
                  <c:v>103.4922299403336</c:v>
                </c:pt>
                <c:pt idx="352">
                  <c:v>99.33065788074661</c:v>
                </c:pt>
                <c:pt idx="353">
                  <c:v>97.97834547527844</c:v>
                </c:pt>
                <c:pt idx="354">
                  <c:v>101.7300636702498</c:v>
                </c:pt>
                <c:pt idx="355">
                  <c:v>104.1723231765503</c:v>
                </c:pt>
                <c:pt idx="356">
                  <c:v>104.2357173676132</c:v>
                </c:pt>
                <c:pt idx="357">
                  <c:v>103.3573147991791</c:v>
                </c:pt>
                <c:pt idx="358">
                  <c:v>100.2542543355221</c:v>
                </c:pt>
                <c:pt idx="359">
                  <c:v>102.0716304771205</c:v>
                </c:pt>
                <c:pt idx="360">
                  <c:v>102.1904536891679</c:v>
                </c:pt>
                <c:pt idx="361">
                  <c:v>100.6117840184912</c:v>
                </c:pt>
                <c:pt idx="362">
                  <c:v>103.1043038287854</c:v>
                </c:pt>
                <c:pt idx="363">
                  <c:v>101.661355414844</c:v>
                </c:pt>
                <c:pt idx="364">
                  <c:v>102.1965084595993</c:v>
                </c:pt>
                <c:pt idx="365">
                  <c:v>102.6540428988567</c:v>
                </c:pt>
                <c:pt idx="366">
                  <c:v>102.2333623747438</c:v>
                </c:pt>
                <c:pt idx="367">
                  <c:v>103.5368058353598</c:v>
                </c:pt>
                <c:pt idx="368">
                  <c:v>104.4342360345141</c:v>
                </c:pt>
                <c:pt idx="369">
                  <c:v>104.1664306514439</c:v>
                </c:pt>
                <c:pt idx="370">
                  <c:v>102.471566496039</c:v>
                </c:pt>
                <c:pt idx="371">
                  <c:v>102.9357518378442</c:v>
                </c:pt>
                <c:pt idx="372">
                  <c:v>101.6598703693676</c:v>
                </c:pt>
                <c:pt idx="373">
                  <c:v>101.4513920013803</c:v>
                </c:pt>
                <c:pt idx="374">
                  <c:v>101.1096375552981</c:v>
                </c:pt>
                <c:pt idx="375">
                  <c:v>101.0625304147116</c:v>
                </c:pt>
                <c:pt idx="376">
                  <c:v>98.43478223652298</c:v>
                </c:pt>
                <c:pt idx="377">
                  <c:v>98.55606311740993</c:v>
                </c:pt>
                <c:pt idx="378">
                  <c:v>100.418368468205</c:v>
                </c:pt>
                <c:pt idx="379">
                  <c:v>100.6163873334413</c:v>
                </c:pt>
                <c:pt idx="380">
                  <c:v>102.0465278340481</c:v>
                </c:pt>
                <c:pt idx="381">
                  <c:v>103.8960796982265</c:v>
                </c:pt>
                <c:pt idx="382">
                  <c:v>103.52260556152</c:v>
                </c:pt>
                <c:pt idx="383">
                  <c:v>104.3511507851412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240288"/>
        <c:axId val="-2080244000"/>
      </c:lineChart>
      <c:dateAx>
        <c:axId val="-2080240288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0244000"/>
        <c:crosses val="autoZero"/>
        <c:auto val="1"/>
        <c:lblOffset val="100"/>
        <c:baseTimeUnit val="days"/>
      </c:dateAx>
      <c:valAx>
        <c:axId val="-2080244000"/>
        <c:scaling>
          <c:orientation val="minMax"/>
          <c:min val="8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024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 vs Alstom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 Movements'!$G$1</c:f>
              <c:strCache>
                <c:ptCount val="1"/>
                <c:pt idx="0">
                  <c:v>Indexed Alstom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'Stock Movements'!$A$2:$A$385</c:f>
              <c:numCache>
                <c:formatCode>m/d/yy</c:formatCode>
                <c:ptCount val="384"/>
                <c:pt idx="0">
                  <c:v>41730.0</c:v>
                </c:pt>
                <c:pt idx="1">
                  <c:v>41731.0</c:v>
                </c:pt>
                <c:pt idx="2">
                  <c:v>41732.0</c:v>
                </c:pt>
                <c:pt idx="3">
                  <c:v>41733.0</c:v>
                </c:pt>
                <c:pt idx="4">
                  <c:v>41736.0</c:v>
                </c:pt>
                <c:pt idx="5">
                  <c:v>41737.0</c:v>
                </c:pt>
                <c:pt idx="6">
                  <c:v>41738.0</c:v>
                </c:pt>
                <c:pt idx="7">
                  <c:v>41739.0</c:v>
                </c:pt>
                <c:pt idx="8">
                  <c:v>41740.0</c:v>
                </c:pt>
                <c:pt idx="9">
                  <c:v>41743.0</c:v>
                </c:pt>
                <c:pt idx="10">
                  <c:v>41744.0</c:v>
                </c:pt>
                <c:pt idx="11">
                  <c:v>41745.0</c:v>
                </c:pt>
                <c:pt idx="12">
                  <c:v>41746.0</c:v>
                </c:pt>
                <c:pt idx="13">
                  <c:v>41750.0</c:v>
                </c:pt>
                <c:pt idx="14">
                  <c:v>41751.0</c:v>
                </c:pt>
                <c:pt idx="15">
                  <c:v>41752.0</c:v>
                </c:pt>
                <c:pt idx="16">
                  <c:v>41753.0</c:v>
                </c:pt>
                <c:pt idx="17">
                  <c:v>41754.0</c:v>
                </c:pt>
                <c:pt idx="18">
                  <c:v>41757.0</c:v>
                </c:pt>
                <c:pt idx="19">
                  <c:v>41758.0</c:v>
                </c:pt>
                <c:pt idx="20">
                  <c:v>41759.0</c:v>
                </c:pt>
                <c:pt idx="21">
                  <c:v>41760.0</c:v>
                </c:pt>
                <c:pt idx="22">
                  <c:v>41761.0</c:v>
                </c:pt>
                <c:pt idx="23">
                  <c:v>41764.0</c:v>
                </c:pt>
                <c:pt idx="24">
                  <c:v>41765.0</c:v>
                </c:pt>
                <c:pt idx="25">
                  <c:v>41766.0</c:v>
                </c:pt>
                <c:pt idx="26">
                  <c:v>41767.0</c:v>
                </c:pt>
                <c:pt idx="27">
                  <c:v>41768.0</c:v>
                </c:pt>
                <c:pt idx="28">
                  <c:v>41771.0</c:v>
                </c:pt>
                <c:pt idx="29">
                  <c:v>41772.0</c:v>
                </c:pt>
                <c:pt idx="30">
                  <c:v>41773.0</c:v>
                </c:pt>
                <c:pt idx="31">
                  <c:v>41774.0</c:v>
                </c:pt>
                <c:pt idx="32">
                  <c:v>41775.0</c:v>
                </c:pt>
                <c:pt idx="33">
                  <c:v>41778.0</c:v>
                </c:pt>
                <c:pt idx="34">
                  <c:v>41779.0</c:v>
                </c:pt>
                <c:pt idx="35">
                  <c:v>41780.0</c:v>
                </c:pt>
                <c:pt idx="36">
                  <c:v>41781.0</c:v>
                </c:pt>
                <c:pt idx="37">
                  <c:v>41782.0</c:v>
                </c:pt>
                <c:pt idx="38">
                  <c:v>41786.0</c:v>
                </c:pt>
                <c:pt idx="39">
                  <c:v>41787.0</c:v>
                </c:pt>
                <c:pt idx="40">
                  <c:v>41788.0</c:v>
                </c:pt>
                <c:pt idx="41">
                  <c:v>41789.0</c:v>
                </c:pt>
                <c:pt idx="42">
                  <c:v>41792.0</c:v>
                </c:pt>
                <c:pt idx="43">
                  <c:v>41793.0</c:v>
                </c:pt>
                <c:pt idx="44">
                  <c:v>41794.0</c:v>
                </c:pt>
                <c:pt idx="45">
                  <c:v>41795.0</c:v>
                </c:pt>
                <c:pt idx="46">
                  <c:v>41796.0</c:v>
                </c:pt>
                <c:pt idx="47">
                  <c:v>41799.0</c:v>
                </c:pt>
                <c:pt idx="48">
                  <c:v>41800.0</c:v>
                </c:pt>
                <c:pt idx="49">
                  <c:v>41801.0</c:v>
                </c:pt>
                <c:pt idx="50">
                  <c:v>41802.0</c:v>
                </c:pt>
                <c:pt idx="51">
                  <c:v>41803.0</c:v>
                </c:pt>
                <c:pt idx="52">
                  <c:v>41806.0</c:v>
                </c:pt>
                <c:pt idx="53">
                  <c:v>41807.0</c:v>
                </c:pt>
                <c:pt idx="54">
                  <c:v>41808.0</c:v>
                </c:pt>
                <c:pt idx="55">
                  <c:v>41809.0</c:v>
                </c:pt>
                <c:pt idx="56">
                  <c:v>41810.0</c:v>
                </c:pt>
                <c:pt idx="57">
                  <c:v>41811.0</c:v>
                </c:pt>
                <c:pt idx="58">
                  <c:v>41812.0</c:v>
                </c:pt>
                <c:pt idx="59">
                  <c:v>41815.0</c:v>
                </c:pt>
                <c:pt idx="60">
                  <c:v>41816.0</c:v>
                </c:pt>
                <c:pt idx="61">
                  <c:v>41817.0</c:v>
                </c:pt>
                <c:pt idx="62">
                  <c:v>41820.0</c:v>
                </c:pt>
                <c:pt idx="63">
                  <c:v>41821.0</c:v>
                </c:pt>
                <c:pt idx="64">
                  <c:v>41822.0</c:v>
                </c:pt>
                <c:pt idx="65">
                  <c:v>41823.0</c:v>
                </c:pt>
                <c:pt idx="66">
                  <c:v>41827.0</c:v>
                </c:pt>
                <c:pt idx="67">
                  <c:v>41828.0</c:v>
                </c:pt>
                <c:pt idx="68">
                  <c:v>41829.0</c:v>
                </c:pt>
                <c:pt idx="69">
                  <c:v>41830.0</c:v>
                </c:pt>
                <c:pt idx="70">
                  <c:v>41831.0</c:v>
                </c:pt>
                <c:pt idx="71">
                  <c:v>41834.0</c:v>
                </c:pt>
                <c:pt idx="72">
                  <c:v>41835.0</c:v>
                </c:pt>
                <c:pt idx="73">
                  <c:v>41836.0</c:v>
                </c:pt>
                <c:pt idx="74">
                  <c:v>41837.0</c:v>
                </c:pt>
                <c:pt idx="75">
                  <c:v>41838.0</c:v>
                </c:pt>
                <c:pt idx="76">
                  <c:v>41841.0</c:v>
                </c:pt>
                <c:pt idx="77">
                  <c:v>41842.0</c:v>
                </c:pt>
                <c:pt idx="78">
                  <c:v>41843.0</c:v>
                </c:pt>
                <c:pt idx="79">
                  <c:v>41844.0</c:v>
                </c:pt>
                <c:pt idx="80">
                  <c:v>41845.0</c:v>
                </c:pt>
                <c:pt idx="81">
                  <c:v>41848.0</c:v>
                </c:pt>
                <c:pt idx="82">
                  <c:v>41849.0</c:v>
                </c:pt>
                <c:pt idx="83">
                  <c:v>41850.0</c:v>
                </c:pt>
                <c:pt idx="84">
                  <c:v>41851.0</c:v>
                </c:pt>
                <c:pt idx="85">
                  <c:v>41852.0</c:v>
                </c:pt>
                <c:pt idx="86">
                  <c:v>41855.0</c:v>
                </c:pt>
                <c:pt idx="87">
                  <c:v>41856.0</c:v>
                </c:pt>
                <c:pt idx="88">
                  <c:v>41857.0</c:v>
                </c:pt>
                <c:pt idx="89">
                  <c:v>41858.0</c:v>
                </c:pt>
                <c:pt idx="90">
                  <c:v>41859.0</c:v>
                </c:pt>
                <c:pt idx="91">
                  <c:v>41862.0</c:v>
                </c:pt>
                <c:pt idx="92">
                  <c:v>41863.0</c:v>
                </c:pt>
                <c:pt idx="93">
                  <c:v>41864.0</c:v>
                </c:pt>
                <c:pt idx="94">
                  <c:v>41865.0</c:v>
                </c:pt>
                <c:pt idx="95">
                  <c:v>41866.0</c:v>
                </c:pt>
                <c:pt idx="96">
                  <c:v>41869.0</c:v>
                </c:pt>
                <c:pt idx="97">
                  <c:v>41870.0</c:v>
                </c:pt>
                <c:pt idx="98">
                  <c:v>41871.0</c:v>
                </c:pt>
                <c:pt idx="99">
                  <c:v>41872.0</c:v>
                </c:pt>
                <c:pt idx="100">
                  <c:v>41873.0</c:v>
                </c:pt>
                <c:pt idx="101">
                  <c:v>41876.0</c:v>
                </c:pt>
                <c:pt idx="102">
                  <c:v>41877.0</c:v>
                </c:pt>
                <c:pt idx="103">
                  <c:v>41878.0</c:v>
                </c:pt>
                <c:pt idx="104">
                  <c:v>41879.0</c:v>
                </c:pt>
                <c:pt idx="105">
                  <c:v>41880.0</c:v>
                </c:pt>
                <c:pt idx="106">
                  <c:v>41884.0</c:v>
                </c:pt>
                <c:pt idx="107">
                  <c:v>41885.0</c:v>
                </c:pt>
                <c:pt idx="108">
                  <c:v>41886.0</c:v>
                </c:pt>
                <c:pt idx="109">
                  <c:v>41887.0</c:v>
                </c:pt>
                <c:pt idx="110">
                  <c:v>41890.0</c:v>
                </c:pt>
                <c:pt idx="111">
                  <c:v>41891.0</c:v>
                </c:pt>
                <c:pt idx="112">
                  <c:v>41892.0</c:v>
                </c:pt>
                <c:pt idx="113">
                  <c:v>41893.0</c:v>
                </c:pt>
                <c:pt idx="114">
                  <c:v>41894.0</c:v>
                </c:pt>
                <c:pt idx="115">
                  <c:v>41897.0</c:v>
                </c:pt>
                <c:pt idx="116">
                  <c:v>41898.0</c:v>
                </c:pt>
                <c:pt idx="117">
                  <c:v>41899.0</c:v>
                </c:pt>
                <c:pt idx="118">
                  <c:v>41900.0</c:v>
                </c:pt>
                <c:pt idx="119">
                  <c:v>41901.0</c:v>
                </c:pt>
                <c:pt idx="120">
                  <c:v>41904.0</c:v>
                </c:pt>
                <c:pt idx="121">
                  <c:v>41905.0</c:v>
                </c:pt>
                <c:pt idx="122">
                  <c:v>41906.0</c:v>
                </c:pt>
                <c:pt idx="123">
                  <c:v>41907.0</c:v>
                </c:pt>
                <c:pt idx="124">
                  <c:v>41908.0</c:v>
                </c:pt>
                <c:pt idx="125">
                  <c:v>41911.0</c:v>
                </c:pt>
                <c:pt idx="126">
                  <c:v>41912.0</c:v>
                </c:pt>
                <c:pt idx="127">
                  <c:v>41913.0</c:v>
                </c:pt>
                <c:pt idx="128">
                  <c:v>41914.0</c:v>
                </c:pt>
                <c:pt idx="129">
                  <c:v>41915.0</c:v>
                </c:pt>
                <c:pt idx="130">
                  <c:v>41918.0</c:v>
                </c:pt>
                <c:pt idx="131">
                  <c:v>41919.0</c:v>
                </c:pt>
                <c:pt idx="132">
                  <c:v>41920.0</c:v>
                </c:pt>
                <c:pt idx="133">
                  <c:v>41921.0</c:v>
                </c:pt>
                <c:pt idx="134">
                  <c:v>41922.0</c:v>
                </c:pt>
                <c:pt idx="135">
                  <c:v>41925.0</c:v>
                </c:pt>
                <c:pt idx="136">
                  <c:v>41926.0</c:v>
                </c:pt>
                <c:pt idx="137">
                  <c:v>41927.0</c:v>
                </c:pt>
                <c:pt idx="138">
                  <c:v>41928.0</c:v>
                </c:pt>
                <c:pt idx="139">
                  <c:v>41929.0</c:v>
                </c:pt>
                <c:pt idx="140">
                  <c:v>41932.0</c:v>
                </c:pt>
                <c:pt idx="141">
                  <c:v>41933.0</c:v>
                </c:pt>
                <c:pt idx="142">
                  <c:v>41934.0</c:v>
                </c:pt>
                <c:pt idx="143">
                  <c:v>41935.0</c:v>
                </c:pt>
                <c:pt idx="144">
                  <c:v>41936.0</c:v>
                </c:pt>
                <c:pt idx="145">
                  <c:v>41939.0</c:v>
                </c:pt>
                <c:pt idx="146">
                  <c:v>41940.0</c:v>
                </c:pt>
                <c:pt idx="147">
                  <c:v>41941.0</c:v>
                </c:pt>
                <c:pt idx="148">
                  <c:v>41942.0</c:v>
                </c:pt>
                <c:pt idx="149">
                  <c:v>41943.0</c:v>
                </c:pt>
                <c:pt idx="150">
                  <c:v>41946.0</c:v>
                </c:pt>
                <c:pt idx="151">
                  <c:v>41947.0</c:v>
                </c:pt>
                <c:pt idx="152">
                  <c:v>41948.0</c:v>
                </c:pt>
                <c:pt idx="153">
                  <c:v>41949.0</c:v>
                </c:pt>
                <c:pt idx="154">
                  <c:v>41950.0</c:v>
                </c:pt>
                <c:pt idx="155">
                  <c:v>41953.0</c:v>
                </c:pt>
                <c:pt idx="156">
                  <c:v>41954.0</c:v>
                </c:pt>
                <c:pt idx="157">
                  <c:v>41955.0</c:v>
                </c:pt>
                <c:pt idx="158">
                  <c:v>41956.0</c:v>
                </c:pt>
                <c:pt idx="159">
                  <c:v>41957.0</c:v>
                </c:pt>
                <c:pt idx="160">
                  <c:v>41960.0</c:v>
                </c:pt>
                <c:pt idx="161">
                  <c:v>41961.0</c:v>
                </c:pt>
                <c:pt idx="162">
                  <c:v>41962.0</c:v>
                </c:pt>
                <c:pt idx="163">
                  <c:v>41963.0</c:v>
                </c:pt>
                <c:pt idx="164">
                  <c:v>41964.0</c:v>
                </c:pt>
                <c:pt idx="165">
                  <c:v>41967.0</c:v>
                </c:pt>
                <c:pt idx="166">
                  <c:v>41968.0</c:v>
                </c:pt>
                <c:pt idx="167">
                  <c:v>41969.0</c:v>
                </c:pt>
                <c:pt idx="168">
                  <c:v>41971.0</c:v>
                </c:pt>
                <c:pt idx="169">
                  <c:v>41974.0</c:v>
                </c:pt>
                <c:pt idx="170">
                  <c:v>41975.0</c:v>
                </c:pt>
                <c:pt idx="171">
                  <c:v>41976.0</c:v>
                </c:pt>
                <c:pt idx="172">
                  <c:v>41977.0</c:v>
                </c:pt>
                <c:pt idx="173">
                  <c:v>41978.0</c:v>
                </c:pt>
                <c:pt idx="174">
                  <c:v>41981.0</c:v>
                </c:pt>
                <c:pt idx="175">
                  <c:v>41982.0</c:v>
                </c:pt>
                <c:pt idx="176">
                  <c:v>41983.0</c:v>
                </c:pt>
                <c:pt idx="177">
                  <c:v>41984.0</c:v>
                </c:pt>
                <c:pt idx="178">
                  <c:v>41985.0</c:v>
                </c:pt>
                <c:pt idx="179">
                  <c:v>41988.0</c:v>
                </c:pt>
                <c:pt idx="180">
                  <c:v>41989.0</c:v>
                </c:pt>
                <c:pt idx="181">
                  <c:v>41990.0</c:v>
                </c:pt>
                <c:pt idx="182">
                  <c:v>41991.0</c:v>
                </c:pt>
                <c:pt idx="183">
                  <c:v>41992.0</c:v>
                </c:pt>
                <c:pt idx="184">
                  <c:v>41995.0</c:v>
                </c:pt>
                <c:pt idx="185">
                  <c:v>41996.0</c:v>
                </c:pt>
                <c:pt idx="186">
                  <c:v>41997.0</c:v>
                </c:pt>
                <c:pt idx="187">
                  <c:v>41999.0</c:v>
                </c:pt>
                <c:pt idx="188">
                  <c:v>42002.0</c:v>
                </c:pt>
                <c:pt idx="189">
                  <c:v>42003.0</c:v>
                </c:pt>
                <c:pt idx="190">
                  <c:v>42004.0</c:v>
                </c:pt>
                <c:pt idx="191">
                  <c:v>42006.0</c:v>
                </c:pt>
                <c:pt idx="192">
                  <c:v>42009.0</c:v>
                </c:pt>
                <c:pt idx="193">
                  <c:v>42010.0</c:v>
                </c:pt>
                <c:pt idx="194">
                  <c:v>42011.0</c:v>
                </c:pt>
                <c:pt idx="195">
                  <c:v>42012.0</c:v>
                </c:pt>
                <c:pt idx="196">
                  <c:v>42013.0</c:v>
                </c:pt>
                <c:pt idx="197">
                  <c:v>42016.0</c:v>
                </c:pt>
                <c:pt idx="198">
                  <c:v>42017.0</c:v>
                </c:pt>
                <c:pt idx="199">
                  <c:v>42018.0</c:v>
                </c:pt>
                <c:pt idx="200">
                  <c:v>42019.0</c:v>
                </c:pt>
                <c:pt idx="201">
                  <c:v>42020.0</c:v>
                </c:pt>
                <c:pt idx="202">
                  <c:v>42024.0</c:v>
                </c:pt>
                <c:pt idx="203">
                  <c:v>42025.0</c:v>
                </c:pt>
                <c:pt idx="204">
                  <c:v>42026.0</c:v>
                </c:pt>
                <c:pt idx="205">
                  <c:v>42027.0</c:v>
                </c:pt>
                <c:pt idx="206">
                  <c:v>42030.0</c:v>
                </c:pt>
                <c:pt idx="207">
                  <c:v>42031.0</c:v>
                </c:pt>
                <c:pt idx="208">
                  <c:v>42032.0</c:v>
                </c:pt>
                <c:pt idx="209">
                  <c:v>42033.0</c:v>
                </c:pt>
                <c:pt idx="210">
                  <c:v>42034.0</c:v>
                </c:pt>
                <c:pt idx="211">
                  <c:v>42037.0</c:v>
                </c:pt>
                <c:pt idx="212">
                  <c:v>42038.0</c:v>
                </c:pt>
                <c:pt idx="213">
                  <c:v>42039.0</c:v>
                </c:pt>
                <c:pt idx="214">
                  <c:v>42040.0</c:v>
                </c:pt>
                <c:pt idx="215">
                  <c:v>42041.0</c:v>
                </c:pt>
                <c:pt idx="216">
                  <c:v>42044.0</c:v>
                </c:pt>
                <c:pt idx="217">
                  <c:v>42045.0</c:v>
                </c:pt>
                <c:pt idx="218">
                  <c:v>42046.0</c:v>
                </c:pt>
                <c:pt idx="219">
                  <c:v>42047.0</c:v>
                </c:pt>
                <c:pt idx="220">
                  <c:v>42048.0</c:v>
                </c:pt>
                <c:pt idx="221">
                  <c:v>42052.0</c:v>
                </c:pt>
                <c:pt idx="222">
                  <c:v>42053.0</c:v>
                </c:pt>
                <c:pt idx="223">
                  <c:v>42054.0</c:v>
                </c:pt>
                <c:pt idx="224">
                  <c:v>42055.0</c:v>
                </c:pt>
                <c:pt idx="225">
                  <c:v>42058.0</c:v>
                </c:pt>
                <c:pt idx="226">
                  <c:v>42059.0</c:v>
                </c:pt>
                <c:pt idx="227">
                  <c:v>42060.0</c:v>
                </c:pt>
                <c:pt idx="228">
                  <c:v>42061.0</c:v>
                </c:pt>
                <c:pt idx="229">
                  <c:v>42062.0</c:v>
                </c:pt>
                <c:pt idx="230">
                  <c:v>42065.0</c:v>
                </c:pt>
                <c:pt idx="231">
                  <c:v>42066.0</c:v>
                </c:pt>
                <c:pt idx="232">
                  <c:v>42067.0</c:v>
                </c:pt>
                <c:pt idx="233">
                  <c:v>42068.0</c:v>
                </c:pt>
                <c:pt idx="234">
                  <c:v>42069.0</c:v>
                </c:pt>
                <c:pt idx="235">
                  <c:v>42072.0</c:v>
                </c:pt>
                <c:pt idx="236">
                  <c:v>42073.0</c:v>
                </c:pt>
                <c:pt idx="237">
                  <c:v>42074.0</c:v>
                </c:pt>
                <c:pt idx="238">
                  <c:v>42075.0</c:v>
                </c:pt>
                <c:pt idx="239">
                  <c:v>42076.0</c:v>
                </c:pt>
                <c:pt idx="240">
                  <c:v>42079.0</c:v>
                </c:pt>
                <c:pt idx="241">
                  <c:v>42080.0</c:v>
                </c:pt>
                <c:pt idx="242">
                  <c:v>42081.0</c:v>
                </c:pt>
                <c:pt idx="243">
                  <c:v>42082.0</c:v>
                </c:pt>
                <c:pt idx="244">
                  <c:v>42083.0</c:v>
                </c:pt>
                <c:pt idx="245">
                  <c:v>42086.0</c:v>
                </c:pt>
                <c:pt idx="246">
                  <c:v>42087.0</c:v>
                </c:pt>
                <c:pt idx="247">
                  <c:v>42088.0</c:v>
                </c:pt>
                <c:pt idx="248">
                  <c:v>42089.0</c:v>
                </c:pt>
                <c:pt idx="249">
                  <c:v>42090.0</c:v>
                </c:pt>
                <c:pt idx="250">
                  <c:v>42093.0</c:v>
                </c:pt>
                <c:pt idx="251">
                  <c:v>42094.0</c:v>
                </c:pt>
                <c:pt idx="252">
                  <c:v>42095.0</c:v>
                </c:pt>
                <c:pt idx="253">
                  <c:v>42096.0</c:v>
                </c:pt>
                <c:pt idx="254">
                  <c:v>42100.0</c:v>
                </c:pt>
                <c:pt idx="255">
                  <c:v>42101.0</c:v>
                </c:pt>
                <c:pt idx="256">
                  <c:v>42102.0</c:v>
                </c:pt>
                <c:pt idx="257">
                  <c:v>42103.0</c:v>
                </c:pt>
                <c:pt idx="258">
                  <c:v>42104.0</c:v>
                </c:pt>
                <c:pt idx="259">
                  <c:v>42107.0</c:v>
                </c:pt>
                <c:pt idx="260">
                  <c:v>42108.0</c:v>
                </c:pt>
                <c:pt idx="261">
                  <c:v>42109.0</c:v>
                </c:pt>
                <c:pt idx="262">
                  <c:v>42110.0</c:v>
                </c:pt>
                <c:pt idx="263">
                  <c:v>42111.0</c:v>
                </c:pt>
                <c:pt idx="264">
                  <c:v>42114.0</c:v>
                </c:pt>
                <c:pt idx="265">
                  <c:v>42115.0</c:v>
                </c:pt>
                <c:pt idx="266">
                  <c:v>42116.0</c:v>
                </c:pt>
                <c:pt idx="267">
                  <c:v>42117.0</c:v>
                </c:pt>
                <c:pt idx="268">
                  <c:v>42118.0</c:v>
                </c:pt>
                <c:pt idx="269">
                  <c:v>42121.0</c:v>
                </c:pt>
                <c:pt idx="270">
                  <c:v>42122.0</c:v>
                </c:pt>
                <c:pt idx="271">
                  <c:v>42123.0</c:v>
                </c:pt>
                <c:pt idx="272">
                  <c:v>42124.0</c:v>
                </c:pt>
                <c:pt idx="273">
                  <c:v>42125.0</c:v>
                </c:pt>
                <c:pt idx="274">
                  <c:v>42128.0</c:v>
                </c:pt>
                <c:pt idx="275">
                  <c:v>42129.0</c:v>
                </c:pt>
                <c:pt idx="276">
                  <c:v>42130.0</c:v>
                </c:pt>
                <c:pt idx="277">
                  <c:v>42131.0</c:v>
                </c:pt>
                <c:pt idx="278">
                  <c:v>42132.0</c:v>
                </c:pt>
                <c:pt idx="279">
                  <c:v>42135.0</c:v>
                </c:pt>
                <c:pt idx="280">
                  <c:v>42136.0</c:v>
                </c:pt>
                <c:pt idx="281">
                  <c:v>42137.0</c:v>
                </c:pt>
                <c:pt idx="282">
                  <c:v>42138.0</c:v>
                </c:pt>
                <c:pt idx="283">
                  <c:v>42139.0</c:v>
                </c:pt>
                <c:pt idx="284">
                  <c:v>42142.0</c:v>
                </c:pt>
                <c:pt idx="285">
                  <c:v>42143.0</c:v>
                </c:pt>
                <c:pt idx="286">
                  <c:v>42144.0</c:v>
                </c:pt>
                <c:pt idx="287">
                  <c:v>42145.0</c:v>
                </c:pt>
                <c:pt idx="288">
                  <c:v>42146.0</c:v>
                </c:pt>
                <c:pt idx="289">
                  <c:v>42150.0</c:v>
                </c:pt>
                <c:pt idx="290">
                  <c:v>42151.0</c:v>
                </c:pt>
                <c:pt idx="291">
                  <c:v>42152.0</c:v>
                </c:pt>
                <c:pt idx="292">
                  <c:v>42153.0</c:v>
                </c:pt>
                <c:pt idx="293">
                  <c:v>42156.0</c:v>
                </c:pt>
                <c:pt idx="294">
                  <c:v>42157.0</c:v>
                </c:pt>
                <c:pt idx="295">
                  <c:v>42158.0</c:v>
                </c:pt>
                <c:pt idx="296">
                  <c:v>42159.0</c:v>
                </c:pt>
                <c:pt idx="297">
                  <c:v>42160.0</c:v>
                </c:pt>
                <c:pt idx="298">
                  <c:v>42163.0</c:v>
                </c:pt>
                <c:pt idx="299">
                  <c:v>42164.0</c:v>
                </c:pt>
                <c:pt idx="300">
                  <c:v>42165.0</c:v>
                </c:pt>
                <c:pt idx="301">
                  <c:v>42166.0</c:v>
                </c:pt>
                <c:pt idx="302">
                  <c:v>42167.0</c:v>
                </c:pt>
                <c:pt idx="303">
                  <c:v>42170.0</c:v>
                </c:pt>
                <c:pt idx="304">
                  <c:v>42171.0</c:v>
                </c:pt>
                <c:pt idx="305">
                  <c:v>42172.0</c:v>
                </c:pt>
                <c:pt idx="306">
                  <c:v>42173.0</c:v>
                </c:pt>
                <c:pt idx="307">
                  <c:v>42174.0</c:v>
                </c:pt>
                <c:pt idx="308">
                  <c:v>42177.0</c:v>
                </c:pt>
                <c:pt idx="309">
                  <c:v>42178.0</c:v>
                </c:pt>
                <c:pt idx="310">
                  <c:v>42179.0</c:v>
                </c:pt>
                <c:pt idx="311">
                  <c:v>42180.0</c:v>
                </c:pt>
                <c:pt idx="312">
                  <c:v>42181.0</c:v>
                </c:pt>
                <c:pt idx="313">
                  <c:v>42184.0</c:v>
                </c:pt>
                <c:pt idx="314">
                  <c:v>42185.0</c:v>
                </c:pt>
                <c:pt idx="315">
                  <c:v>42186.0</c:v>
                </c:pt>
                <c:pt idx="316">
                  <c:v>42187.0</c:v>
                </c:pt>
                <c:pt idx="317">
                  <c:v>42191.0</c:v>
                </c:pt>
                <c:pt idx="318">
                  <c:v>42192.0</c:v>
                </c:pt>
                <c:pt idx="319">
                  <c:v>42193.0</c:v>
                </c:pt>
                <c:pt idx="320">
                  <c:v>42194.0</c:v>
                </c:pt>
                <c:pt idx="321">
                  <c:v>42195.0</c:v>
                </c:pt>
                <c:pt idx="322">
                  <c:v>42198.0</c:v>
                </c:pt>
                <c:pt idx="323">
                  <c:v>42199.0</c:v>
                </c:pt>
                <c:pt idx="324">
                  <c:v>42200.0</c:v>
                </c:pt>
                <c:pt idx="325">
                  <c:v>42201.0</c:v>
                </c:pt>
                <c:pt idx="326">
                  <c:v>42202.0</c:v>
                </c:pt>
                <c:pt idx="327">
                  <c:v>42205.0</c:v>
                </c:pt>
                <c:pt idx="328">
                  <c:v>42206.0</c:v>
                </c:pt>
                <c:pt idx="329">
                  <c:v>42207.0</c:v>
                </c:pt>
                <c:pt idx="330">
                  <c:v>42208.0</c:v>
                </c:pt>
                <c:pt idx="331">
                  <c:v>42209.0</c:v>
                </c:pt>
                <c:pt idx="332">
                  <c:v>42212.0</c:v>
                </c:pt>
                <c:pt idx="333">
                  <c:v>42213.0</c:v>
                </c:pt>
                <c:pt idx="334">
                  <c:v>42214.0</c:v>
                </c:pt>
                <c:pt idx="335">
                  <c:v>42215.0</c:v>
                </c:pt>
                <c:pt idx="336">
                  <c:v>42216.0</c:v>
                </c:pt>
                <c:pt idx="337">
                  <c:v>42219.0</c:v>
                </c:pt>
                <c:pt idx="338">
                  <c:v>42220.0</c:v>
                </c:pt>
                <c:pt idx="339">
                  <c:v>42221.0</c:v>
                </c:pt>
                <c:pt idx="340">
                  <c:v>42222.0</c:v>
                </c:pt>
                <c:pt idx="341">
                  <c:v>42223.0</c:v>
                </c:pt>
                <c:pt idx="342">
                  <c:v>42226.0</c:v>
                </c:pt>
                <c:pt idx="343">
                  <c:v>42227.0</c:v>
                </c:pt>
                <c:pt idx="344">
                  <c:v>42228.0</c:v>
                </c:pt>
                <c:pt idx="345">
                  <c:v>42229.0</c:v>
                </c:pt>
                <c:pt idx="346">
                  <c:v>42230.0</c:v>
                </c:pt>
                <c:pt idx="347">
                  <c:v>42233.0</c:v>
                </c:pt>
                <c:pt idx="348">
                  <c:v>42234.0</c:v>
                </c:pt>
                <c:pt idx="349">
                  <c:v>42235.0</c:v>
                </c:pt>
                <c:pt idx="350">
                  <c:v>42236.0</c:v>
                </c:pt>
                <c:pt idx="351">
                  <c:v>42237.0</c:v>
                </c:pt>
                <c:pt idx="352">
                  <c:v>42240.0</c:v>
                </c:pt>
                <c:pt idx="353">
                  <c:v>42241.0</c:v>
                </c:pt>
                <c:pt idx="354">
                  <c:v>42242.0</c:v>
                </c:pt>
                <c:pt idx="355">
                  <c:v>42243.0</c:v>
                </c:pt>
                <c:pt idx="356">
                  <c:v>42244.0</c:v>
                </c:pt>
                <c:pt idx="357">
                  <c:v>42247.0</c:v>
                </c:pt>
                <c:pt idx="358">
                  <c:v>42248.0</c:v>
                </c:pt>
                <c:pt idx="359">
                  <c:v>42249.0</c:v>
                </c:pt>
                <c:pt idx="360">
                  <c:v>42250.0</c:v>
                </c:pt>
                <c:pt idx="361">
                  <c:v>42251.0</c:v>
                </c:pt>
                <c:pt idx="362">
                  <c:v>42255.0</c:v>
                </c:pt>
                <c:pt idx="363">
                  <c:v>42256.0</c:v>
                </c:pt>
                <c:pt idx="364">
                  <c:v>42257.0</c:v>
                </c:pt>
                <c:pt idx="365">
                  <c:v>42258.0</c:v>
                </c:pt>
                <c:pt idx="366">
                  <c:v>42261.0</c:v>
                </c:pt>
                <c:pt idx="367">
                  <c:v>42262.0</c:v>
                </c:pt>
                <c:pt idx="368">
                  <c:v>42263.0</c:v>
                </c:pt>
                <c:pt idx="369">
                  <c:v>42264.0</c:v>
                </c:pt>
                <c:pt idx="370">
                  <c:v>42265.0</c:v>
                </c:pt>
                <c:pt idx="371">
                  <c:v>42268.0</c:v>
                </c:pt>
                <c:pt idx="372">
                  <c:v>42269.0</c:v>
                </c:pt>
                <c:pt idx="373">
                  <c:v>42270.0</c:v>
                </c:pt>
                <c:pt idx="374">
                  <c:v>42271.0</c:v>
                </c:pt>
                <c:pt idx="375">
                  <c:v>42272.0</c:v>
                </c:pt>
                <c:pt idx="376">
                  <c:v>42275.0</c:v>
                </c:pt>
                <c:pt idx="377">
                  <c:v>42276.0</c:v>
                </c:pt>
                <c:pt idx="378">
                  <c:v>42277.0</c:v>
                </c:pt>
                <c:pt idx="379">
                  <c:v>42278.0</c:v>
                </c:pt>
                <c:pt idx="380">
                  <c:v>42279.0</c:v>
                </c:pt>
                <c:pt idx="381">
                  <c:v>42282.0</c:v>
                </c:pt>
                <c:pt idx="382">
                  <c:v>42283.0</c:v>
                </c:pt>
                <c:pt idx="383">
                  <c:v>42284.0</c:v>
                </c:pt>
              </c:numCache>
            </c:numRef>
          </c:cat>
          <c:val>
            <c:numRef>
              <c:f>'Stock Movements'!$G$2:$G$398</c:f>
              <c:numCache>
                <c:formatCode>General</c:formatCode>
                <c:ptCount val="397"/>
                <c:pt idx="0">
                  <c:v>100.0</c:v>
                </c:pt>
                <c:pt idx="1">
                  <c:v>102.4886076911033</c:v>
                </c:pt>
                <c:pt idx="2">
                  <c:v>100.9138176860043</c:v>
                </c:pt>
                <c:pt idx="3">
                  <c:v>102.9684076481509</c:v>
                </c:pt>
                <c:pt idx="4">
                  <c:v>101.8901945748092</c:v>
                </c:pt>
                <c:pt idx="5">
                  <c:v>103.0032528306386</c:v>
                </c:pt>
                <c:pt idx="6">
                  <c:v>102.5124820078306</c:v>
                </c:pt>
                <c:pt idx="7">
                  <c:v>102.5824007205612</c:v>
                </c:pt>
                <c:pt idx="8">
                  <c:v>101.386432793775</c:v>
                </c:pt>
                <c:pt idx="9">
                  <c:v>102.5914971531839</c:v>
                </c:pt>
                <c:pt idx="10">
                  <c:v>101.6077355327973</c:v>
                </c:pt>
                <c:pt idx="11">
                  <c:v>103.9351717496421</c:v>
                </c:pt>
                <c:pt idx="12">
                  <c:v>105.1629948110594</c:v>
                </c:pt>
                <c:pt idx="13">
                  <c:v>105.1629948110594</c:v>
                </c:pt>
                <c:pt idx="14">
                  <c:v>105.1629948110594</c:v>
                </c:pt>
                <c:pt idx="15">
                  <c:v>108.8717825549474</c:v>
                </c:pt>
                <c:pt idx="16">
                  <c:v>113.276082994762</c:v>
                </c:pt>
                <c:pt idx="17">
                  <c:v>125.0246001217583</c:v>
                </c:pt>
                <c:pt idx="18">
                  <c:v>125.0246001217583</c:v>
                </c:pt>
                <c:pt idx="19">
                  <c:v>125.0246001217583</c:v>
                </c:pt>
                <c:pt idx="20">
                  <c:v>125.0246001217583</c:v>
                </c:pt>
                <c:pt idx="21">
                  <c:v>136.1806869345055</c:v>
                </c:pt>
                <c:pt idx="22">
                  <c:v>136.1806869345055</c:v>
                </c:pt>
                <c:pt idx="23">
                  <c:v>137.2833705862367</c:v>
                </c:pt>
                <c:pt idx="24">
                  <c:v>135.4022698501807</c:v>
                </c:pt>
                <c:pt idx="25">
                  <c:v>132.4175630612289</c:v>
                </c:pt>
                <c:pt idx="26">
                  <c:v>133.3595502184814</c:v>
                </c:pt>
                <c:pt idx="27">
                  <c:v>132.9207531381891</c:v>
                </c:pt>
                <c:pt idx="28">
                  <c:v>130.1953920688862</c:v>
                </c:pt>
                <c:pt idx="29">
                  <c:v>133.7426742169524</c:v>
                </c:pt>
                <c:pt idx="30">
                  <c:v>132.9569019681587</c:v>
                </c:pt>
                <c:pt idx="31">
                  <c:v>135.1054700895182</c:v>
                </c:pt>
                <c:pt idx="32">
                  <c:v>131.5099161965392</c:v>
                </c:pt>
                <c:pt idx="33">
                  <c:v>129.4205708456123</c:v>
                </c:pt>
                <c:pt idx="34">
                  <c:v>132.694913129878</c:v>
                </c:pt>
                <c:pt idx="35">
                  <c:v>131.6548884571235</c:v>
                </c:pt>
                <c:pt idx="36">
                  <c:v>130.2896176901314</c:v>
                </c:pt>
                <c:pt idx="37">
                  <c:v>132.27706689403</c:v>
                </c:pt>
                <c:pt idx="38">
                  <c:v>131.7003937908886</c:v>
                </c:pt>
                <c:pt idx="39">
                  <c:v>132.3432840190457</c:v>
                </c:pt>
                <c:pt idx="40">
                  <c:v>132.0668007346028</c:v>
                </c:pt>
                <c:pt idx="41">
                  <c:v>133.4633769533335</c:v>
                </c:pt>
                <c:pt idx="42">
                  <c:v>133.8770034526468</c:v>
                </c:pt>
                <c:pt idx="43">
                  <c:v>133.4851792840514</c:v>
                </c:pt>
                <c:pt idx="44">
                  <c:v>134.0363920946442</c:v>
                </c:pt>
                <c:pt idx="45">
                  <c:v>133.4597913943199</c:v>
                </c:pt>
                <c:pt idx="46">
                  <c:v>133.4137549014887</c:v>
                </c:pt>
                <c:pt idx="47">
                  <c:v>133.5747576422266</c:v>
                </c:pt>
                <c:pt idx="48">
                  <c:v>136.4209992606283</c:v>
                </c:pt>
                <c:pt idx="49">
                  <c:v>137.1324233604325</c:v>
                </c:pt>
                <c:pt idx="50">
                  <c:v>136.3941581945095</c:v>
                </c:pt>
                <c:pt idx="51">
                  <c:v>135.7715106897835</c:v>
                </c:pt>
                <c:pt idx="52">
                  <c:v>136.0702885740402</c:v>
                </c:pt>
                <c:pt idx="53">
                  <c:v>136.1852807963611</c:v>
                </c:pt>
                <c:pt idx="54">
                  <c:v>134.9603561390195</c:v>
                </c:pt>
                <c:pt idx="55">
                  <c:v>133.2702909968384</c:v>
                </c:pt>
                <c:pt idx="56">
                  <c:v>135.5738136292295</c:v>
                </c:pt>
                <c:pt idx="57">
                  <c:v>127.1763196128433</c:v>
                </c:pt>
                <c:pt idx="58">
                  <c:v>128.5462752615153</c:v>
                </c:pt>
                <c:pt idx="59">
                  <c:v>123.1552129728916</c:v>
                </c:pt>
                <c:pt idx="60">
                  <c:v>122.8337186673255</c:v>
                </c:pt>
                <c:pt idx="61">
                  <c:v>123.7021281093764</c:v>
                </c:pt>
                <c:pt idx="62">
                  <c:v>122.7582718037573</c:v>
                </c:pt>
                <c:pt idx="63">
                  <c:v>122.9873839863586</c:v>
                </c:pt>
                <c:pt idx="64">
                  <c:v>122.1128442625626</c:v>
                </c:pt>
                <c:pt idx="65">
                  <c:v>120.7523056276185</c:v>
                </c:pt>
                <c:pt idx="66">
                  <c:v>119.0899149352609</c:v>
                </c:pt>
                <c:pt idx="67">
                  <c:v>119.5704397900451</c:v>
                </c:pt>
                <c:pt idx="68">
                  <c:v>120.5977816308524</c:v>
                </c:pt>
                <c:pt idx="69">
                  <c:v>119.2142355007074</c:v>
                </c:pt>
                <c:pt idx="70">
                  <c:v>117.7378793508171</c:v>
                </c:pt>
                <c:pt idx="71">
                  <c:v>116.90970796888</c:v>
                </c:pt>
                <c:pt idx="72">
                  <c:v>117.8912850408556</c:v>
                </c:pt>
                <c:pt idx="73">
                  <c:v>121.5696922434059</c:v>
                </c:pt>
                <c:pt idx="74">
                  <c:v>122.2778893903079</c:v>
                </c:pt>
                <c:pt idx="75">
                  <c:v>121.7267768432376</c:v>
                </c:pt>
                <c:pt idx="76">
                  <c:v>124.3782887137188</c:v>
                </c:pt>
                <c:pt idx="77">
                  <c:v>125.4275157831824</c:v>
                </c:pt>
                <c:pt idx="78">
                  <c:v>126.4313062796935</c:v>
                </c:pt>
                <c:pt idx="79">
                  <c:v>125.4194824951547</c:v>
                </c:pt>
                <c:pt idx="80">
                  <c:v>125.488174134934</c:v>
                </c:pt>
                <c:pt idx="81">
                  <c:v>125.2589300555882</c:v>
                </c:pt>
                <c:pt idx="82">
                  <c:v>126.3988990637462</c:v>
                </c:pt>
                <c:pt idx="83">
                  <c:v>124.7622715056727</c:v>
                </c:pt>
                <c:pt idx="84">
                  <c:v>124.9910672263228</c:v>
                </c:pt>
                <c:pt idx="85">
                  <c:v>125.7445091311903</c:v>
                </c:pt>
                <c:pt idx="86">
                  <c:v>125.6757900243896</c:v>
                </c:pt>
                <c:pt idx="87">
                  <c:v>123.1311905068998</c:v>
                </c:pt>
                <c:pt idx="88">
                  <c:v>122.6724299519673</c:v>
                </c:pt>
                <c:pt idx="89">
                  <c:v>121.8915131379872</c:v>
                </c:pt>
                <c:pt idx="90">
                  <c:v>122.4397517524925</c:v>
                </c:pt>
                <c:pt idx="91">
                  <c:v>120.4780890406136</c:v>
                </c:pt>
                <c:pt idx="92">
                  <c:v>118.6327060111705</c:v>
                </c:pt>
                <c:pt idx="93">
                  <c:v>119.0439908430293</c:v>
                </c:pt>
                <c:pt idx="94">
                  <c:v>120.8160524356617</c:v>
                </c:pt>
                <c:pt idx="95">
                  <c:v>119.7817604992486</c:v>
                </c:pt>
                <c:pt idx="96">
                  <c:v>121.2827477104893</c:v>
                </c:pt>
                <c:pt idx="97">
                  <c:v>121.7167574412693</c:v>
                </c:pt>
                <c:pt idx="98">
                  <c:v>120.7749037173469</c:v>
                </c:pt>
                <c:pt idx="99">
                  <c:v>122.366163939208</c:v>
                </c:pt>
                <c:pt idx="100">
                  <c:v>121.7238203962689</c:v>
                </c:pt>
                <c:pt idx="101">
                  <c:v>121.1044761503246</c:v>
                </c:pt>
                <c:pt idx="102">
                  <c:v>122.650414991382</c:v>
                </c:pt>
                <c:pt idx="103">
                  <c:v>121.0847417278139</c:v>
                </c:pt>
                <c:pt idx="104">
                  <c:v>121.7690958953943</c:v>
                </c:pt>
                <c:pt idx="105">
                  <c:v>122.794190213278</c:v>
                </c:pt>
                <c:pt idx="106">
                  <c:v>124.4979571199181</c:v>
                </c:pt>
                <c:pt idx="107">
                  <c:v>123.233540815114</c:v>
                </c:pt>
                <c:pt idx="108">
                  <c:v>123.210666839955</c:v>
                </c:pt>
                <c:pt idx="109">
                  <c:v>123.0504597647446</c:v>
                </c:pt>
                <c:pt idx="110">
                  <c:v>124.369926403891</c:v>
                </c:pt>
                <c:pt idx="111">
                  <c:v>124.3927948284114</c:v>
                </c:pt>
                <c:pt idx="112">
                  <c:v>125.3496671992618</c:v>
                </c:pt>
                <c:pt idx="113">
                  <c:v>125.1894759094739</c:v>
                </c:pt>
                <c:pt idx="114">
                  <c:v>124.501493911061</c:v>
                </c:pt>
                <c:pt idx="115">
                  <c:v>124.9808292491642</c:v>
                </c:pt>
                <c:pt idx="116">
                  <c:v>125.5512584879077</c:v>
                </c:pt>
                <c:pt idx="117">
                  <c:v>126.9838067262985</c:v>
                </c:pt>
                <c:pt idx="118">
                  <c:v>126.4567595824861</c:v>
                </c:pt>
                <c:pt idx="119">
                  <c:v>126.0215307438304</c:v>
                </c:pt>
                <c:pt idx="120">
                  <c:v>125.7697393898501</c:v>
                </c:pt>
                <c:pt idx="121">
                  <c:v>126.5675564518684</c:v>
                </c:pt>
                <c:pt idx="122">
                  <c:v>127.2062119033238</c:v>
                </c:pt>
                <c:pt idx="123">
                  <c:v>127.068938999459</c:v>
                </c:pt>
                <c:pt idx="124">
                  <c:v>127.2060637670822</c:v>
                </c:pt>
                <c:pt idx="125">
                  <c:v>125.3634668024171</c:v>
                </c:pt>
                <c:pt idx="126">
                  <c:v>125.2948559459371</c:v>
                </c:pt>
                <c:pt idx="127">
                  <c:v>124.561062598532</c:v>
                </c:pt>
                <c:pt idx="128">
                  <c:v>123.9651851737312</c:v>
                </c:pt>
                <c:pt idx="129">
                  <c:v>123.4611678329907</c:v>
                </c:pt>
                <c:pt idx="130">
                  <c:v>123.8264378267473</c:v>
                </c:pt>
                <c:pt idx="131">
                  <c:v>123.0006193228011</c:v>
                </c:pt>
                <c:pt idx="132">
                  <c:v>121.459209176916</c:v>
                </c:pt>
                <c:pt idx="133">
                  <c:v>122.5515984105113</c:v>
                </c:pt>
                <c:pt idx="134">
                  <c:v>122.0246910162681</c:v>
                </c:pt>
                <c:pt idx="135">
                  <c:v>120.8763229415676</c:v>
                </c:pt>
                <c:pt idx="136">
                  <c:v>120.6933156046546</c:v>
                </c:pt>
                <c:pt idx="137">
                  <c:v>119.7063722766502</c:v>
                </c:pt>
                <c:pt idx="138">
                  <c:v>116.5566323100479</c:v>
                </c:pt>
                <c:pt idx="139">
                  <c:v>116.1446092216135</c:v>
                </c:pt>
                <c:pt idx="140">
                  <c:v>116.5324046043262</c:v>
                </c:pt>
                <c:pt idx="141">
                  <c:v>114.411059672823</c:v>
                </c:pt>
                <c:pt idx="142">
                  <c:v>118.7154316204716</c:v>
                </c:pt>
                <c:pt idx="143">
                  <c:v>119.1484090081496</c:v>
                </c:pt>
                <c:pt idx="144">
                  <c:v>117.562651157828</c:v>
                </c:pt>
                <c:pt idx="145">
                  <c:v>118.9018289589708</c:v>
                </c:pt>
                <c:pt idx="146">
                  <c:v>120.4890241569794</c:v>
                </c:pt>
                <c:pt idx="147">
                  <c:v>122.83966305292</c:v>
                </c:pt>
                <c:pt idx="148">
                  <c:v>123.5904217340688</c:v>
                </c:pt>
                <c:pt idx="149">
                  <c:v>122.6972414456921</c:v>
                </c:pt>
                <c:pt idx="150">
                  <c:v>123.5159841856595</c:v>
                </c:pt>
                <c:pt idx="151">
                  <c:v>122.6228453384301</c:v>
                </c:pt>
                <c:pt idx="152">
                  <c:v>125.3308577556753</c:v>
                </c:pt>
                <c:pt idx="153">
                  <c:v>126.6470367446659</c:v>
                </c:pt>
                <c:pt idx="154">
                  <c:v>128.1436887951112</c:v>
                </c:pt>
                <c:pt idx="155">
                  <c:v>127.1820914778075</c:v>
                </c:pt>
                <c:pt idx="156">
                  <c:v>126.8166254462165</c:v>
                </c:pt>
                <c:pt idx="157">
                  <c:v>126.4282827789587</c:v>
                </c:pt>
                <c:pt idx="158">
                  <c:v>127.4731505672905</c:v>
                </c:pt>
                <c:pt idx="159">
                  <c:v>127.7920614033813</c:v>
                </c:pt>
                <c:pt idx="160">
                  <c:v>129.0855373312627</c:v>
                </c:pt>
                <c:pt idx="161">
                  <c:v>128.5599161113285</c:v>
                </c:pt>
                <c:pt idx="162">
                  <c:v>131.7360650677676</c:v>
                </c:pt>
                <c:pt idx="163">
                  <c:v>132.0321268823917</c:v>
                </c:pt>
                <c:pt idx="164">
                  <c:v>131.6668293935984</c:v>
                </c:pt>
                <c:pt idx="165">
                  <c:v>131.4614742762334</c:v>
                </c:pt>
                <c:pt idx="166">
                  <c:v>131.1418942195844</c:v>
                </c:pt>
                <c:pt idx="167">
                  <c:v>131.6198088098639</c:v>
                </c:pt>
                <c:pt idx="168">
                  <c:v>131.8476036206352</c:v>
                </c:pt>
                <c:pt idx="169">
                  <c:v>131.345065368509</c:v>
                </c:pt>
                <c:pt idx="170">
                  <c:v>128.719918823391</c:v>
                </c:pt>
                <c:pt idx="171">
                  <c:v>128.1029942718735</c:v>
                </c:pt>
                <c:pt idx="172">
                  <c:v>128.3534846080175</c:v>
                </c:pt>
                <c:pt idx="173">
                  <c:v>128.2166471914238</c:v>
                </c:pt>
                <c:pt idx="174">
                  <c:v>126.9337827743763</c:v>
                </c:pt>
                <c:pt idx="175">
                  <c:v>126.9337827743763</c:v>
                </c:pt>
                <c:pt idx="176">
                  <c:v>126.9109878056926</c:v>
                </c:pt>
                <c:pt idx="177">
                  <c:v>126.064835189499</c:v>
                </c:pt>
                <c:pt idx="178">
                  <c:v>127.8751672892337</c:v>
                </c:pt>
                <c:pt idx="179">
                  <c:v>127.3956776616207</c:v>
                </c:pt>
                <c:pt idx="180">
                  <c:v>126.2510547085522</c:v>
                </c:pt>
                <c:pt idx="181">
                  <c:v>125.6342474603137</c:v>
                </c:pt>
                <c:pt idx="182">
                  <c:v>125.1547704227867</c:v>
                </c:pt>
                <c:pt idx="183">
                  <c:v>124.6524152602227</c:v>
                </c:pt>
                <c:pt idx="184">
                  <c:v>122.6307320694681</c:v>
                </c:pt>
                <c:pt idx="185">
                  <c:v>124.1029073977761</c:v>
                </c:pt>
                <c:pt idx="186">
                  <c:v>120.964983135745</c:v>
                </c:pt>
                <c:pt idx="187">
                  <c:v>126.1587502215717</c:v>
                </c:pt>
                <c:pt idx="188">
                  <c:v>121.1688362480669</c:v>
                </c:pt>
                <c:pt idx="189">
                  <c:v>120.4847800301518</c:v>
                </c:pt>
                <c:pt idx="190">
                  <c:v>122.7819426173012</c:v>
                </c:pt>
                <c:pt idx="191">
                  <c:v>122.3492505419876</c:v>
                </c:pt>
                <c:pt idx="192">
                  <c:v>122.3492505419876</c:v>
                </c:pt>
                <c:pt idx="193">
                  <c:v>122.3492505419876</c:v>
                </c:pt>
                <c:pt idx="194">
                  <c:v>121.9393699223228</c:v>
                </c:pt>
                <c:pt idx="195">
                  <c:v>121.1868665136526</c:v>
                </c:pt>
                <c:pt idx="196">
                  <c:v>122.1153325196527</c:v>
                </c:pt>
                <c:pt idx="197">
                  <c:v>122.1153325196527</c:v>
                </c:pt>
                <c:pt idx="198">
                  <c:v>122.1835089422962</c:v>
                </c:pt>
                <c:pt idx="199">
                  <c:v>119.0755177783883</c:v>
                </c:pt>
                <c:pt idx="200">
                  <c:v>119.1436712770217</c:v>
                </c:pt>
                <c:pt idx="201">
                  <c:v>120.5443145634322</c:v>
                </c:pt>
                <c:pt idx="202">
                  <c:v>122.706198436452</c:v>
                </c:pt>
                <c:pt idx="203">
                  <c:v>121.8855706065894</c:v>
                </c:pt>
                <c:pt idx="204">
                  <c:v>122.5652316833638</c:v>
                </c:pt>
                <c:pt idx="205">
                  <c:v>124.2125476366439</c:v>
                </c:pt>
                <c:pt idx="206">
                  <c:v>121.780977827873</c:v>
                </c:pt>
                <c:pt idx="207">
                  <c:v>122.1664686298021</c:v>
                </c:pt>
                <c:pt idx="208">
                  <c:v>120.7042005656248</c:v>
                </c:pt>
                <c:pt idx="209">
                  <c:v>120.7496122292777</c:v>
                </c:pt>
                <c:pt idx="210">
                  <c:v>124.4398125542343</c:v>
                </c:pt>
                <c:pt idx="211">
                  <c:v>129.2924895054573</c:v>
                </c:pt>
                <c:pt idx="212">
                  <c:v>128.8380338899183</c:v>
                </c:pt>
                <c:pt idx="213">
                  <c:v>130.2591804247323</c:v>
                </c:pt>
                <c:pt idx="214">
                  <c:v>129.4857216145643</c:v>
                </c:pt>
                <c:pt idx="215">
                  <c:v>129.7123330157958</c:v>
                </c:pt>
                <c:pt idx="216">
                  <c:v>130.3909829751866</c:v>
                </c:pt>
                <c:pt idx="217">
                  <c:v>131.0470680769814</c:v>
                </c:pt>
                <c:pt idx="218">
                  <c:v>132.0862331725228</c:v>
                </c:pt>
                <c:pt idx="219">
                  <c:v>131.7910682828287</c:v>
                </c:pt>
                <c:pt idx="220">
                  <c:v>131.2456311120175</c:v>
                </c:pt>
                <c:pt idx="221">
                  <c:v>131.3589791034413</c:v>
                </c:pt>
                <c:pt idx="222">
                  <c:v>130.8135431124274</c:v>
                </c:pt>
                <c:pt idx="223">
                  <c:v>130.3591711963748</c:v>
                </c:pt>
                <c:pt idx="224">
                  <c:v>128.486096735945</c:v>
                </c:pt>
                <c:pt idx="225">
                  <c:v>129.3674576402507</c:v>
                </c:pt>
                <c:pt idx="226">
                  <c:v>127.3103345801733</c:v>
                </c:pt>
                <c:pt idx="227">
                  <c:v>128.2590675109083</c:v>
                </c:pt>
                <c:pt idx="228">
                  <c:v>129.6795481025846</c:v>
                </c:pt>
                <c:pt idx="229">
                  <c:v>130.5382065503977</c:v>
                </c:pt>
                <c:pt idx="230">
                  <c:v>130.9456436278126</c:v>
                </c:pt>
                <c:pt idx="231">
                  <c:v>129.8757645339559</c:v>
                </c:pt>
                <c:pt idx="232">
                  <c:v>130.0343568522647</c:v>
                </c:pt>
                <c:pt idx="233">
                  <c:v>129.3752631841626</c:v>
                </c:pt>
                <c:pt idx="234">
                  <c:v>129.3299160882955</c:v>
                </c:pt>
                <c:pt idx="235">
                  <c:v>129.669513437263</c:v>
                </c:pt>
                <c:pt idx="236">
                  <c:v>131.5375609513732</c:v>
                </c:pt>
                <c:pt idx="237">
                  <c:v>132.8906079678013</c:v>
                </c:pt>
                <c:pt idx="238">
                  <c:v>133.9516615235681</c:v>
                </c:pt>
                <c:pt idx="239">
                  <c:v>134.8777284651423</c:v>
                </c:pt>
                <c:pt idx="240">
                  <c:v>132.8913426051261</c:v>
                </c:pt>
                <c:pt idx="241">
                  <c:v>132.1869498093655</c:v>
                </c:pt>
                <c:pt idx="242">
                  <c:v>133.7190468288198</c:v>
                </c:pt>
                <c:pt idx="243">
                  <c:v>133.3105361847408</c:v>
                </c:pt>
                <c:pt idx="244">
                  <c:v>133.7855551415491</c:v>
                </c:pt>
                <c:pt idx="245">
                  <c:v>131.6844072982252</c:v>
                </c:pt>
                <c:pt idx="246">
                  <c:v>134.397796321406</c:v>
                </c:pt>
                <c:pt idx="247">
                  <c:v>135.8846124499614</c:v>
                </c:pt>
                <c:pt idx="248">
                  <c:v>135.9299073211974</c:v>
                </c:pt>
                <c:pt idx="249">
                  <c:v>136.2240545512836</c:v>
                </c:pt>
                <c:pt idx="250">
                  <c:v>132.6205799210098</c:v>
                </c:pt>
                <c:pt idx="251">
                  <c:v>131.9395415538644</c:v>
                </c:pt>
                <c:pt idx="252">
                  <c:v>133.3135722450319</c:v>
                </c:pt>
                <c:pt idx="253">
                  <c:v>133.4493525034967</c:v>
                </c:pt>
                <c:pt idx="254">
                  <c:v>133.0184679932785</c:v>
                </c:pt>
                <c:pt idx="255">
                  <c:v>133.2672909801988</c:v>
                </c:pt>
                <c:pt idx="256">
                  <c:v>132.2901370564384</c:v>
                </c:pt>
                <c:pt idx="257">
                  <c:v>131.4725473409336</c:v>
                </c:pt>
                <c:pt idx="258">
                  <c:v>131.1098016792811</c:v>
                </c:pt>
                <c:pt idx="259">
                  <c:v>131.8097781722049</c:v>
                </c:pt>
                <c:pt idx="260">
                  <c:v>130.0778128759462</c:v>
                </c:pt>
                <c:pt idx="261">
                  <c:v>131.0925534955979</c:v>
                </c:pt>
                <c:pt idx="262">
                  <c:v>130.2750674018461</c:v>
                </c:pt>
                <c:pt idx="263">
                  <c:v>130.2750674018461</c:v>
                </c:pt>
                <c:pt idx="264">
                  <c:v>130.2750674018461</c:v>
                </c:pt>
                <c:pt idx="265">
                  <c:v>131.5814327589325</c:v>
                </c:pt>
                <c:pt idx="266">
                  <c:v>131.9205312184715</c:v>
                </c:pt>
                <c:pt idx="267">
                  <c:v>133.0699272470852</c:v>
                </c:pt>
                <c:pt idx="268">
                  <c:v>134.7120924012565</c:v>
                </c:pt>
                <c:pt idx="269">
                  <c:v>135.5469242194822</c:v>
                </c:pt>
                <c:pt idx="270">
                  <c:v>134.570209856567</c:v>
                </c:pt>
                <c:pt idx="271">
                  <c:v>135.5174148421405</c:v>
                </c:pt>
                <c:pt idx="272">
                  <c:v>132.3113785193693</c:v>
                </c:pt>
                <c:pt idx="273">
                  <c:v>131.2665107009882</c:v>
                </c:pt>
                <c:pt idx="274">
                  <c:v>130.3811819809821</c:v>
                </c:pt>
                <c:pt idx="275">
                  <c:v>129.7006941002475</c:v>
                </c:pt>
                <c:pt idx="276">
                  <c:v>129.2474324329388</c:v>
                </c:pt>
                <c:pt idx="277">
                  <c:v>129.4960504612935</c:v>
                </c:pt>
                <c:pt idx="278">
                  <c:v>132.6031212370939</c:v>
                </c:pt>
                <c:pt idx="279">
                  <c:v>133.1898616688952</c:v>
                </c:pt>
                <c:pt idx="280">
                  <c:v>129.6373102649759</c:v>
                </c:pt>
                <c:pt idx="281">
                  <c:v>127.7241458762687</c:v>
                </c:pt>
                <c:pt idx="282">
                  <c:v>126.7483681405942</c:v>
                </c:pt>
                <c:pt idx="283">
                  <c:v>126.7483681405942</c:v>
                </c:pt>
                <c:pt idx="284">
                  <c:v>128.8334241342675</c:v>
                </c:pt>
                <c:pt idx="285">
                  <c:v>125.6295859654231</c:v>
                </c:pt>
                <c:pt idx="286">
                  <c:v>127.7135633858801</c:v>
                </c:pt>
                <c:pt idx="287">
                  <c:v>124.7191574387027</c:v>
                </c:pt>
                <c:pt idx="288">
                  <c:v>126.6243303251652</c:v>
                </c:pt>
                <c:pt idx="289">
                  <c:v>127.2326149072349</c:v>
                </c:pt>
                <c:pt idx="290">
                  <c:v>126.2805759335418</c:v>
                </c:pt>
                <c:pt idx="291">
                  <c:v>125.8281190685197</c:v>
                </c:pt>
                <c:pt idx="292">
                  <c:v>127.9775484575133</c:v>
                </c:pt>
                <c:pt idx="293">
                  <c:v>126.4328947582582</c:v>
                </c:pt>
                <c:pt idx="294">
                  <c:v>127.4895997719816</c:v>
                </c:pt>
                <c:pt idx="295">
                  <c:v>128.9486920227002</c:v>
                </c:pt>
                <c:pt idx="296">
                  <c:v>127.9970368396846</c:v>
                </c:pt>
                <c:pt idx="297">
                  <c:v>128.4702242060999</c:v>
                </c:pt>
                <c:pt idx="298">
                  <c:v>127.6549688576206</c:v>
                </c:pt>
                <c:pt idx="299">
                  <c:v>127.993127913267</c:v>
                </c:pt>
                <c:pt idx="300">
                  <c:v>127.5181992499338</c:v>
                </c:pt>
                <c:pt idx="301">
                  <c:v>131.4524060601302</c:v>
                </c:pt>
                <c:pt idx="302">
                  <c:v>130.6376158106016</c:v>
                </c:pt>
                <c:pt idx="303">
                  <c:v>128.6139485398766</c:v>
                </c:pt>
                <c:pt idx="304">
                  <c:v>127.9353647539231</c:v>
                </c:pt>
                <c:pt idx="305">
                  <c:v>126.9843364241311</c:v>
                </c:pt>
                <c:pt idx="306">
                  <c:v>129.7292062131703</c:v>
                </c:pt>
                <c:pt idx="307">
                  <c:v>127.1782688435254</c:v>
                </c:pt>
                <c:pt idx="308">
                  <c:v>126.8169667004029</c:v>
                </c:pt>
                <c:pt idx="309">
                  <c:v>124.4498907049331</c:v>
                </c:pt>
                <c:pt idx="310">
                  <c:v>122.3123834309423</c:v>
                </c:pt>
                <c:pt idx="311">
                  <c:v>122.9643579770514</c:v>
                </c:pt>
                <c:pt idx="312">
                  <c:v>118.9316270769066</c:v>
                </c:pt>
                <c:pt idx="313">
                  <c:v>118.9541541395891</c:v>
                </c:pt>
                <c:pt idx="314">
                  <c:v>118.6609134480296</c:v>
                </c:pt>
                <c:pt idx="315">
                  <c:v>118.7284815888596</c:v>
                </c:pt>
                <c:pt idx="316">
                  <c:v>118.5029763328646</c:v>
                </c:pt>
                <c:pt idx="317">
                  <c:v>118.6155682428384</c:v>
                </c:pt>
                <c:pt idx="318">
                  <c:v>119.4014764446509</c:v>
                </c:pt>
                <c:pt idx="319">
                  <c:v>121.3677128539225</c:v>
                </c:pt>
                <c:pt idx="320">
                  <c:v>120.4633292887556</c:v>
                </c:pt>
                <c:pt idx="321">
                  <c:v>119.2863012995288</c:v>
                </c:pt>
                <c:pt idx="322">
                  <c:v>119.5787525383103</c:v>
                </c:pt>
                <c:pt idx="323">
                  <c:v>119.420982038038</c:v>
                </c:pt>
                <c:pt idx="324">
                  <c:v>115.6687498020243</c:v>
                </c:pt>
                <c:pt idx="325">
                  <c:v>114.5830750364187</c:v>
                </c:pt>
                <c:pt idx="326">
                  <c:v>115.8368296712925</c:v>
                </c:pt>
                <c:pt idx="327">
                  <c:v>115.0236192588278</c:v>
                </c:pt>
                <c:pt idx="328">
                  <c:v>115.1585971181569</c:v>
                </c:pt>
                <c:pt idx="329">
                  <c:v>115.4283948138831</c:v>
                </c:pt>
                <c:pt idx="330">
                  <c:v>112.5337014768908</c:v>
                </c:pt>
                <c:pt idx="331">
                  <c:v>115.0701556253316</c:v>
                </c:pt>
                <c:pt idx="332">
                  <c:v>114.7096457377352</c:v>
                </c:pt>
                <c:pt idx="333">
                  <c:v>117.0257413392208</c:v>
                </c:pt>
                <c:pt idx="334">
                  <c:v>119.0769213422231</c:v>
                </c:pt>
                <c:pt idx="335">
                  <c:v>119.1893110828386</c:v>
                </c:pt>
                <c:pt idx="336">
                  <c:v>119.1668204117495</c:v>
                </c:pt>
                <c:pt idx="337">
                  <c:v>120.8859781285514</c:v>
                </c:pt>
                <c:pt idx="338">
                  <c:v>120.4579829764627</c:v>
                </c:pt>
                <c:pt idx="339">
                  <c:v>121.0635825278629</c:v>
                </c:pt>
                <c:pt idx="340">
                  <c:v>120.0247914507814</c:v>
                </c:pt>
                <c:pt idx="341">
                  <c:v>121.2996405016909</c:v>
                </c:pt>
                <c:pt idx="342">
                  <c:v>121.0520671630307</c:v>
                </c:pt>
                <c:pt idx="343">
                  <c:v>120.3982784525232</c:v>
                </c:pt>
                <c:pt idx="344">
                  <c:v>118.2660753698225</c:v>
                </c:pt>
                <c:pt idx="345">
                  <c:v>119.4292842776759</c:v>
                </c:pt>
                <c:pt idx="346">
                  <c:v>119.8780140344975</c:v>
                </c:pt>
                <c:pt idx="347">
                  <c:v>119.6980507595143</c:v>
                </c:pt>
                <c:pt idx="348">
                  <c:v>120.3034369652972</c:v>
                </c:pt>
                <c:pt idx="349">
                  <c:v>120.5280094347759</c:v>
                </c:pt>
                <c:pt idx="350">
                  <c:v>119.7613179214068</c:v>
                </c:pt>
                <c:pt idx="351">
                  <c:v>120.433758306349</c:v>
                </c:pt>
                <c:pt idx="352">
                  <c:v>120.5460927593273</c:v>
                </c:pt>
                <c:pt idx="353">
                  <c:v>120.7033316988517</c:v>
                </c:pt>
                <c:pt idx="354">
                  <c:v>120.9054584528096</c:v>
                </c:pt>
                <c:pt idx="355">
                  <c:v>119.8217047902107</c:v>
                </c:pt>
                <c:pt idx="356">
                  <c:v>116.8174704910262</c:v>
                </c:pt>
                <c:pt idx="357">
                  <c:v>116.8399375495609</c:v>
                </c:pt>
                <c:pt idx="358">
                  <c:v>116.3671286013401</c:v>
                </c:pt>
                <c:pt idx="359">
                  <c:v>124.4600243620831</c:v>
                </c:pt>
                <c:pt idx="360">
                  <c:v>125.5314228666263</c:v>
                </c:pt>
                <c:pt idx="361">
                  <c:v>124.0204722023176</c:v>
                </c:pt>
                <c:pt idx="362">
                  <c:v>124.1772758546365</c:v>
                </c:pt>
                <c:pt idx="363">
                  <c:v>121.4121264390266</c:v>
                </c:pt>
                <c:pt idx="364">
                  <c:v>117.217223397194</c:v>
                </c:pt>
                <c:pt idx="365">
                  <c:v>121.2022662899772</c:v>
                </c:pt>
                <c:pt idx="366">
                  <c:v>121.2246469134901</c:v>
                </c:pt>
                <c:pt idx="367">
                  <c:v>122.2499028423661</c:v>
                </c:pt>
                <c:pt idx="368">
                  <c:v>123.0530072821428</c:v>
                </c:pt>
                <c:pt idx="369">
                  <c:v>123.8561117031923</c:v>
                </c:pt>
                <c:pt idx="370">
                  <c:v>122.5285468829961</c:v>
                </c:pt>
                <c:pt idx="371">
                  <c:v>125.2726637077767</c:v>
                </c:pt>
                <c:pt idx="372">
                  <c:v>126.4085779443825</c:v>
                </c:pt>
                <c:pt idx="373">
                  <c:v>123.5576461484782</c:v>
                </c:pt>
                <c:pt idx="374">
                  <c:v>127.9304634211787</c:v>
                </c:pt>
                <c:pt idx="375">
                  <c:v>129.7063789906448</c:v>
                </c:pt>
                <c:pt idx="376">
                  <c:v>129.3706708082677</c:v>
                </c:pt>
                <c:pt idx="377">
                  <c:v>127.8643830570415</c:v>
                </c:pt>
                <c:pt idx="378">
                  <c:v>127.8420310977054</c:v>
                </c:pt>
                <c:pt idx="379">
                  <c:v>126.1773392141735</c:v>
                </c:pt>
                <c:pt idx="380">
                  <c:v>127.2233518971738</c:v>
                </c:pt>
                <c:pt idx="381">
                  <c:v>127.4020050448702</c:v>
                </c:pt>
                <c:pt idx="382">
                  <c:v>127.1783357369909</c:v>
                </c:pt>
                <c:pt idx="383">
                  <c:v>126.7081749954743</c:v>
                </c:pt>
                <c:pt idx="384">
                  <c:v>125.991041563699</c:v>
                </c:pt>
                <c:pt idx="385">
                  <c:v>123.5997342545654</c:v>
                </c:pt>
                <c:pt idx="386">
                  <c:v>122.7927690317073</c:v>
                </c:pt>
                <c:pt idx="387">
                  <c:v>121.6254432406256</c:v>
                </c:pt>
                <c:pt idx="388">
                  <c:v>124.1460389107977</c:v>
                </c:pt>
                <c:pt idx="389">
                  <c:v>121.2535358469567</c:v>
                </c:pt>
                <c:pt idx="390">
                  <c:v>122.0991319262408</c:v>
                </c:pt>
                <c:pt idx="391">
                  <c:v>123.276910462877</c:v>
                </c:pt>
                <c:pt idx="392">
                  <c:v>124.2333261126166</c:v>
                </c:pt>
                <c:pt idx="393">
                  <c:v>124.901368551059</c:v>
                </c:pt>
                <c:pt idx="394">
                  <c:v>126.2118065954815</c:v>
                </c:pt>
                <c:pt idx="395">
                  <c:v>126.9464395219703</c:v>
                </c:pt>
                <c:pt idx="396">
                  <c:v>126.5439315378699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'Stock Movements'!$H$1</c:f>
              <c:strCache>
                <c:ptCount val="1"/>
                <c:pt idx="0">
                  <c:v>indexed GE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'Stock Movements'!$A$2:$A$385</c:f>
              <c:numCache>
                <c:formatCode>m/d/yy</c:formatCode>
                <c:ptCount val="384"/>
                <c:pt idx="0">
                  <c:v>41730.0</c:v>
                </c:pt>
                <c:pt idx="1">
                  <c:v>41731.0</c:v>
                </c:pt>
                <c:pt idx="2">
                  <c:v>41732.0</c:v>
                </c:pt>
                <c:pt idx="3">
                  <c:v>41733.0</c:v>
                </c:pt>
                <c:pt idx="4">
                  <c:v>41736.0</c:v>
                </c:pt>
                <c:pt idx="5">
                  <c:v>41737.0</c:v>
                </c:pt>
                <c:pt idx="6">
                  <c:v>41738.0</c:v>
                </c:pt>
                <c:pt idx="7">
                  <c:v>41739.0</c:v>
                </c:pt>
                <c:pt idx="8">
                  <c:v>41740.0</c:v>
                </c:pt>
                <c:pt idx="9">
                  <c:v>41743.0</c:v>
                </c:pt>
                <c:pt idx="10">
                  <c:v>41744.0</c:v>
                </c:pt>
                <c:pt idx="11">
                  <c:v>41745.0</c:v>
                </c:pt>
                <c:pt idx="12">
                  <c:v>41746.0</c:v>
                </c:pt>
                <c:pt idx="13">
                  <c:v>41750.0</c:v>
                </c:pt>
                <c:pt idx="14">
                  <c:v>41751.0</c:v>
                </c:pt>
                <c:pt idx="15">
                  <c:v>41752.0</c:v>
                </c:pt>
                <c:pt idx="16">
                  <c:v>41753.0</c:v>
                </c:pt>
                <c:pt idx="17">
                  <c:v>41754.0</c:v>
                </c:pt>
                <c:pt idx="18">
                  <c:v>41757.0</c:v>
                </c:pt>
                <c:pt idx="19">
                  <c:v>41758.0</c:v>
                </c:pt>
                <c:pt idx="20">
                  <c:v>41759.0</c:v>
                </c:pt>
                <c:pt idx="21">
                  <c:v>41760.0</c:v>
                </c:pt>
                <c:pt idx="22">
                  <c:v>41761.0</c:v>
                </c:pt>
                <c:pt idx="23">
                  <c:v>41764.0</c:v>
                </c:pt>
                <c:pt idx="24">
                  <c:v>41765.0</c:v>
                </c:pt>
                <c:pt idx="25">
                  <c:v>41766.0</c:v>
                </c:pt>
                <c:pt idx="26">
                  <c:v>41767.0</c:v>
                </c:pt>
                <c:pt idx="27">
                  <c:v>41768.0</c:v>
                </c:pt>
                <c:pt idx="28">
                  <c:v>41771.0</c:v>
                </c:pt>
                <c:pt idx="29">
                  <c:v>41772.0</c:v>
                </c:pt>
                <c:pt idx="30">
                  <c:v>41773.0</c:v>
                </c:pt>
                <c:pt idx="31">
                  <c:v>41774.0</c:v>
                </c:pt>
                <c:pt idx="32">
                  <c:v>41775.0</c:v>
                </c:pt>
                <c:pt idx="33">
                  <c:v>41778.0</c:v>
                </c:pt>
                <c:pt idx="34">
                  <c:v>41779.0</c:v>
                </c:pt>
                <c:pt idx="35">
                  <c:v>41780.0</c:v>
                </c:pt>
                <c:pt idx="36">
                  <c:v>41781.0</c:v>
                </c:pt>
                <c:pt idx="37">
                  <c:v>41782.0</c:v>
                </c:pt>
                <c:pt idx="38">
                  <c:v>41786.0</c:v>
                </c:pt>
                <c:pt idx="39">
                  <c:v>41787.0</c:v>
                </c:pt>
                <c:pt idx="40">
                  <c:v>41788.0</c:v>
                </c:pt>
                <c:pt idx="41">
                  <c:v>41789.0</c:v>
                </c:pt>
                <c:pt idx="42">
                  <c:v>41792.0</c:v>
                </c:pt>
                <c:pt idx="43">
                  <c:v>41793.0</c:v>
                </c:pt>
                <c:pt idx="44">
                  <c:v>41794.0</c:v>
                </c:pt>
                <c:pt idx="45">
                  <c:v>41795.0</c:v>
                </c:pt>
                <c:pt idx="46">
                  <c:v>41796.0</c:v>
                </c:pt>
                <c:pt idx="47">
                  <c:v>41799.0</c:v>
                </c:pt>
                <c:pt idx="48">
                  <c:v>41800.0</c:v>
                </c:pt>
                <c:pt idx="49">
                  <c:v>41801.0</c:v>
                </c:pt>
                <c:pt idx="50">
                  <c:v>41802.0</c:v>
                </c:pt>
                <c:pt idx="51">
                  <c:v>41803.0</c:v>
                </c:pt>
                <c:pt idx="52">
                  <c:v>41806.0</c:v>
                </c:pt>
                <c:pt idx="53">
                  <c:v>41807.0</c:v>
                </c:pt>
                <c:pt idx="54">
                  <c:v>41808.0</c:v>
                </c:pt>
                <c:pt idx="55">
                  <c:v>41809.0</c:v>
                </c:pt>
                <c:pt idx="56">
                  <c:v>41810.0</c:v>
                </c:pt>
                <c:pt idx="57">
                  <c:v>41811.0</c:v>
                </c:pt>
                <c:pt idx="58">
                  <c:v>41812.0</c:v>
                </c:pt>
                <c:pt idx="59">
                  <c:v>41815.0</c:v>
                </c:pt>
                <c:pt idx="60">
                  <c:v>41816.0</c:v>
                </c:pt>
                <c:pt idx="61">
                  <c:v>41817.0</c:v>
                </c:pt>
                <c:pt idx="62">
                  <c:v>41820.0</c:v>
                </c:pt>
                <c:pt idx="63">
                  <c:v>41821.0</c:v>
                </c:pt>
                <c:pt idx="64">
                  <c:v>41822.0</c:v>
                </c:pt>
                <c:pt idx="65">
                  <c:v>41823.0</c:v>
                </c:pt>
                <c:pt idx="66">
                  <c:v>41827.0</c:v>
                </c:pt>
                <c:pt idx="67">
                  <c:v>41828.0</c:v>
                </c:pt>
                <c:pt idx="68">
                  <c:v>41829.0</c:v>
                </c:pt>
                <c:pt idx="69">
                  <c:v>41830.0</c:v>
                </c:pt>
                <c:pt idx="70">
                  <c:v>41831.0</c:v>
                </c:pt>
                <c:pt idx="71">
                  <c:v>41834.0</c:v>
                </c:pt>
                <c:pt idx="72">
                  <c:v>41835.0</c:v>
                </c:pt>
                <c:pt idx="73">
                  <c:v>41836.0</c:v>
                </c:pt>
                <c:pt idx="74">
                  <c:v>41837.0</c:v>
                </c:pt>
                <c:pt idx="75">
                  <c:v>41838.0</c:v>
                </c:pt>
                <c:pt idx="76">
                  <c:v>41841.0</c:v>
                </c:pt>
                <c:pt idx="77">
                  <c:v>41842.0</c:v>
                </c:pt>
                <c:pt idx="78">
                  <c:v>41843.0</c:v>
                </c:pt>
                <c:pt idx="79">
                  <c:v>41844.0</c:v>
                </c:pt>
                <c:pt idx="80">
                  <c:v>41845.0</c:v>
                </c:pt>
                <c:pt idx="81">
                  <c:v>41848.0</c:v>
                </c:pt>
                <c:pt idx="82">
                  <c:v>41849.0</c:v>
                </c:pt>
                <c:pt idx="83">
                  <c:v>41850.0</c:v>
                </c:pt>
                <c:pt idx="84">
                  <c:v>41851.0</c:v>
                </c:pt>
                <c:pt idx="85">
                  <c:v>41852.0</c:v>
                </c:pt>
                <c:pt idx="86">
                  <c:v>41855.0</c:v>
                </c:pt>
                <c:pt idx="87">
                  <c:v>41856.0</c:v>
                </c:pt>
                <c:pt idx="88">
                  <c:v>41857.0</c:v>
                </c:pt>
                <c:pt idx="89">
                  <c:v>41858.0</c:v>
                </c:pt>
                <c:pt idx="90">
                  <c:v>41859.0</c:v>
                </c:pt>
                <c:pt idx="91">
                  <c:v>41862.0</c:v>
                </c:pt>
                <c:pt idx="92">
                  <c:v>41863.0</c:v>
                </c:pt>
                <c:pt idx="93">
                  <c:v>41864.0</c:v>
                </c:pt>
                <c:pt idx="94">
                  <c:v>41865.0</c:v>
                </c:pt>
                <c:pt idx="95">
                  <c:v>41866.0</c:v>
                </c:pt>
                <c:pt idx="96">
                  <c:v>41869.0</c:v>
                </c:pt>
                <c:pt idx="97">
                  <c:v>41870.0</c:v>
                </c:pt>
                <c:pt idx="98">
                  <c:v>41871.0</c:v>
                </c:pt>
                <c:pt idx="99">
                  <c:v>41872.0</c:v>
                </c:pt>
                <c:pt idx="100">
                  <c:v>41873.0</c:v>
                </c:pt>
                <c:pt idx="101">
                  <c:v>41876.0</c:v>
                </c:pt>
                <c:pt idx="102">
                  <c:v>41877.0</c:v>
                </c:pt>
                <c:pt idx="103">
                  <c:v>41878.0</c:v>
                </c:pt>
                <c:pt idx="104">
                  <c:v>41879.0</c:v>
                </c:pt>
                <c:pt idx="105">
                  <c:v>41880.0</c:v>
                </c:pt>
                <c:pt idx="106">
                  <c:v>41884.0</c:v>
                </c:pt>
                <c:pt idx="107">
                  <c:v>41885.0</c:v>
                </c:pt>
                <c:pt idx="108">
                  <c:v>41886.0</c:v>
                </c:pt>
                <c:pt idx="109">
                  <c:v>41887.0</c:v>
                </c:pt>
                <c:pt idx="110">
                  <c:v>41890.0</c:v>
                </c:pt>
                <c:pt idx="111">
                  <c:v>41891.0</c:v>
                </c:pt>
                <c:pt idx="112">
                  <c:v>41892.0</c:v>
                </c:pt>
                <c:pt idx="113">
                  <c:v>41893.0</c:v>
                </c:pt>
                <c:pt idx="114">
                  <c:v>41894.0</c:v>
                </c:pt>
                <c:pt idx="115">
                  <c:v>41897.0</c:v>
                </c:pt>
                <c:pt idx="116">
                  <c:v>41898.0</c:v>
                </c:pt>
                <c:pt idx="117">
                  <c:v>41899.0</c:v>
                </c:pt>
                <c:pt idx="118">
                  <c:v>41900.0</c:v>
                </c:pt>
                <c:pt idx="119">
                  <c:v>41901.0</c:v>
                </c:pt>
                <c:pt idx="120">
                  <c:v>41904.0</c:v>
                </c:pt>
                <c:pt idx="121">
                  <c:v>41905.0</c:v>
                </c:pt>
                <c:pt idx="122">
                  <c:v>41906.0</c:v>
                </c:pt>
                <c:pt idx="123">
                  <c:v>41907.0</c:v>
                </c:pt>
                <c:pt idx="124">
                  <c:v>41908.0</c:v>
                </c:pt>
                <c:pt idx="125">
                  <c:v>41911.0</c:v>
                </c:pt>
                <c:pt idx="126">
                  <c:v>41912.0</c:v>
                </c:pt>
                <c:pt idx="127">
                  <c:v>41913.0</c:v>
                </c:pt>
                <c:pt idx="128">
                  <c:v>41914.0</c:v>
                </c:pt>
                <c:pt idx="129">
                  <c:v>41915.0</c:v>
                </c:pt>
                <c:pt idx="130">
                  <c:v>41918.0</c:v>
                </c:pt>
                <c:pt idx="131">
                  <c:v>41919.0</c:v>
                </c:pt>
                <c:pt idx="132">
                  <c:v>41920.0</c:v>
                </c:pt>
                <c:pt idx="133">
                  <c:v>41921.0</c:v>
                </c:pt>
                <c:pt idx="134">
                  <c:v>41922.0</c:v>
                </c:pt>
                <c:pt idx="135">
                  <c:v>41925.0</c:v>
                </c:pt>
                <c:pt idx="136">
                  <c:v>41926.0</c:v>
                </c:pt>
                <c:pt idx="137">
                  <c:v>41927.0</c:v>
                </c:pt>
                <c:pt idx="138">
                  <c:v>41928.0</c:v>
                </c:pt>
                <c:pt idx="139">
                  <c:v>41929.0</c:v>
                </c:pt>
                <c:pt idx="140">
                  <c:v>41932.0</c:v>
                </c:pt>
                <c:pt idx="141">
                  <c:v>41933.0</c:v>
                </c:pt>
                <c:pt idx="142">
                  <c:v>41934.0</c:v>
                </c:pt>
                <c:pt idx="143">
                  <c:v>41935.0</c:v>
                </c:pt>
                <c:pt idx="144">
                  <c:v>41936.0</c:v>
                </c:pt>
                <c:pt idx="145">
                  <c:v>41939.0</c:v>
                </c:pt>
                <c:pt idx="146">
                  <c:v>41940.0</c:v>
                </c:pt>
                <c:pt idx="147">
                  <c:v>41941.0</c:v>
                </c:pt>
                <c:pt idx="148">
                  <c:v>41942.0</c:v>
                </c:pt>
                <c:pt idx="149">
                  <c:v>41943.0</c:v>
                </c:pt>
                <c:pt idx="150">
                  <c:v>41946.0</c:v>
                </c:pt>
                <c:pt idx="151">
                  <c:v>41947.0</c:v>
                </c:pt>
                <c:pt idx="152">
                  <c:v>41948.0</c:v>
                </c:pt>
                <c:pt idx="153">
                  <c:v>41949.0</c:v>
                </c:pt>
                <c:pt idx="154">
                  <c:v>41950.0</c:v>
                </c:pt>
                <c:pt idx="155">
                  <c:v>41953.0</c:v>
                </c:pt>
                <c:pt idx="156">
                  <c:v>41954.0</c:v>
                </c:pt>
                <c:pt idx="157">
                  <c:v>41955.0</c:v>
                </c:pt>
                <c:pt idx="158">
                  <c:v>41956.0</c:v>
                </c:pt>
                <c:pt idx="159">
                  <c:v>41957.0</c:v>
                </c:pt>
                <c:pt idx="160">
                  <c:v>41960.0</c:v>
                </c:pt>
                <c:pt idx="161">
                  <c:v>41961.0</c:v>
                </c:pt>
                <c:pt idx="162">
                  <c:v>41962.0</c:v>
                </c:pt>
                <c:pt idx="163">
                  <c:v>41963.0</c:v>
                </c:pt>
                <c:pt idx="164">
                  <c:v>41964.0</c:v>
                </c:pt>
                <c:pt idx="165">
                  <c:v>41967.0</c:v>
                </c:pt>
                <c:pt idx="166">
                  <c:v>41968.0</c:v>
                </c:pt>
                <c:pt idx="167">
                  <c:v>41969.0</c:v>
                </c:pt>
                <c:pt idx="168">
                  <c:v>41971.0</c:v>
                </c:pt>
                <c:pt idx="169">
                  <c:v>41974.0</c:v>
                </c:pt>
                <c:pt idx="170">
                  <c:v>41975.0</c:v>
                </c:pt>
                <c:pt idx="171">
                  <c:v>41976.0</c:v>
                </c:pt>
                <c:pt idx="172">
                  <c:v>41977.0</c:v>
                </c:pt>
                <c:pt idx="173">
                  <c:v>41978.0</c:v>
                </c:pt>
                <c:pt idx="174">
                  <c:v>41981.0</c:v>
                </c:pt>
                <c:pt idx="175">
                  <c:v>41982.0</c:v>
                </c:pt>
                <c:pt idx="176">
                  <c:v>41983.0</c:v>
                </c:pt>
                <c:pt idx="177">
                  <c:v>41984.0</c:v>
                </c:pt>
                <c:pt idx="178">
                  <c:v>41985.0</c:v>
                </c:pt>
                <c:pt idx="179">
                  <c:v>41988.0</c:v>
                </c:pt>
                <c:pt idx="180">
                  <c:v>41989.0</c:v>
                </c:pt>
                <c:pt idx="181">
                  <c:v>41990.0</c:v>
                </c:pt>
                <c:pt idx="182">
                  <c:v>41991.0</c:v>
                </c:pt>
                <c:pt idx="183">
                  <c:v>41992.0</c:v>
                </c:pt>
                <c:pt idx="184">
                  <c:v>41995.0</c:v>
                </c:pt>
                <c:pt idx="185">
                  <c:v>41996.0</c:v>
                </c:pt>
                <c:pt idx="186">
                  <c:v>41997.0</c:v>
                </c:pt>
                <c:pt idx="187">
                  <c:v>41999.0</c:v>
                </c:pt>
                <c:pt idx="188">
                  <c:v>42002.0</c:v>
                </c:pt>
                <c:pt idx="189">
                  <c:v>42003.0</c:v>
                </c:pt>
                <c:pt idx="190">
                  <c:v>42004.0</c:v>
                </c:pt>
                <c:pt idx="191">
                  <c:v>42006.0</c:v>
                </c:pt>
                <c:pt idx="192">
                  <c:v>42009.0</c:v>
                </c:pt>
                <c:pt idx="193">
                  <c:v>42010.0</c:v>
                </c:pt>
                <c:pt idx="194">
                  <c:v>42011.0</c:v>
                </c:pt>
                <c:pt idx="195">
                  <c:v>42012.0</c:v>
                </c:pt>
                <c:pt idx="196">
                  <c:v>42013.0</c:v>
                </c:pt>
                <c:pt idx="197">
                  <c:v>42016.0</c:v>
                </c:pt>
                <c:pt idx="198">
                  <c:v>42017.0</c:v>
                </c:pt>
                <c:pt idx="199">
                  <c:v>42018.0</c:v>
                </c:pt>
                <c:pt idx="200">
                  <c:v>42019.0</c:v>
                </c:pt>
                <c:pt idx="201">
                  <c:v>42020.0</c:v>
                </c:pt>
                <c:pt idx="202">
                  <c:v>42024.0</c:v>
                </c:pt>
                <c:pt idx="203">
                  <c:v>42025.0</c:v>
                </c:pt>
                <c:pt idx="204">
                  <c:v>42026.0</c:v>
                </c:pt>
                <c:pt idx="205">
                  <c:v>42027.0</c:v>
                </c:pt>
                <c:pt idx="206">
                  <c:v>42030.0</c:v>
                </c:pt>
                <c:pt idx="207">
                  <c:v>42031.0</c:v>
                </c:pt>
                <c:pt idx="208">
                  <c:v>42032.0</c:v>
                </c:pt>
                <c:pt idx="209">
                  <c:v>42033.0</c:v>
                </c:pt>
                <c:pt idx="210">
                  <c:v>42034.0</c:v>
                </c:pt>
                <c:pt idx="211">
                  <c:v>42037.0</c:v>
                </c:pt>
                <c:pt idx="212">
                  <c:v>42038.0</c:v>
                </c:pt>
                <c:pt idx="213">
                  <c:v>42039.0</c:v>
                </c:pt>
                <c:pt idx="214">
                  <c:v>42040.0</c:v>
                </c:pt>
                <c:pt idx="215">
                  <c:v>42041.0</c:v>
                </c:pt>
                <c:pt idx="216">
                  <c:v>42044.0</c:v>
                </c:pt>
                <c:pt idx="217">
                  <c:v>42045.0</c:v>
                </c:pt>
                <c:pt idx="218">
                  <c:v>42046.0</c:v>
                </c:pt>
                <c:pt idx="219">
                  <c:v>42047.0</c:v>
                </c:pt>
                <c:pt idx="220">
                  <c:v>42048.0</c:v>
                </c:pt>
                <c:pt idx="221">
                  <c:v>42052.0</c:v>
                </c:pt>
                <c:pt idx="222">
                  <c:v>42053.0</c:v>
                </c:pt>
                <c:pt idx="223">
                  <c:v>42054.0</c:v>
                </c:pt>
                <c:pt idx="224">
                  <c:v>42055.0</c:v>
                </c:pt>
                <c:pt idx="225">
                  <c:v>42058.0</c:v>
                </c:pt>
                <c:pt idx="226">
                  <c:v>42059.0</c:v>
                </c:pt>
                <c:pt idx="227">
                  <c:v>42060.0</c:v>
                </c:pt>
                <c:pt idx="228">
                  <c:v>42061.0</c:v>
                </c:pt>
                <c:pt idx="229">
                  <c:v>42062.0</c:v>
                </c:pt>
                <c:pt idx="230">
                  <c:v>42065.0</c:v>
                </c:pt>
                <c:pt idx="231">
                  <c:v>42066.0</c:v>
                </c:pt>
                <c:pt idx="232">
                  <c:v>42067.0</c:v>
                </c:pt>
                <c:pt idx="233">
                  <c:v>42068.0</c:v>
                </c:pt>
                <c:pt idx="234">
                  <c:v>42069.0</c:v>
                </c:pt>
                <c:pt idx="235">
                  <c:v>42072.0</c:v>
                </c:pt>
                <c:pt idx="236">
                  <c:v>42073.0</c:v>
                </c:pt>
                <c:pt idx="237">
                  <c:v>42074.0</c:v>
                </c:pt>
                <c:pt idx="238">
                  <c:v>42075.0</c:v>
                </c:pt>
                <c:pt idx="239">
                  <c:v>42076.0</c:v>
                </c:pt>
                <c:pt idx="240">
                  <c:v>42079.0</c:v>
                </c:pt>
                <c:pt idx="241">
                  <c:v>42080.0</c:v>
                </c:pt>
                <c:pt idx="242">
                  <c:v>42081.0</c:v>
                </c:pt>
                <c:pt idx="243">
                  <c:v>42082.0</c:v>
                </c:pt>
                <c:pt idx="244">
                  <c:v>42083.0</c:v>
                </c:pt>
                <c:pt idx="245">
                  <c:v>42086.0</c:v>
                </c:pt>
                <c:pt idx="246">
                  <c:v>42087.0</c:v>
                </c:pt>
                <c:pt idx="247">
                  <c:v>42088.0</c:v>
                </c:pt>
                <c:pt idx="248">
                  <c:v>42089.0</c:v>
                </c:pt>
                <c:pt idx="249">
                  <c:v>42090.0</c:v>
                </c:pt>
                <c:pt idx="250">
                  <c:v>42093.0</c:v>
                </c:pt>
                <c:pt idx="251">
                  <c:v>42094.0</c:v>
                </c:pt>
                <c:pt idx="252">
                  <c:v>42095.0</c:v>
                </c:pt>
                <c:pt idx="253">
                  <c:v>42096.0</c:v>
                </c:pt>
                <c:pt idx="254">
                  <c:v>42100.0</c:v>
                </c:pt>
                <c:pt idx="255">
                  <c:v>42101.0</c:v>
                </c:pt>
                <c:pt idx="256">
                  <c:v>42102.0</c:v>
                </c:pt>
                <c:pt idx="257">
                  <c:v>42103.0</c:v>
                </c:pt>
                <c:pt idx="258">
                  <c:v>42104.0</c:v>
                </c:pt>
                <c:pt idx="259">
                  <c:v>42107.0</c:v>
                </c:pt>
                <c:pt idx="260">
                  <c:v>42108.0</c:v>
                </c:pt>
                <c:pt idx="261">
                  <c:v>42109.0</c:v>
                </c:pt>
                <c:pt idx="262">
                  <c:v>42110.0</c:v>
                </c:pt>
                <c:pt idx="263">
                  <c:v>42111.0</c:v>
                </c:pt>
                <c:pt idx="264">
                  <c:v>42114.0</c:v>
                </c:pt>
                <c:pt idx="265">
                  <c:v>42115.0</c:v>
                </c:pt>
                <c:pt idx="266">
                  <c:v>42116.0</c:v>
                </c:pt>
                <c:pt idx="267">
                  <c:v>42117.0</c:v>
                </c:pt>
                <c:pt idx="268">
                  <c:v>42118.0</c:v>
                </c:pt>
                <c:pt idx="269">
                  <c:v>42121.0</c:v>
                </c:pt>
                <c:pt idx="270">
                  <c:v>42122.0</c:v>
                </c:pt>
                <c:pt idx="271">
                  <c:v>42123.0</c:v>
                </c:pt>
                <c:pt idx="272">
                  <c:v>42124.0</c:v>
                </c:pt>
                <c:pt idx="273">
                  <c:v>42125.0</c:v>
                </c:pt>
                <c:pt idx="274">
                  <c:v>42128.0</c:v>
                </c:pt>
                <c:pt idx="275">
                  <c:v>42129.0</c:v>
                </c:pt>
                <c:pt idx="276">
                  <c:v>42130.0</c:v>
                </c:pt>
                <c:pt idx="277">
                  <c:v>42131.0</c:v>
                </c:pt>
                <c:pt idx="278">
                  <c:v>42132.0</c:v>
                </c:pt>
                <c:pt idx="279">
                  <c:v>42135.0</c:v>
                </c:pt>
                <c:pt idx="280">
                  <c:v>42136.0</c:v>
                </c:pt>
                <c:pt idx="281">
                  <c:v>42137.0</c:v>
                </c:pt>
                <c:pt idx="282">
                  <c:v>42138.0</c:v>
                </c:pt>
                <c:pt idx="283">
                  <c:v>42139.0</c:v>
                </c:pt>
                <c:pt idx="284">
                  <c:v>42142.0</c:v>
                </c:pt>
                <c:pt idx="285">
                  <c:v>42143.0</c:v>
                </c:pt>
                <c:pt idx="286">
                  <c:v>42144.0</c:v>
                </c:pt>
                <c:pt idx="287">
                  <c:v>42145.0</c:v>
                </c:pt>
                <c:pt idx="288">
                  <c:v>42146.0</c:v>
                </c:pt>
                <c:pt idx="289">
                  <c:v>42150.0</c:v>
                </c:pt>
                <c:pt idx="290">
                  <c:v>42151.0</c:v>
                </c:pt>
                <c:pt idx="291">
                  <c:v>42152.0</c:v>
                </c:pt>
                <c:pt idx="292">
                  <c:v>42153.0</c:v>
                </c:pt>
                <c:pt idx="293">
                  <c:v>42156.0</c:v>
                </c:pt>
                <c:pt idx="294">
                  <c:v>42157.0</c:v>
                </c:pt>
                <c:pt idx="295">
                  <c:v>42158.0</c:v>
                </c:pt>
                <c:pt idx="296">
                  <c:v>42159.0</c:v>
                </c:pt>
                <c:pt idx="297">
                  <c:v>42160.0</c:v>
                </c:pt>
                <c:pt idx="298">
                  <c:v>42163.0</c:v>
                </c:pt>
                <c:pt idx="299">
                  <c:v>42164.0</c:v>
                </c:pt>
                <c:pt idx="300">
                  <c:v>42165.0</c:v>
                </c:pt>
                <c:pt idx="301">
                  <c:v>42166.0</c:v>
                </c:pt>
                <c:pt idx="302">
                  <c:v>42167.0</c:v>
                </c:pt>
                <c:pt idx="303">
                  <c:v>42170.0</c:v>
                </c:pt>
                <c:pt idx="304">
                  <c:v>42171.0</c:v>
                </c:pt>
                <c:pt idx="305">
                  <c:v>42172.0</c:v>
                </c:pt>
                <c:pt idx="306">
                  <c:v>42173.0</c:v>
                </c:pt>
                <c:pt idx="307">
                  <c:v>42174.0</c:v>
                </c:pt>
                <c:pt idx="308">
                  <c:v>42177.0</c:v>
                </c:pt>
                <c:pt idx="309">
                  <c:v>42178.0</c:v>
                </c:pt>
                <c:pt idx="310">
                  <c:v>42179.0</c:v>
                </c:pt>
                <c:pt idx="311">
                  <c:v>42180.0</c:v>
                </c:pt>
                <c:pt idx="312">
                  <c:v>42181.0</c:v>
                </c:pt>
                <c:pt idx="313">
                  <c:v>42184.0</c:v>
                </c:pt>
                <c:pt idx="314">
                  <c:v>42185.0</c:v>
                </c:pt>
                <c:pt idx="315">
                  <c:v>42186.0</c:v>
                </c:pt>
                <c:pt idx="316">
                  <c:v>42187.0</c:v>
                </c:pt>
                <c:pt idx="317">
                  <c:v>42191.0</c:v>
                </c:pt>
                <c:pt idx="318">
                  <c:v>42192.0</c:v>
                </c:pt>
                <c:pt idx="319">
                  <c:v>42193.0</c:v>
                </c:pt>
                <c:pt idx="320">
                  <c:v>42194.0</c:v>
                </c:pt>
                <c:pt idx="321">
                  <c:v>42195.0</c:v>
                </c:pt>
                <c:pt idx="322">
                  <c:v>42198.0</c:v>
                </c:pt>
                <c:pt idx="323">
                  <c:v>42199.0</c:v>
                </c:pt>
                <c:pt idx="324">
                  <c:v>42200.0</c:v>
                </c:pt>
                <c:pt idx="325">
                  <c:v>42201.0</c:v>
                </c:pt>
                <c:pt idx="326">
                  <c:v>42202.0</c:v>
                </c:pt>
                <c:pt idx="327">
                  <c:v>42205.0</c:v>
                </c:pt>
                <c:pt idx="328">
                  <c:v>42206.0</c:v>
                </c:pt>
                <c:pt idx="329">
                  <c:v>42207.0</c:v>
                </c:pt>
                <c:pt idx="330">
                  <c:v>42208.0</c:v>
                </c:pt>
                <c:pt idx="331">
                  <c:v>42209.0</c:v>
                </c:pt>
                <c:pt idx="332">
                  <c:v>42212.0</c:v>
                </c:pt>
                <c:pt idx="333">
                  <c:v>42213.0</c:v>
                </c:pt>
                <c:pt idx="334">
                  <c:v>42214.0</c:v>
                </c:pt>
                <c:pt idx="335">
                  <c:v>42215.0</c:v>
                </c:pt>
                <c:pt idx="336">
                  <c:v>42216.0</c:v>
                </c:pt>
                <c:pt idx="337">
                  <c:v>42219.0</c:v>
                </c:pt>
                <c:pt idx="338">
                  <c:v>42220.0</c:v>
                </c:pt>
                <c:pt idx="339">
                  <c:v>42221.0</c:v>
                </c:pt>
                <c:pt idx="340">
                  <c:v>42222.0</c:v>
                </c:pt>
                <c:pt idx="341">
                  <c:v>42223.0</c:v>
                </c:pt>
                <c:pt idx="342">
                  <c:v>42226.0</c:v>
                </c:pt>
                <c:pt idx="343">
                  <c:v>42227.0</c:v>
                </c:pt>
                <c:pt idx="344">
                  <c:v>42228.0</c:v>
                </c:pt>
                <c:pt idx="345">
                  <c:v>42229.0</c:v>
                </c:pt>
                <c:pt idx="346">
                  <c:v>42230.0</c:v>
                </c:pt>
                <c:pt idx="347">
                  <c:v>42233.0</c:v>
                </c:pt>
                <c:pt idx="348">
                  <c:v>42234.0</c:v>
                </c:pt>
                <c:pt idx="349">
                  <c:v>42235.0</c:v>
                </c:pt>
                <c:pt idx="350">
                  <c:v>42236.0</c:v>
                </c:pt>
                <c:pt idx="351">
                  <c:v>42237.0</c:v>
                </c:pt>
                <c:pt idx="352">
                  <c:v>42240.0</c:v>
                </c:pt>
                <c:pt idx="353">
                  <c:v>42241.0</c:v>
                </c:pt>
                <c:pt idx="354">
                  <c:v>42242.0</c:v>
                </c:pt>
                <c:pt idx="355">
                  <c:v>42243.0</c:v>
                </c:pt>
                <c:pt idx="356">
                  <c:v>42244.0</c:v>
                </c:pt>
                <c:pt idx="357">
                  <c:v>42247.0</c:v>
                </c:pt>
                <c:pt idx="358">
                  <c:v>42248.0</c:v>
                </c:pt>
                <c:pt idx="359">
                  <c:v>42249.0</c:v>
                </c:pt>
                <c:pt idx="360">
                  <c:v>42250.0</c:v>
                </c:pt>
                <c:pt idx="361">
                  <c:v>42251.0</c:v>
                </c:pt>
                <c:pt idx="362">
                  <c:v>42255.0</c:v>
                </c:pt>
                <c:pt idx="363">
                  <c:v>42256.0</c:v>
                </c:pt>
                <c:pt idx="364">
                  <c:v>42257.0</c:v>
                </c:pt>
                <c:pt idx="365">
                  <c:v>42258.0</c:v>
                </c:pt>
                <c:pt idx="366">
                  <c:v>42261.0</c:v>
                </c:pt>
                <c:pt idx="367">
                  <c:v>42262.0</c:v>
                </c:pt>
                <c:pt idx="368">
                  <c:v>42263.0</c:v>
                </c:pt>
                <c:pt idx="369">
                  <c:v>42264.0</c:v>
                </c:pt>
                <c:pt idx="370">
                  <c:v>42265.0</c:v>
                </c:pt>
                <c:pt idx="371">
                  <c:v>42268.0</c:v>
                </c:pt>
                <c:pt idx="372">
                  <c:v>42269.0</c:v>
                </c:pt>
                <c:pt idx="373">
                  <c:v>42270.0</c:v>
                </c:pt>
                <c:pt idx="374">
                  <c:v>42271.0</c:v>
                </c:pt>
                <c:pt idx="375">
                  <c:v>42272.0</c:v>
                </c:pt>
                <c:pt idx="376">
                  <c:v>42275.0</c:v>
                </c:pt>
                <c:pt idx="377">
                  <c:v>42276.0</c:v>
                </c:pt>
                <c:pt idx="378">
                  <c:v>42277.0</c:v>
                </c:pt>
                <c:pt idx="379">
                  <c:v>42278.0</c:v>
                </c:pt>
                <c:pt idx="380">
                  <c:v>42279.0</c:v>
                </c:pt>
                <c:pt idx="381">
                  <c:v>42282.0</c:v>
                </c:pt>
                <c:pt idx="382">
                  <c:v>42283.0</c:v>
                </c:pt>
                <c:pt idx="383">
                  <c:v>42284.0</c:v>
                </c:pt>
              </c:numCache>
            </c:numRef>
          </c:cat>
          <c:val>
            <c:numRef>
              <c:f>'Stock Movements'!$H$2:$H$398</c:f>
              <c:numCache>
                <c:formatCode>General</c:formatCode>
                <c:ptCount val="397"/>
                <c:pt idx="0">
                  <c:v>100.0</c:v>
                </c:pt>
                <c:pt idx="1">
                  <c:v>100.6549858659027</c:v>
                </c:pt>
                <c:pt idx="2">
                  <c:v>101.3867384706586</c:v>
                </c:pt>
                <c:pt idx="3">
                  <c:v>100.5717645200469</c:v>
                </c:pt>
                <c:pt idx="4">
                  <c:v>99.91252567692616</c:v>
                </c:pt>
                <c:pt idx="5">
                  <c:v>99.52526726945724</c:v>
                </c:pt>
                <c:pt idx="6">
                  <c:v>100.2952967042261</c:v>
                </c:pt>
                <c:pt idx="7">
                  <c:v>98.85497073193542</c:v>
                </c:pt>
                <c:pt idx="8">
                  <c:v>98.27358516832304</c:v>
                </c:pt>
                <c:pt idx="9">
                  <c:v>99.34971888053883</c:v>
                </c:pt>
                <c:pt idx="10">
                  <c:v>99.77388193837775</c:v>
                </c:pt>
                <c:pt idx="11">
                  <c:v>100.9264659808188</c:v>
                </c:pt>
                <c:pt idx="12">
                  <c:v>102.6124400707648</c:v>
                </c:pt>
                <c:pt idx="13">
                  <c:v>102.7282776972398</c:v>
                </c:pt>
                <c:pt idx="14">
                  <c:v>102.6896374680178</c:v>
                </c:pt>
                <c:pt idx="15">
                  <c:v>102.069621751247</c:v>
                </c:pt>
                <c:pt idx="16">
                  <c:v>102.2240339072944</c:v>
                </c:pt>
                <c:pt idx="17">
                  <c:v>102.7634833860661</c:v>
                </c:pt>
                <c:pt idx="18">
                  <c:v>103.4565316013064</c:v>
                </c:pt>
                <c:pt idx="19">
                  <c:v>103.3792370657306</c:v>
                </c:pt>
                <c:pt idx="20">
                  <c:v>103.880237644485</c:v>
                </c:pt>
                <c:pt idx="21">
                  <c:v>103.4156239373452</c:v>
                </c:pt>
                <c:pt idx="22">
                  <c:v>103.0673564272046</c:v>
                </c:pt>
                <c:pt idx="23">
                  <c:v>102.6803211456036</c:v>
                </c:pt>
                <c:pt idx="24">
                  <c:v>101.1625654097617</c:v>
                </c:pt>
                <c:pt idx="25">
                  <c:v>102.4674111231783</c:v>
                </c:pt>
                <c:pt idx="26">
                  <c:v>102.119209886261</c:v>
                </c:pt>
                <c:pt idx="27">
                  <c:v>102.0419330151249</c:v>
                </c:pt>
                <c:pt idx="28">
                  <c:v>103.6893519338097</c:v>
                </c:pt>
                <c:pt idx="29">
                  <c:v>103.9593258635944</c:v>
                </c:pt>
                <c:pt idx="30">
                  <c:v>103.3395953725486</c:v>
                </c:pt>
                <c:pt idx="31">
                  <c:v>102.7198689648921</c:v>
                </c:pt>
                <c:pt idx="32">
                  <c:v>102.989828990894</c:v>
                </c:pt>
                <c:pt idx="33">
                  <c:v>102.7578689650977</c:v>
                </c:pt>
                <c:pt idx="34">
                  <c:v>101.5537341850854</c:v>
                </c:pt>
                <c:pt idx="35">
                  <c:v>102.2847562975606</c:v>
                </c:pt>
                <c:pt idx="36">
                  <c:v>102.3619539847136</c:v>
                </c:pt>
                <c:pt idx="37">
                  <c:v>102.3619539847136</c:v>
                </c:pt>
                <c:pt idx="38">
                  <c:v>102.5933644856652</c:v>
                </c:pt>
                <c:pt idx="39">
                  <c:v>102.9402908749252</c:v>
                </c:pt>
                <c:pt idx="40">
                  <c:v>103.2487248696639</c:v>
                </c:pt>
                <c:pt idx="41">
                  <c:v>103.4416111717349</c:v>
                </c:pt>
                <c:pt idx="42">
                  <c:v>103.5959392243095</c:v>
                </c:pt>
                <c:pt idx="43">
                  <c:v>103.4413809244723</c:v>
                </c:pt>
                <c:pt idx="44">
                  <c:v>102.5105110440862</c:v>
                </c:pt>
                <c:pt idx="45">
                  <c:v>103.3564448754955</c:v>
                </c:pt>
                <c:pt idx="46">
                  <c:v>104.9274154996134</c:v>
                </c:pt>
                <c:pt idx="47">
                  <c:v>105.9263668263513</c:v>
                </c:pt>
                <c:pt idx="48">
                  <c:v>105.8104902646511</c:v>
                </c:pt>
                <c:pt idx="49">
                  <c:v>104.802027958521</c:v>
                </c:pt>
                <c:pt idx="50">
                  <c:v>104.0660229783933</c:v>
                </c:pt>
                <c:pt idx="51">
                  <c:v>104.3743735354126</c:v>
                </c:pt>
                <c:pt idx="52">
                  <c:v>103.5216985320608</c:v>
                </c:pt>
                <c:pt idx="53">
                  <c:v>103.7145143956955</c:v>
                </c:pt>
                <c:pt idx="54">
                  <c:v>103.7916805101585</c:v>
                </c:pt>
                <c:pt idx="55">
                  <c:v>104.7986236686477</c:v>
                </c:pt>
                <c:pt idx="56">
                  <c:v>104.9541638134645</c:v>
                </c:pt>
                <c:pt idx="57">
                  <c:v>105.1097039582391</c:v>
                </c:pt>
                <c:pt idx="58">
                  <c:v>105.2652441029716</c:v>
                </c:pt>
                <c:pt idx="59">
                  <c:v>102.784609422545</c:v>
                </c:pt>
                <c:pt idx="60">
                  <c:v>102.2776093707248</c:v>
                </c:pt>
                <c:pt idx="61">
                  <c:v>102.8208151893372</c:v>
                </c:pt>
                <c:pt idx="62">
                  <c:v>102.2356089960428</c:v>
                </c:pt>
                <c:pt idx="63">
                  <c:v>102.7013683543619</c:v>
                </c:pt>
                <c:pt idx="64">
                  <c:v>103.5150834195315</c:v>
                </c:pt>
                <c:pt idx="65">
                  <c:v>104.4830632350606</c:v>
                </c:pt>
                <c:pt idx="66">
                  <c:v>104.0542952018437</c:v>
                </c:pt>
                <c:pt idx="67">
                  <c:v>102.565543453328</c:v>
                </c:pt>
                <c:pt idx="68">
                  <c:v>102.3708801940327</c:v>
                </c:pt>
                <c:pt idx="69">
                  <c:v>101.9030797014038</c:v>
                </c:pt>
                <c:pt idx="70">
                  <c:v>103.2553644874794</c:v>
                </c:pt>
                <c:pt idx="71">
                  <c:v>103.682279763486</c:v>
                </c:pt>
                <c:pt idx="72">
                  <c:v>103.4876476983481</c:v>
                </c:pt>
                <c:pt idx="73">
                  <c:v>105.0699984472221</c:v>
                </c:pt>
                <c:pt idx="74">
                  <c:v>103.4634531790199</c:v>
                </c:pt>
                <c:pt idx="75">
                  <c:v>102.8785757974976</c:v>
                </c:pt>
                <c:pt idx="76">
                  <c:v>100.9951633393369</c:v>
                </c:pt>
                <c:pt idx="77">
                  <c:v>101.150547578255</c:v>
                </c:pt>
                <c:pt idx="78">
                  <c:v>100.7220223549741</c:v>
                </c:pt>
                <c:pt idx="79">
                  <c:v>100.8385775133847</c:v>
                </c:pt>
                <c:pt idx="80">
                  <c:v>100.2537804706135</c:v>
                </c:pt>
                <c:pt idx="81">
                  <c:v>99.47328509404785</c:v>
                </c:pt>
                <c:pt idx="82">
                  <c:v>98.92758771901563</c:v>
                </c:pt>
                <c:pt idx="83">
                  <c:v>99.66339296062601</c:v>
                </c:pt>
                <c:pt idx="84">
                  <c:v>97.74031352909614</c:v>
                </c:pt>
                <c:pt idx="85">
                  <c:v>98.5145050005052</c:v>
                </c:pt>
                <c:pt idx="86">
                  <c:v>98.20311761979574</c:v>
                </c:pt>
                <c:pt idx="87">
                  <c:v>97.22674206218346</c:v>
                </c:pt>
                <c:pt idx="88">
                  <c:v>98.845299051756</c:v>
                </c:pt>
                <c:pt idx="89">
                  <c:v>99.07814864202477</c:v>
                </c:pt>
                <c:pt idx="90">
                  <c:v>99.69787295540243</c:v>
                </c:pt>
                <c:pt idx="91">
                  <c:v>100.2016947789619</c:v>
                </c:pt>
                <c:pt idx="92">
                  <c:v>99.4998910194421</c:v>
                </c:pt>
                <c:pt idx="93">
                  <c:v>100.3509779565993</c:v>
                </c:pt>
                <c:pt idx="94">
                  <c:v>100.5450395721663</c:v>
                </c:pt>
                <c:pt idx="95">
                  <c:v>99.60828020814969</c:v>
                </c:pt>
                <c:pt idx="96">
                  <c:v>101.2649273971736</c:v>
                </c:pt>
                <c:pt idx="97">
                  <c:v>101.1872071222342</c:v>
                </c:pt>
                <c:pt idx="98">
                  <c:v>102.3842516157826</c:v>
                </c:pt>
                <c:pt idx="99">
                  <c:v>102.6557767158705</c:v>
                </c:pt>
                <c:pt idx="100">
                  <c:v>101.5624328601014</c:v>
                </c:pt>
                <c:pt idx="101">
                  <c:v>101.7564442027216</c:v>
                </c:pt>
                <c:pt idx="102">
                  <c:v>101.0158261745793</c:v>
                </c:pt>
                <c:pt idx="103">
                  <c:v>101.4807987763844</c:v>
                </c:pt>
                <c:pt idx="104">
                  <c:v>101.0136859206348</c:v>
                </c:pt>
                <c:pt idx="105">
                  <c:v>100.8971039576962</c:v>
                </c:pt>
                <c:pt idx="106">
                  <c:v>100.3909682593129</c:v>
                </c:pt>
                <c:pt idx="107">
                  <c:v>100.7785799866108</c:v>
                </c:pt>
                <c:pt idx="108">
                  <c:v>100.8174018222273</c:v>
                </c:pt>
                <c:pt idx="109">
                  <c:v>101.359644712229</c:v>
                </c:pt>
                <c:pt idx="110">
                  <c:v>101.2819452572673</c:v>
                </c:pt>
                <c:pt idx="111">
                  <c:v>100.5804867279139</c:v>
                </c:pt>
                <c:pt idx="112">
                  <c:v>100.7744750931944</c:v>
                </c:pt>
                <c:pt idx="113">
                  <c:v>101.0459478891713</c:v>
                </c:pt>
                <c:pt idx="114">
                  <c:v>100.4617510716348</c:v>
                </c:pt>
                <c:pt idx="115">
                  <c:v>100.6557308511299</c:v>
                </c:pt>
                <c:pt idx="116">
                  <c:v>101.7756353855429</c:v>
                </c:pt>
                <c:pt idx="117">
                  <c:v>102.0083606471675</c:v>
                </c:pt>
                <c:pt idx="118">
                  <c:v>102.6329802071694</c:v>
                </c:pt>
                <c:pt idx="119">
                  <c:v>102.9457752726716</c:v>
                </c:pt>
                <c:pt idx="120">
                  <c:v>102.1201544026779</c:v>
                </c:pt>
                <c:pt idx="121">
                  <c:v>101.8849494408175</c:v>
                </c:pt>
                <c:pt idx="122">
                  <c:v>101.5319278845829</c:v>
                </c:pt>
                <c:pt idx="123">
                  <c:v>100.0329819626633</c:v>
                </c:pt>
                <c:pt idx="124">
                  <c:v>100.3457038942637</c:v>
                </c:pt>
                <c:pt idx="125">
                  <c:v>99.52013855881231</c:v>
                </c:pt>
                <c:pt idx="126">
                  <c:v>100.3000841656598</c:v>
                </c:pt>
                <c:pt idx="127">
                  <c:v>98.48285491780345</c:v>
                </c:pt>
                <c:pt idx="128">
                  <c:v>98.32616565626479</c:v>
                </c:pt>
                <c:pt idx="129">
                  <c:v>99.4160903614751</c:v>
                </c:pt>
                <c:pt idx="130">
                  <c:v>98.70905655033772</c:v>
                </c:pt>
                <c:pt idx="131">
                  <c:v>97.09116146658098</c:v>
                </c:pt>
                <c:pt idx="132">
                  <c:v>98.79796645981627</c:v>
                </c:pt>
                <c:pt idx="133">
                  <c:v>96.9416235213391</c:v>
                </c:pt>
                <c:pt idx="134">
                  <c:v>94.92564091704071</c:v>
                </c:pt>
                <c:pt idx="135">
                  <c:v>93.6657239053038</c:v>
                </c:pt>
                <c:pt idx="136">
                  <c:v>94.25052577944587</c:v>
                </c:pt>
                <c:pt idx="137">
                  <c:v>94.95185384515961</c:v>
                </c:pt>
                <c:pt idx="138">
                  <c:v>94.83446055815128</c:v>
                </c:pt>
                <c:pt idx="139">
                  <c:v>97.03776292126042</c:v>
                </c:pt>
                <c:pt idx="140">
                  <c:v>97.85533946174152</c:v>
                </c:pt>
                <c:pt idx="141">
                  <c:v>99.48371821096941</c:v>
                </c:pt>
                <c:pt idx="142">
                  <c:v>98.46215187961323</c:v>
                </c:pt>
                <c:pt idx="143">
                  <c:v>99.4345294371034</c:v>
                </c:pt>
                <c:pt idx="144">
                  <c:v>100.2131858264711</c:v>
                </c:pt>
                <c:pt idx="145">
                  <c:v>99.74307373026601</c:v>
                </c:pt>
                <c:pt idx="146">
                  <c:v>101.1402679739672</c:v>
                </c:pt>
                <c:pt idx="147">
                  <c:v>100.2768260362465</c:v>
                </c:pt>
                <c:pt idx="148">
                  <c:v>100.315900059777</c:v>
                </c:pt>
                <c:pt idx="149">
                  <c:v>100.8615159436113</c:v>
                </c:pt>
                <c:pt idx="150">
                  <c:v>100.4307421604974</c:v>
                </c:pt>
                <c:pt idx="151">
                  <c:v>100.4307421604974</c:v>
                </c:pt>
                <c:pt idx="152">
                  <c:v>100.8985827416448</c:v>
                </c:pt>
                <c:pt idx="153">
                  <c:v>102.9870165851691</c:v>
                </c:pt>
                <c:pt idx="154">
                  <c:v>103.1821754649033</c:v>
                </c:pt>
                <c:pt idx="155">
                  <c:v>103.416325097124</c:v>
                </c:pt>
                <c:pt idx="156">
                  <c:v>103.0640995455582</c:v>
                </c:pt>
                <c:pt idx="157">
                  <c:v>103.609627613993</c:v>
                </c:pt>
                <c:pt idx="158">
                  <c:v>103.2182026797008</c:v>
                </c:pt>
                <c:pt idx="159">
                  <c:v>103.3743515058463</c:v>
                </c:pt>
                <c:pt idx="160">
                  <c:v>103.9587255749895</c:v>
                </c:pt>
                <c:pt idx="161">
                  <c:v>105.5097967716691</c:v>
                </c:pt>
                <c:pt idx="162">
                  <c:v>105.1576415940551</c:v>
                </c:pt>
                <c:pt idx="163">
                  <c:v>104.8838464536621</c:v>
                </c:pt>
                <c:pt idx="164">
                  <c:v>105.4293018251063</c:v>
                </c:pt>
                <c:pt idx="165">
                  <c:v>105.4683595389209</c:v>
                </c:pt>
                <c:pt idx="166">
                  <c:v>104.9200639872724</c:v>
                </c:pt>
                <c:pt idx="167">
                  <c:v>104.9591211337734</c:v>
                </c:pt>
                <c:pt idx="168">
                  <c:v>103.4641704634776</c:v>
                </c:pt>
                <c:pt idx="169">
                  <c:v>101.6119761972384</c:v>
                </c:pt>
                <c:pt idx="170">
                  <c:v>101.7290588130415</c:v>
                </c:pt>
                <c:pt idx="171">
                  <c:v>103.0096592927538</c:v>
                </c:pt>
                <c:pt idx="172">
                  <c:v>101.8709913776994</c:v>
                </c:pt>
                <c:pt idx="173">
                  <c:v>101.5581430673742</c:v>
                </c:pt>
                <c:pt idx="174">
                  <c:v>100.300929675021</c:v>
                </c:pt>
                <c:pt idx="175">
                  <c:v>99.87053265998402</c:v>
                </c:pt>
                <c:pt idx="176">
                  <c:v>98.65282847235414</c:v>
                </c:pt>
                <c:pt idx="177">
                  <c:v>99.19786891842874</c:v>
                </c:pt>
                <c:pt idx="178">
                  <c:v>97.14678501065941</c:v>
                </c:pt>
                <c:pt idx="179">
                  <c:v>95.9687610474725</c:v>
                </c:pt>
                <c:pt idx="180">
                  <c:v>95.57768813166014</c:v>
                </c:pt>
                <c:pt idx="181">
                  <c:v>96.23885844164645</c:v>
                </c:pt>
                <c:pt idx="182">
                  <c:v>98.99593504228265</c:v>
                </c:pt>
                <c:pt idx="183">
                  <c:v>100.8682586980424</c:v>
                </c:pt>
                <c:pt idx="184">
                  <c:v>101.2219691724665</c:v>
                </c:pt>
                <c:pt idx="185">
                  <c:v>101.8890707304152</c:v>
                </c:pt>
                <c:pt idx="186">
                  <c:v>101.6920309884019</c:v>
                </c:pt>
                <c:pt idx="187">
                  <c:v>101.4949952969308</c:v>
                </c:pt>
                <c:pt idx="188">
                  <c:v>101.1795502674001</c:v>
                </c:pt>
                <c:pt idx="189">
                  <c:v>100.6664418611389</c:v>
                </c:pt>
                <c:pt idx="190">
                  <c:v>99.47839215576344</c:v>
                </c:pt>
                <c:pt idx="191">
                  <c:v>98.64824738144462</c:v>
                </c:pt>
                <c:pt idx="192">
                  <c:v>96.82064226298448</c:v>
                </c:pt>
                <c:pt idx="193">
                  <c:v>94.71186548988045</c:v>
                </c:pt>
                <c:pt idx="194">
                  <c:v>94.75120911806863</c:v>
                </c:pt>
                <c:pt idx="195">
                  <c:v>95.88550167869219</c:v>
                </c:pt>
                <c:pt idx="196">
                  <c:v>94.53832921057868</c:v>
                </c:pt>
                <c:pt idx="197">
                  <c:v>94.34141098759563</c:v>
                </c:pt>
                <c:pt idx="198">
                  <c:v>93.86812626588086</c:v>
                </c:pt>
                <c:pt idx="199">
                  <c:v>93.55286975976844</c:v>
                </c:pt>
                <c:pt idx="200">
                  <c:v>92.76272146459108</c:v>
                </c:pt>
                <c:pt idx="201">
                  <c:v>92.80205194998082</c:v>
                </c:pt>
                <c:pt idx="202">
                  <c:v>93.81928594669893</c:v>
                </c:pt>
                <c:pt idx="203">
                  <c:v>94.56373373448258</c:v>
                </c:pt>
                <c:pt idx="204">
                  <c:v>95.50311440788957</c:v>
                </c:pt>
                <c:pt idx="205">
                  <c:v>96.28657049328363</c:v>
                </c:pt>
                <c:pt idx="206">
                  <c:v>96.71826540900566</c:v>
                </c:pt>
                <c:pt idx="207">
                  <c:v>95.88873431523639</c:v>
                </c:pt>
                <c:pt idx="208">
                  <c:v>93.74099568646636</c:v>
                </c:pt>
                <c:pt idx="209">
                  <c:v>94.67997657453148</c:v>
                </c:pt>
                <c:pt idx="210">
                  <c:v>93.92995218334688</c:v>
                </c:pt>
                <c:pt idx="211">
                  <c:v>95.17976247000551</c:v>
                </c:pt>
                <c:pt idx="212">
                  <c:v>96.19648354086835</c:v>
                </c:pt>
                <c:pt idx="213">
                  <c:v>94.97002912464073</c:v>
                </c:pt>
                <c:pt idx="214">
                  <c:v>96.2972137272123</c:v>
                </c:pt>
                <c:pt idx="215">
                  <c:v>96.37579416101089</c:v>
                </c:pt>
                <c:pt idx="216">
                  <c:v>96.84629848123184</c:v>
                </c:pt>
                <c:pt idx="217">
                  <c:v>97.16022321005475</c:v>
                </c:pt>
                <c:pt idx="218">
                  <c:v>97.35655053362646</c:v>
                </c:pt>
                <c:pt idx="219">
                  <c:v>97.82705741231649</c:v>
                </c:pt>
                <c:pt idx="220">
                  <c:v>98.84365538213</c:v>
                </c:pt>
                <c:pt idx="221">
                  <c:v>98.9222299843893</c:v>
                </c:pt>
                <c:pt idx="222">
                  <c:v>99.23614656588542</c:v>
                </c:pt>
                <c:pt idx="223">
                  <c:v>99.19647875887894</c:v>
                </c:pt>
                <c:pt idx="224">
                  <c:v>99.9865738525306</c:v>
                </c:pt>
                <c:pt idx="225">
                  <c:v>99.82780933456043</c:v>
                </c:pt>
                <c:pt idx="226">
                  <c:v>100.6965633233436</c:v>
                </c:pt>
                <c:pt idx="227">
                  <c:v>102.7380501911691</c:v>
                </c:pt>
                <c:pt idx="228">
                  <c:v>102.658713413646</c:v>
                </c:pt>
                <c:pt idx="229">
                  <c:v>103.0544681450597</c:v>
                </c:pt>
                <c:pt idx="230">
                  <c:v>103.5291981970431</c:v>
                </c:pt>
                <c:pt idx="231">
                  <c:v>102.5331414493587</c:v>
                </c:pt>
                <c:pt idx="232">
                  <c:v>101.7370691500583</c:v>
                </c:pt>
                <c:pt idx="233">
                  <c:v>102.3694682437018</c:v>
                </c:pt>
                <c:pt idx="234">
                  <c:v>100.77116247708</c:v>
                </c:pt>
                <c:pt idx="235">
                  <c:v>101.6395423561466</c:v>
                </c:pt>
                <c:pt idx="236">
                  <c:v>99.75913202572599</c:v>
                </c:pt>
                <c:pt idx="237">
                  <c:v>99.83836716711713</c:v>
                </c:pt>
                <c:pt idx="238">
                  <c:v>100.6672303206428</c:v>
                </c:pt>
                <c:pt idx="239">
                  <c:v>99.23024885547399</c:v>
                </c:pt>
                <c:pt idx="240">
                  <c:v>100.8418669899837</c:v>
                </c:pt>
                <c:pt idx="241">
                  <c:v>100.2856017689468</c:v>
                </c:pt>
                <c:pt idx="242">
                  <c:v>101.5847060283107</c:v>
                </c:pt>
                <c:pt idx="243">
                  <c:v>100.3490162004761</c:v>
                </c:pt>
                <c:pt idx="244">
                  <c:v>100.62594659042</c:v>
                </c:pt>
                <c:pt idx="245">
                  <c:v>100.902880999908</c:v>
                </c:pt>
                <c:pt idx="246">
                  <c:v>100.1074310427147</c:v>
                </c:pt>
                <c:pt idx="247">
                  <c:v>98.67102801243932</c:v>
                </c:pt>
                <c:pt idx="248">
                  <c:v>98.23434106068895</c:v>
                </c:pt>
                <c:pt idx="249">
                  <c:v>98.47172082618688</c:v>
                </c:pt>
                <c:pt idx="250">
                  <c:v>99.49624830279826</c:v>
                </c:pt>
                <c:pt idx="251">
                  <c:v>98.26074480310197</c:v>
                </c:pt>
                <c:pt idx="252">
                  <c:v>98.37948844305758</c:v>
                </c:pt>
                <c:pt idx="253">
                  <c:v>98.77474982787366</c:v>
                </c:pt>
                <c:pt idx="254">
                  <c:v>99.72072451118718</c:v>
                </c:pt>
                <c:pt idx="255">
                  <c:v>99.08504957984398</c:v>
                </c:pt>
                <c:pt idx="256">
                  <c:v>99.0454381413897</c:v>
                </c:pt>
                <c:pt idx="257">
                  <c:v>101.8565346452256</c:v>
                </c:pt>
                <c:pt idx="258">
                  <c:v>112.3067401864622</c:v>
                </c:pt>
                <c:pt idx="259">
                  <c:v>108.7856058769668</c:v>
                </c:pt>
                <c:pt idx="260">
                  <c:v>109.1786216484425</c:v>
                </c:pt>
                <c:pt idx="261">
                  <c:v>108.1103640853488</c:v>
                </c:pt>
                <c:pt idx="262">
                  <c:v>107.3993758627188</c:v>
                </c:pt>
                <c:pt idx="263">
                  <c:v>107.2811995224712</c:v>
                </c:pt>
                <c:pt idx="264">
                  <c:v>106.3718688512201</c:v>
                </c:pt>
                <c:pt idx="265">
                  <c:v>104.7853845914488</c:v>
                </c:pt>
                <c:pt idx="266">
                  <c:v>105.9207442264352</c:v>
                </c:pt>
                <c:pt idx="267">
                  <c:v>105.6843188583843</c:v>
                </c:pt>
                <c:pt idx="268">
                  <c:v>105.4873244344806</c:v>
                </c:pt>
                <c:pt idx="269">
                  <c:v>105.80174033528</c:v>
                </c:pt>
                <c:pt idx="270">
                  <c:v>106.7422146291529</c:v>
                </c:pt>
                <c:pt idx="271">
                  <c:v>106.6240680710885</c:v>
                </c:pt>
                <c:pt idx="272">
                  <c:v>106.5847004292983</c:v>
                </c:pt>
                <c:pt idx="273">
                  <c:v>107.4861382443685</c:v>
                </c:pt>
                <c:pt idx="274">
                  <c:v>107.3285949638301</c:v>
                </c:pt>
                <c:pt idx="275">
                  <c:v>105.942156084546</c:v>
                </c:pt>
                <c:pt idx="276">
                  <c:v>105.5083694279358</c:v>
                </c:pt>
                <c:pt idx="277">
                  <c:v>106.4096604473342</c:v>
                </c:pt>
                <c:pt idx="278">
                  <c:v>107.6615508096957</c:v>
                </c:pt>
                <c:pt idx="279">
                  <c:v>105.9160747269543</c:v>
                </c:pt>
                <c:pt idx="280">
                  <c:v>106.3479900889274</c:v>
                </c:pt>
                <c:pt idx="281">
                  <c:v>107.0538353347072</c:v>
                </c:pt>
                <c:pt idx="282">
                  <c:v>107.8378323426867</c:v>
                </c:pt>
                <c:pt idx="283">
                  <c:v>107.2856252542079</c:v>
                </c:pt>
                <c:pt idx="284">
                  <c:v>107.4428746412752</c:v>
                </c:pt>
                <c:pt idx="285">
                  <c:v>107.6001320229269</c:v>
                </c:pt>
                <c:pt idx="286">
                  <c:v>108.7350353062877</c:v>
                </c:pt>
                <c:pt idx="287">
                  <c:v>109.0493000422709</c:v>
                </c:pt>
                <c:pt idx="288">
                  <c:v>108.8918314044802</c:v>
                </c:pt>
                <c:pt idx="289">
                  <c:v>108.2605738531521</c:v>
                </c:pt>
                <c:pt idx="290">
                  <c:v>108.2605738531521</c:v>
                </c:pt>
                <c:pt idx="291">
                  <c:v>108.6924318507952</c:v>
                </c:pt>
                <c:pt idx="292">
                  <c:v>107.2669426097674</c:v>
                </c:pt>
                <c:pt idx="293">
                  <c:v>107.3062717203836</c:v>
                </c:pt>
                <c:pt idx="294">
                  <c:v>107.5027652952774</c:v>
                </c:pt>
                <c:pt idx="295">
                  <c:v>108.286605755478</c:v>
                </c:pt>
                <c:pt idx="296">
                  <c:v>107.219340831535</c:v>
                </c:pt>
                <c:pt idx="297">
                  <c:v>107.3372758147951</c:v>
                </c:pt>
                <c:pt idx="298">
                  <c:v>107.1404331076875</c:v>
                </c:pt>
                <c:pt idx="299">
                  <c:v>107.493836402011</c:v>
                </c:pt>
                <c:pt idx="300">
                  <c:v>108.6673568620972</c:v>
                </c:pt>
                <c:pt idx="301">
                  <c:v>108.1943811414248</c:v>
                </c:pt>
                <c:pt idx="302">
                  <c:v>107.7213973786876</c:v>
                </c:pt>
                <c:pt idx="303">
                  <c:v>107.0111426646605</c:v>
                </c:pt>
                <c:pt idx="304">
                  <c:v>107.0504644889002</c:v>
                </c:pt>
                <c:pt idx="305">
                  <c:v>107.246925337569</c:v>
                </c:pt>
                <c:pt idx="306">
                  <c:v>108.547864058451</c:v>
                </c:pt>
                <c:pt idx="307">
                  <c:v>108.0310587380873</c:v>
                </c:pt>
                <c:pt idx="308">
                  <c:v>108.7425745153618</c:v>
                </c:pt>
                <c:pt idx="309">
                  <c:v>109.2569082364072</c:v>
                </c:pt>
                <c:pt idx="310">
                  <c:v>108.1007424977279</c:v>
                </c:pt>
                <c:pt idx="311">
                  <c:v>107.2247856801805</c:v>
                </c:pt>
                <c:pt idx="312">
                  <c:v>107.4228712743661</c:v>
                </c:pt>
                <c:pt idx="313">
                  <c:v>105.6234450399183</c:v>
                </c:pt>
                <c:pt idx="314">
                  <c:v>105.345545082221</c:v>
                </c:pt>
                <c:pt idx="315">
                  <c:v>105.7017740452766</c:v>
                </c:pt>
                <c:pt idx="316">
                  <c:v>106.176488998878</c:v>
                </c:pt>
                <c:pt idx="317">
                  <c:v>104.2964984273761</c:v>
                </c:pt>
                <c:pt idx="318">
                  <c:v>104.9288367043024</c:v>
                </c:pt>
                <c:pt idx="319">
                  <c:v>102.6041165201137</c:v>
                </c:pt>
                <c:pt idx="320">
                  <c:v>103.1180320271784</c:v>
                </c:pt>
                <c:pt idx="321">
                  <c:v>104.104058122544</c:v>
                </c:pt>
                <c:pt idx="322">
                  <c:v>104.8936222815126</c:v>
                </c:pt>
                <c:pt idx="323">
                  <c:v>105.6438540022835</c:v>
                </c:pt>
                <c:pt idx="324">
                  <c:v>106.0788498910731</c:v>
                </c:pt>
                <c:pt idx="325">
                  <c:v>107.1433964731949</c:v>
                </c:pt>
                <c:pt idx="326">
                  <c:v>107.9329568242088</c:v>
                </c:pt>
                <c:pt idx="327">
                  <c:v>107.5359940795141</c:v>
                </c:pt>
                <c:pt idx="328">
                  <c:v>106.380759622768</c:v>
                </c:pt>
                <c:pt idx="329">
                  <c:v>105.5055146871066</c:v>
                </c:pt>
                <c:pt idx="330">
                  <c:v>104.0293354212023</c:v>
                </c:pt>
                <c:pt idx="331">
                  <c:v>101.9890841068213</c:v>
                </c:pt>
                <c:pt idx="332">
                  <c:v>102.7781758467541</c:v>
                </c:pt>
                <c:pt idx="333">
                  <c:v>103.3705569056268</c:v>
                </c:pt>
                <c:pt idx="334">
                  <c:v>104.0023124969371</c:v>
                </c:pt>
                <c:pt idx="335">
                  <c:v>103.4463622385807</c:v>
                </c:pt>
                <c:pt idx="336">
                  <c:v>103.3671217529887</c:v>
                </c:pt>
                <c:pt idx="337">
                  <c:v>102.4521901023528</c:v>
                </c:pt>
                <c:pt idx="338">
                  <c:v>102.5709217867953</c:v>
                </c:pt>
                <c:pt idx="339">
                  <c:v>103.3599367637742</c:v>
                </c:pt>
                <c:pt idx="340">
                  <c:v>103.0823542017349</c:v>
                </c:pt>
                <c:pt idx="341">
                  <c:v>102.1275135646812</c:v>
                </c:pt>
                <c:pt idx="342">
                  <c:v>103.8941280353384</c:v>
                </c:pt>
                <c:pt idx="343">
                  <c:v>101.7741697943678</c:v>
                </c:pt>
                <c:pt idx="344">
                  <c:v>102.3662319576004</c:v>
                </c:pt>
                <c:pt idx="345">
                  <c:v>102.0887632169998</c:v>
                </c:pt>
                <c:pt idx="346">
                  <c:v>103.2303085328319</c:v>
                </c:pt>
                <c:pt idx="347">
                  <c:v>103.7435949913979</c:v>
                </c:pt>
                <c:pt idx="348">
                  <c:v>103.1879709362378</c:v>
                </c:pt>
                <c:pt idx="349">
                  <c:v>101.8333571162122</c:v>
                </c:pt>
                <c:pt idx="350">
                  <c:v>99.67342185381962</c:v>
                </c:pt>
                <c:pt idx="351">
                  <c:v>97.27057136523533</c:v>
                </c:pt>
                <c:pt idx="352">
                  <c:v>94.37994384635077</c:v>
                </c:pt>
                <c:pt idx="353">
                  <c:v>91.97726591490588</c:v>
                </c:pt>
                <c:pt idx="354">
                  <c:v>94.85665328235097</c:v>
                </c:pt>
                <c:pt idx="355">
                  <c:v>98.72731081173389</c:v>
                </c:pt>
                <c:pt idx="356">
                  <c:v>99.3176712097555</c:v>
                </c:pt>
                <c:pt idx="357">
                  <c:v>97.96638631333391</c:v>
                </c:pt>
                <c:pt idx="358">
                  <c:v>94.1840485389754</c:v>
                </c:pt>
                <c:pt idx="359">
                  <c:v>96.86687673998692</c:v>
                </c:pt>
                <c:pt idx="360">
                  <c:v>96.63003749408995</c:v>
                </c:pt>
                <c:pt idx="361">
                  <c:v>94.5981634072447</c:v>
                </c:pt>
                <c:pt idx="362">
                  <c:v>98.30836777994057</c:v>
                </c:pt>
                <c:pt idx="363">
                  <c:v>96.68011799165743</c:v>
                </c:pt>
                <c:pt idx="364">
                  <c:v>97.19072338786254</c:v>
                </c:pt>
                <c:pt idx="365">
                  <c:v>98.24821860490018</c:v>
                </c:pt>
                <c:pt idx="366">
                  <c:v>97.53684225960981</c:v>
                </c:pt>
                <c:pt idx="367">
                  <c:v>99.60180610291776</c:v>
                </c:pt>
                <c:pt idx="368">
                  <c:v>102.0516367859944</c:v>
                </c:pt>
                <c:pt idx="369">
                  <c:v>100.6522740478562</c:v>
                </c:pt>
                <c:pt idx="370">
                  <c:v>98.4444546212935</c:v>
                </c:pt>
                <c:pt idx="371">
                  <c:v>99.58894499644684</c:v>
                </c:pt>
                <c:pt idx="372">
                  <c:v>99.66830270778527</c:v>
                </c:pt>
                <c:pt idx="373">
                  <c:v>99.78730171673259</c:v>
                </c:pt>
                <c:pt idx="374">
                  <c:v>98.87017318029334</c:v>
                </c:pt>
                <c:pt idx="375">
                  <c:v>98.9098561722691</c:v>
                </c:pt>
                <c:pt idx="376">
                  <c:v>96.45857847602039</c:v>
                </c:pt>
                <c:pt idx="377">
                  <c:v>97.48474721199795</c:v>
                </c:pt>
                <c:pt idx="378">
                  <c:v>100.0301816192387</c:v>
                </c:pt>
                <c:pt idx="379">
                  <c:v>99.91112961596878</c:v>
                </c:pt>
                <c:pt idx="380">
                  <c:v>101.0155591987766</c:v>
                </c:pt>
                <c:pt idx="381">
                  <c:v>106.2326722194582</c:v>
                </c:pt>
                <c:pt idx="382">
                  <c:v>108.0781986281591</c:v>
                </c:pt>
                <c:pt idx="383">
                  <c:v>109.9626425291026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288640"/>
        <c:axId val="-2080292096"/>
      </c:lineChart>
      <c:dateAx>
        <c:axId val="-2080288640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0292096"/>
        <c:crosses val="autoZero"/>
        <c:auto val="1"/>
        <c:lblOffset val="100"/>
        <c:baseTimeUnit val="days"/>
      </c:dateAx>
      <c:valAx>
        <c:axId val="-2080292096"/>
        <c:scaling>
          <c:orientation val="minMax"/>
          <c:min val="8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02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'Profit(Chart)'!$A$30:$A$41</c:f>
              <c:strCache>
                <c:ptCount val="12"/>
                <c:pt idx="0">
                  <c:v>Power &amp; Water</c:v>
                </c:pt>
                <c:pt idx="1">
                  <c:v>Oil &amp; Gas</c:v>
                </c:pt>
                <c:pt idx="2">
                  <c:v>Energy Management</c:v>
                </c:pt>
                <c:pt idx="3">
                  <c:v>Aviation</c:v>
                </c:pt>
                <c:pt idx="4">
                  <c:v>Healthcare</c:v>
                </c:pt>
                <c:pt idx="5">
                  <c:v>Transportation</c:v>
                </c:pt>
                <c:pt idx="6">
                  <c:v>Appliances &amp; Lightining</c:v>
                </c:pt>
                <c:pt idx="7">
                  <c:v>GE Capital</c:v>
                </c:pt>
                <c:pt idx="8">
                  <c:v>Corporate Items and eliminations</c:v>
                </c:pt>
                <c:pt idx="9">
                  <c:v>GE Interest and other financial charges</c:v>
                </c:pt>
                <c:pt idx="10">
                  <c:v>GE provision for income taxes</c:v>
                </c:pt>
                <c:pt idx="11">
                  <c:v>Earning from discontinues operations</c:v>
                </c:pt>
              </c:strCache>
            </c:strRef>
          </c:cat>
          <c:val>
            <c:numRef>
              <c:f>'Profit(Chart)'!$B$30:$B$41</c:f>
              <c:numCache>
                <c:formatCode>0.00%</c:formatCode>
                <c:ptCount val="12"/>
                <c:pt idx="0">
                  <c:v>0.16502894063804</c:v>
                </c:pt>
                <c:pt idx="1">
                  <c:v>0.0562211154484677</c:v>
                </c:pt>
                <c:pt idx="2">
                  <c:v>0.0172746444115404</c:v>
                </c:pt>
                <c:pt idx="3">
                  <c:v>0.144568582581774</c:v>
                </c:pt>
                <c:pt idx="4">
                  <c:v>0.137120294341993</c:v>
                </c:pt>
                <c:pt idx="5">
                  <c:v>0.0419975770628618</c:v>
                </c:pt>
                <c:pt idx="6">
                  <c:v>0.0441064297572576</c:v>
                </c:pt>
                <c:pt idx="7">
                  <c:v>0.546462063086104</c:v>
                </c:pt>
                <c:pt idx="8">
                  <c:v>0.064656526226051</c:v>
                </c:pt>
                <c:pt idx="9">
                  <c:v>-0.0894243280836362</c:v>
                </c:pt>
                <c:pt idx="10">
                  <c:v>-0.125319693094629</c:v>
                </c:pt>
                <c:pt idx="11">
                  <c:v>-0.00269215237582447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'Profit(Chart)'!$A$30:$A$41</c:f>
              <c:strCache>
                <c:ptCount val="12"/>
                <c:pt idx="0">
                  <c:v>Power &amp; Water</c:v>
                </c:pt>
                <c:pt idx="1">
                  <c:v>Oil &amp; Gas</c:v>
                </c:pt>
                <c:pt idx="2">
                  <c:v>Energy Management</c:v>
                </c:pt>
                <c:pt idx="3">
                  <c:v>Aviation</c:v>
                </c:pt>
                <c:pt idx="4">
                  <c:v>Healthcare</c:v>
                </c:pt>
                <c:pt idx="5">
                  <c:v>Transportation</c:v>
                </c:pt>
                <c:pt idx="6">
                  <c:v>Appliances &amp; Lightining</c:v>
                </c:pt>
                <c:pt idx="7">
                  <c:v>GE Capital</c:v>
                </c:pt>
                <c:pt idx="8">
                  <c:v>Corporate Items and eliminations</c:v>
                </c:pt>
                <c:pt idx="9">
                  <c:v>GE Interest and other financial charges</c:v>
                </c:pt>
                <c:pt idx="10">
                  <c:v>GE provision for income taxes</c:v>
                </c:pt>
                <c:pt idx="11">
                  <c:v>Earning from discontinues operations</c:v>
                </c:pt>
              </c:strCache>
            </c:strRef>
          </c:cat>
          <c:val>
            <c:numRef>
              <c:f>'Profit(Chart)'!$C$30:$C$41</c:f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'Profit(Chart)'!$A$30:$A$41</c:f>
              <c:strCache>
                <c:ptCount val="12"/>
                <c:pt idx="0">
                  <c:v>Power &amp; Water</c:v>
                </c:pt>
                <c:pt idx="1">
                  <c:v>Oil &amp; Gas</c:v>
                </c:pt>
                <c:pt idx="2">
                  <c:v>Energy Management</c:v>
                </c:pt>
                <c:pt idx="3">
                  <c:v>Aviation</c:v>
                </c:pt>
                <c:pt idx="4">
                  <c:v>Healthcare</c:v>
                </c:pt>
                <c:pt idx="5">
                  <c:v>Transportation</c:v>
                </c:pt>
                <c:pt idx="6">
                  <c:v>Appliances &amp; Lightining</c:v>
                </c:pt>
                <c:pt idx="7">
                  <c:v>GE Capital</c:v>
                </c:pt>
                <c:pt idx="8">
                  <c:v>Corporate Items and eliminations</c:v>
                </c:pt>
                <c:pt idx="9">
                  <c:v>GE Interest and other financial charges</c:v>
                </c:pt>
                <c:pt idx="10">
                  <c:v>GE provision for income taxes</c:v>
                </c:pt>
                <c:pt idx="11">
                  <c:v>Earning from discontinues operations</c:v>
                </c:pt>
              </c:strCache>
            </c:strRef>
          </c:cat>
          <c:val>
            <c:numRef>
              <c:f>'Profit(Chart)'!$D$30:$D$41</c:f>
            </c:numRef>
          </c:val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'Profit(Chart)'!$A$30:$A$41</c:f>
              <c:strCache>
                <c:ptCount val="12"/>
                <c:pt idx="0">
                  <c:v>Power &amp; Water</c:v>
                </c:pt>
                <c:pt idx="1">
                  <c:v>Oil &amp; Gas</c:v>
                </c:pt>
                <c:pt idx="2">
                  <c:v>Energy Management</c:v>
                </c:pt>
                <c:pt idx="3">
                  <c:v>Aviation</c:v>
                </c:pt>
                <c:pt idx="4">
                  <c:v>Healthcare</c:v>
                </c:pt>
                <c:pt idx="5">
                  <c:v>Transportation</c:v>
                </c:pt>
                <c:pt idx="6">
                  <c:v>Appliances &amp; Lightining</c:v>
                </c:pt>
                <c:pt idx="7">
                  <c:v>GE Capital</c:v>
                </c:pt>
                <c:pt idx="8">
                  <c:v>Corporate Items and eliminations</c:v>
                </c:pt>
                <c:pt idx="9">
                  <c:v>GE Interest and other financial charges</c:v>
                </c:pt>
                <c:pt idx="10">
                  <c:v>GE provision for income taxes</c:v>
                </c:pt>
                <c:pt idx="11">
                  <c:v>Earning from discontinues operations</c:v>
                </c:pt>
              </c:strCache>
            </c:strRef>
          </c:cat>
          <c:val>
            <c:numRef>
              <c:f>'Profit(Chart)'!$E$30:$E$41</c:f>
            </c:numRef>
          </c:val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'Profit(Chart)'!$A$30:$A$41</c:f>
              <c:strCache>
                <c:ptCount val="12"/>
                <c:pt idx="0">
                  <c:v>Power &amp; Water</c:v>
                </c:pt>
                <c:pt idx="1">
                  <c:v>Oil &amp; Gas</c:v>
                </c:pt>
                <c:pt idx="2">
                  <c:v>Energy Management</c:v>
                </c:pt>
                <c:pt idx="3">
                  <c:v>Aviation</c:v>
                </c:pt>
                <c:pt idx="4">
                  <c:v>Healthcare</c:v>
                </c:pt>
                <c:pt idx="5">
                  <c:v>Transportation</c:v>
                </c:pt>
                <c:pt idx="6">
                  <c:v>Appliances &amp; Lightining</c:v>
                </c:pt>
                <c:pt idx="7">
                  <c:v>GE Capital</c:v>
                </c:pt>
                <c:pt idx="8">
                  <c:v>Corporate Items and eliminations</c:v>
                </c:pt>
                <c:pt idx="9">
                  <c:v>GE Interest and other financial charges</c:v>
                </c:pt>
                <c:pt idx="10">
                  <c:v>GE provision for income taxes</c:v>
                </c:pt>
                <c:pt idx="11">
                  <c:v>Earning from discontinues operations</c:v>
                </c:pt>
              </c:strCache>
            </c:strRef>
          </c:cat>
          <c:val>
            <c:numRef>
              <c:f>'Profit(Chart)'!$F$30:$F$41</c:f>
            </c:numRef>
          </c:val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'Profit(Chart)'!$A$30:$A$41</c:f>
              <c:strCache>
                <c:ptCount val="12"/>
                <c:pt idx="0">
                  <c:v>Power &amp; Water</c:v>
                </c:pt>
                <c:pt idx="1">
                  <c:v>Oil &amp; Gas</c:v>
                </c:pt>
                <c:pt idx="2">
                  <c:v>Energy Management</c:v>
                </c:pt>
                <c:pt idx="3">
                  <c:v>Aviation</c:v>
                </c:pt>
                <c:pt idx="4">
                  <c:v>Healthcare</c:v>
                </c:pt>
                <c:pt idx="5">
                  <c:v>Transportation</c:v>
                </c:pt>
                <c:pt idx="6">
                  <c:v>Appliances &amp; Lightining</c:v>
                </c:pt>
                <c:pt idx="7">
                  <c:v>GE Capital</c:v>
                </c:pt>
                <c:pt idx="8">
                  <c:v>Corporate Items and eliminations</c:v>
                </c:pt>
                <c:pt idx="9">
                  <c:v>GE Interest and other financial charges</c:v>
                </c:pt>
                <c:pt idx="10">
                  <c:v>GE provision for income taxes</c:v>
                </c:pt>
                <c:pt idx="11">
                  <c:v>Earning from discontinues operations</c:v>
                </c:pt>
              </c:strCache>
            </c:strRef>
          </c:cat>
          <c:val>
            <c:numRef>
              <c:f>'Profit(Chart)'!$G$30:$G$41</c:f>
            </c:numRef>
          </c:val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'Profit(Chart)'!$A$30:$A$41</c:f>
              <c:strCache>
                <c:ptCount val="12"/>
                <c:pt idx="0">
                  <c:v>Power &amp; Water</c:v>
                </c:pt>
                <c:pt idx="1">
                  <c:v>Oil &amp; Gas</c:v>
                </c:pt>
                <c:pt idx="2">
                  <c:v>Energy Management</c:v>
                </c:pt>
                <c:pt idx="3">
                  <c:v>Aviation</c:v>
                </c:pt>
                <c:pt idx="4">
                  <c:v>Healthcare</c:v>
                </c:pt>
                <c:pt idx="5">
                  <c:v>Transportation</c:v>
                </c:pt>
                <c:pt idx="6">
                  <c:v>Appliances &amp; Lightining</c:v>
                </c:pt>
                <c:pt idx="7">
                  <c:v>GE Capital</c:v>
                </c:pt>
                <c:pt idx="8">
                  <c:v>Corporate Items and eliminations</c:v>
                </c:pt>
                <c:pt idx="9">
                  <c:v>GE Interest and other financial charges</c:v>
                </c:pt>
                <c:pt idx="10">
                  <c:v>GE provision for income taxes</c:v>
                </c:pt>
                <c:pt idx="11">
                  <c:v>Earning from discontinues operations</c:v>
                </c:pt>
              </c:strCache>
            </c:strRef>
          </c:cat>
          <c:val>
            <c:numRef>
              <c:f>'Profit(Chart)'!$H$30:$H$41</c:f>
            </c:numRef>
          </c:val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'Profit(Chart)'!$A$30:$A$41</c:f>
              <c:strCache>
                <c:ptCount val="12"/>
                <c:pt idx="0">
                  <c:v>Power &amp; Water</c:v>
                </c:pt>
                <c:pt idx="1">
                  <c:v>Oil &amp; Gas</c:v>
                </c:pt>
                <c:pt idx="2">
                  <c:v>Energy Management</c:v>
                </c:pt>
                <c:pt idx="3">
                  <c:v>Aviation</c:v>
                </c:pt>
                <c:pt idx="4">
                  <c:v>Healthcare</c:v>
                </c:pt>
                <c:pt idx="5">
                  <c:v>Transportation</c:v>
                </c:pt>
                <c:pt idx="6">
                  <c:v>Appliances &amp; Lightining</c:v>
                </c:pt>
                <c:pt idx="7">
                  <c:v>GE Capital</c:v>
                </c:pt>
                <c:pt idx="8">
                  <c:v>Corporate Items and eliminations</c:v>
                </c:pt>
                <c:pt idx="9">
                  <c:v>GE Interest and other financial charges</c:v>
                </c:pt>
                <c:pt idx="10">
                  <c:v>GE provision for income taxes</c:v>
                </c:pt>
                <c:pt idx="11">
                  <c:v>Earning from discontinues operations</c:v>
                </c:pt>
              </c:strCache>
            </c:strRef>
          </c:cat>
          <c:val>
            <c:numRef>
              <c:f>'Profit(Chart)'!$I$30:$I$41</c:f>
              <c:numCache>
                <c:formatCode>0.00%</c:formatCode>
                <c:ptCount val="12"/>
                <c:pt idx="0">
                  <c:v>0.351342480141797</c:v>
                </c:pt>
                <c:pt idx="1">
                  <c:v>0.169697367557277</c:v>
                </c:pt>
                <c:pt idx="2">
                  <c:v>0.0161491498719884</c:v>
                </c:pt>
                <c:pt idx="3">
                  <c:v>0.326462285826823</c:v>
                </c:pt>
                <c:pt idx="4">
                  <c:v>0.20002625878028</c:v>
                </c:pt>
                <c:pt idx="5">
                  <c:v>0.0741810542900282</c:v>
                </c:pt>
                <c:pt idx="6">
                  <c:v>0.0282938357513293</c:v>
                </c:pt>
                <c:pt idx="7">
                  <c:v>0.460775946957264</c:v>
                </c:pt>
                <c:pt idx="8">
                  <c:v>-0.408652268102147</c:v>
                </c:pt>
                <c:pt idx="9">
                  <c:v>-0.103656535153942</c:v>
                </c:pt>
                <c:pt idx="10">
                  <c:v>-0.107267117442395</c:v>
                </c:pt>
                <c:pt idx="11">
                  <c:v>-0.00735245847830368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shape val="box"/>
        <c:axId val="-2079623824"/>
        <c:axId val="-2079620080"/>
        <c:axId val="0"/>
      </c:bar3DChart>
      <c:catAx>
        <c:axId val="-2079623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9620080"/>
        <c:crosses val="autoZero"/>
        <c:auto val="1"/>
        <c:lblAlgn val="ctr"/>
        <c:lblOffset val="100"/>
        <c:noMultiLvlLbl val="0"/>
      </c:catAx>
      <c:valAx>
        <c:axId val="-2079620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962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2007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Comparison!$N$2:$N$9</c:f>
              <c:strCache>
                <c:ptCount val="8"/>
                <c:pt idx="0">
                  <c:v>Power &amp; Water</c:v>
                </c:pt>
                <c:pt idx="1">
                  <c:v>Oil &amp; Gas</c:v>
                </c:pt>
                <c:pt idx="2">
                  <c:v>Energy Management</c:v>
                </c:pt>
                <c:pt idx="3">
                  <c:v>Aviation</c:v>
                </c:pt>
                <c:pt idx="4">
                  <c:v>Healthcare</c:v>
                </c:pt>
                <c:pt idx="5">
                  <c:v>Transportation</c:v>
                </c:pt>
                <c:pt idx="6">
                  <c:v>Appliances &amp; Lightining</c:v>
                </c:pt>
                <c:pt idx="7">
                  <c:v>GE Capital</c:v>
                </c:pt>
              </c:strCache>
            </c:strRef>
          </c:cat>
          <c:val>
            <c:numRef>
              <c:f>Comparison!$O$2:$O$9</c:f>
              <c:numCache>
                <c:formatCode>_("$"* #,##0_);_("$"* \(#,##0\);_("$"* "-"??_);_(@_)</c:formatCode>
                <c:ptCount val="8"/>
                <c:pt idx="0">
                  <c:v>3678.0</c:v>
                </c:pt>
                <c:pt idx="1">
                  <c:v>1253.0</c:v>
                </c:pt>
                <c:pt idx="2">
                  <c:v>385.0</c:v>
                </c:pt>
                <c:pt idx="3">
                  <c:v>3222.0</c:v>
                </c:pt>
                <c:pt idx="4">
                  <c:v>3056.0</c:v>
                </c:pt>
                <c:pt idx="5">
                  <c:v>936.0</c:v>
                </c:pt>
                <c:pt idx="6">
                  <c:v>983.0</c:v>
                </c:pt>
                <c:pt idx="7">
                  <c:v>12179.0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ysClr val="window" lastClr="FFFFFF"/>
              </a:solidFill>
              <a:ln w="12700" cap="flat" cmpd="sng" algn="ctr">
                <a:noFill/>
                <a:prstDash val="solid"/>
                <a:miter lim="800000"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Comparison!$N$2:$N$9</c:f>
              <c:strCache>
                <c:ptCount val="8"/>
                <c:pt idx="0">
                  <c:v>Power &amp; Water</c:v>
                </c:pt>
                <c:pt idx="1">
                  <c:v>Oil &amp; Gas</c:v>
                </c:pt>
                <c:pt idx="2">
                  <c:v>Energy Management</c:v>
                </c:pt>
                <c:pt idx="3">
                  <c:v>Aviation</c:v>
                </c:pt>
                <c:pt idx="4">
                  <c:v>Healthcare</c:v>
                </c:pt>
                <c:pt idx="5">
                  <c:v>Transportation</c:v>
                </c:pt>
                <c:pt idx="6">
                  <c:v>Appliances &amp; Lightining</c:v>
                </c:pt>
                <c:pt idx="7">
                  <c:v>GE Capital</c:v>
                </c:pt>
              </c:strCache>
            </c:strRef>
          </c:cat>
          <c:val>
            <c:numRef>
              <c:f>Comparison!$P$2:$P$9</c:f>
              <c:numCache>
                <c:formatCode>General</c:formatCode>
                <c:ptCount val="8"/>
                <c:pt idx="6" formatCode="_(&quot;$&quot;* #,##0_);_(&quot;$&quot;* \(#,##0\);_(&quot;$&quot;* &quot;-&quot;??_);_(@_)">
                  <c:v>13513.0</c:v>
                </c:pt>
                <c:pt idx="7" formatCode="_(&quot;$&quot;* #,##0_);_(&quot;$&quot;* \(#,##0\);_(&quot;$&quot;* &quot;-&quot;??_);_(@_)">
                  <c:v>12179.0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Comparison!$N$31:$N$39</c:f>
              <c:strCache>
                <c:ptCount val="8"/>
                <c:pt idx="0">
                  <c:v>Power &amp; Water</c:v>
                </c:pt>
                <c:pt idx="1">
                  <c:v>Oil &amp; Gas</c:v>
                </c:pt>
                <c:pt idx="2">
                  <c:v>Energy Management</c:v>
                </c:pt>
                <c:pt idx="3">
                  <c:v>Aviation</c:v>
                </c:pt>
                <c:pt idx="4">
                  <c:v>Healthcare</c:v>
                </c:pt>
                <c:pt idx="5">
                  <c:v>Transportation</c:v>
                </c:pt>
                <c:pt idx="6">
                  <c:v>Appliances &amp; Lightining</c:v>
                </c:pt>
                <c:pt idx="7">
                  <c:v>GE Capital</c:v>
                </c:pt>
              </c:strCache>
            </c:strRef>
          </c:cat>
          <c:val>
            <c:numRef>
              <c:f>Comparison!$O$31:$O$39</c:f>
              <c:numCache>
                <c:formatCode>_("$"* #,##0_);_("$"* \(#,##0\);_("$"* "-"??_);_(@_)</c:formatCode>
                <c:ptCount val="8"/>
                <c:pt idx="0">
                  <c:v>5352.0</c:v>
                </c:pt>
                <c:pt idx="1">
                  <c:v>2585.0</c:v>
                </c:pt>
                <c:pt idx="2">
                  <c:v>246.0</c:v>
                </c:pt>
                <c:pt idx="3">
                  <c:v>4973.0</c:v>
                </c:pt>
                <c:pt idx="4">
                  <c:v>3047.0</c:v>
                </c:pt>
                <c:pt idx="5">
                  <c:v>1130.0</c:v>
                </c:pt>
                <c:pt idx="6">
                  <c:v>431.0</c:v>
                </c:pt>
                <c:pt idx="7">
                  <c:v>7019.0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noFill/>
              <a:ln>
                <a:noFill/>
              </a:ln>
              <a:effectLst/>
            </c:spPr>
          </c:dPt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Comparison!$N$31:$N$39</c:f>
              <c:strCache>
                <c:ptCount val="8"/>
                <c:pt idx="0">
                  <c:v>Power &amp; Water</c:v>
                </c:pt>
                <c:pt idx="1">
                  <c:v>Oil &amp; Gas</c:v>
                </c:pt>
                <c:pt idx="2">
                  <c:v>Energy Management</c:v>
                </c:pt>
                <c:pt idx="3">
                  <c:v>Aviation</c:v>
                </c:pt>
                <c:pt idx="4">
                  <c:v>Healthcare</c:v>
                </c:pt>
                <c:pt idx="5">
                  <c:v>Transportation</c:v>
                </c:pt>
                <c:pt idx="6">
                  <c:v>Appliances &amp; Lightining</c:v>
                </c:pt>
                <c:pt idx="7">
                  <c:v>GE Capital</c:v>
                </c:pt>
              </c:strCache>
            </c:strRef>
          </c:cat>
          <c:val>
            <c:numRef>
              <c:f>Comparison!$P$31:$P$39</c:f>
              <c:numCache>
                <c:formatCode>General</c:formatCode>
                <c:ptCount val="8"/>
                <c:pt idx="6" formatCode="_(&quot;$&quot;* #,##0_);_(&quot;$&quot;* \(#,##0\);_(&quot;$&quot;* &quot;-&quot;??_);_(@_)">
                  <c:v>17764.0</c:v>
                </c:pt>
                <c:pt idx="7" formatCode="_(&quot;$&quot;* #,##0_);_(&quot;$&quot;* \(#,##0\);_(&quot;$&quot;* &quot;-&quot;??_);_(@_)">
                  <c:v>7019.0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Comparison!$A$65</c:f>
              <c:strCache>
                <c:ptCount val="1"/>
                <c:pt idx="0">
                  <c:v>Power &amp; Water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Comparison!$B$65:$I$65</c:f>
              <c:numCache>
                <c:formatCode>_("$"* #,##0_);_("$"* \(#,##0\);_("$"* "-"??_);_(@_)</c:formatCode>
                <c:ptCount val="8"/>
                <c:pt idx="0">
                  <c:v>3678.0</c:v>
                </c:pt>
                <c:pt idx="1">
                  <c:v>4563.0</c:v>
                </c:pt>
                <c:pt idx="2">
                  <c:v>5592.0</c:v>
                </c:pt>
                <c:pt idx="3">
                  <c:v>5804.0</c:v>
                </c:pt>
                <c:pt idx="4">
                  <c:v>5021.0</c:v>
                </c:pt>
                <c:pt idx="5">
                  <c:v>5422.0</c:v>
                </c:pt>
                <c:pt idx="6">
                  <c:v>4992.0</c:v>
                </c:pt>
                <c:pt idx="7">
                  <c:v>5352.0</c:v>
                </c:pt>
              </c:numCache>
            </c:numRef>
          </c:val>
        </c:ser>
        <c:ser>
          <c:idx val="1"/>
          <c:order val="1"/>
          <c:tx>
            <c:strRef>
              <c:f>Comparison!$A$66</c:f>
              <c:strCache>
                <c:ptCount val="1"/>
                <c:pt idx="0">
                  <c:v>Oil &amp;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Comparison!$B$66:$I$66</c:f>
              <c:numCache>
                <c:formatCode>_("$"* #,##0_);_("$"* \(#,##0\);_("$"* "-"??_);_(@_)</c:formatCode>
                <c:ptCount val="8"/>
                <c:pt idx="0">
                  <c:v>1253.0</c:v>
                </c:pt>
                <c:pt idx="1">
                  <c:v>1555.0</c:v>
                </c:pt>
                <c:pt idx="2">
                  <c:v>1440.0</c:v>
                </c:pt>
                <c:pt idx="3">
                  <c:v>1406.0</c:v>
                </c:pt>
                <c:pt idx="4">
                  <c:v>1660.0</c:v>
                </c:pt>
                <c:pt idx="5">
                  <c:v>1924.0</c:v>
                </c:pt>
                <c:pt idx="6">
                  <c:v>2178.0</c:v>
                </c:pt>
                <c:pt idx="7">
                  <c:v>2585.0</c:v>
                </c:pt>
              </c:numCache>
            </c:numRef>
          </c:val>
        </c:ser>
        <c:ser>
          <c:idx val="2"/>
          <c:order val="2"/>
          <c:tx>
            <c:strRef>
              <c:f>Comparison!$A$67</c:f>
              <c:strCache>
                <c:ptCount val="1"/>
                <c:pt idx="0">
                  <c:v>Energy Management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val>
            <c:numRef>
              <c:f>Comparison!$B$67:$I$67</c:f>
              <c:numCache>
                <c:formatCode>_("$"* #,##0_);_("$"* \(#,##0\);_("$"* "-"??_);_(@_)</c:formatCode>
                <c:ptCount val="8"/>
                <c:pt idx="0">
                  <c:v>385.0</c:v>
                </c:pt>
                <c:pt idx="1">
                  <c:v>478.0</c:v>
                </c:pt>
                <c:pt idx="2">
                  <c:v>144.0</c:v>
                </c:pt>
                <c:pt idx="3">
                  <c:v>156.0</c:v>
                </c:pt>
                <c:pt idx="4">
                  <c:v>78.0</c:v>
                </c:pt>
                <c:pt idx="5">
                  <c:v>131.0</c:v>
                </c:pt>
                <c:pt idx="6">
                  <c:v>110.0</c:v>
                </c:pt>
                <c:pt idx="7">
                  <c:v>246.0</c:v>
                </c:pt>
              </c:numCache>
            </c:numRef>
          </c:val>
        </c:ser>
        <c:ser>
          <c:idx val="3"/>
          <c:order val="3"/>
          <c:tx>
            <c:strRef>
              <c:f>Comparison!$A$68</c:f>
              <c:strCache>
                <c:ptCount val="1"/>
                <c:pt idx="0">
                  <c:v>Aviation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val>
            <c:numRef>
              <c:f>Comparison!$B$68:$I$68</c:f>
              <c:numCache>
                <c:formatCode>_("$"* #,##0_);_("$"* \(#,##0\);_("$"* "-"??_);_(@_)</c:formatCode>
                <c:ptCount val="8"/>
                <c:pt idx="0">
                  <c:v>3222.0</c:v>
                </c:pt>
                <c:pt idx="1">
                  <c:v>3684.0</c:v>
                </c:pt>
                <c:pt idx="2">
                  <c:v>3923.0</c:v>
                </c:pt>
                <c:pt idx="3">
                  <c:v>3304.0</c:v>
                </c:pt>
                <c:pt idx="4">
                  <c:v>3512.0</c:v>
                </c:pt>
                <c:pt idx="5">
                  <c:v>3747.0</c:v>
                </c:pt>
                <c:pt idx="6">
                  <c:v>4345.0</c:v>
                </c:pt>
                <c:pt idx="7">
                  <c:v>4973.0</c:v>
                </c:pt>
              </c:numCache>
            </c:numRef>
          </c:val>
        </c:ser>
        <c:ser>
          <c:idx val="4"/>
          <c:order val="4"/>
          <c:tx>
            <c:strRef>
              <c:f>Comparison!$A$69</c:f>
              <c:strCache>
                <c:ptCount val="1"/>
                <c:pt idx="0">
                  <c:v>Healthcare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val>
            <c:numRef>
              <c:f>Comparison!$B$69:$I$69</c:f>
              <c:numCache>
                <c:formatCode>_("$"* #,##0_);_("$"* \(#,##0\);_("$"* "-"??_);_(@_)</c:formatCode>
                <c:ptCount val="8"/>
                <c:pt idx="0">
                  <c:v>3056.0</c:v>
                </c:pt>
                <c:pt idx="1">
                  <c:v>2851.0</c:v>
                </c:pt>
                <c:pt idx="2">
                  <c:v>2420.0</c:v>
                </c:pt>
                <c:pt idx="3">
                  <c:v>2741.0</c:v>
                </c:pt>
                <c:pt idx="4">
                  <c:v>2803.0</c:v>
                </c:pt>
                <c:pt idx="5">
                  <c:v>2920.0</c:v>
                </c:pt>
                <c:pt idx="6">
                  <c:v>3048.0</c:v>
                </c:pt>
                <c:pt idx="7">
                  <c:v>3047.0</c:v>
                </c:pt>
              </c:numCache>
            </c:numRef>
          </c:val>
        </c:ser>
        <c:ser>
          <c:idx val="5"/>
          <c:order val="5"/>
          <c:tx>
            <c:strRef>
              <c:f>Comparison!$A$70</c:f>
              <c:strCache>
                <c:ptCount val="1"/>
                <c:pt idx="0">
                  <c:v>Transportation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val>
            <c:numRef>
              <c:f>Comparison!$B$70:$I$70</c:f>
              <c:numCache>
                <c:formatCode>_("$"* #,##0_);_("$"* \(#,##0\);_("$"* "-"??_);_(@_)</c:formatCode>
                <c:ptCount val="8"/>
                <c:pt idx="0">
                  <c:v>936.0</c:v>
                </c:pt>
                <c:pt idx="1">
                  <c:v>962.0</c:v>
                </c:pt>
                <c:pt idx="2">
                  <c:v>473.0</c:v>
                </c:pt>
                <c:pt idx="3">
                  <c:v>315.0</c:v>
                </c:pt>
                <c:pt idx="4">
                  <c:v>757.0</c:v>
                </c:pt>
                <c:pt idx="5">
                  <c:v>1031.0</c:v>
                </c:pt>
                <c:pt idx="6">
                  <c:v>1166.0</c:v>
                </c:pt>
                <c:pt idx="7">
                  <c:v>1130.0</c:v>
                </c:pt>
              </c:numCache>
            </c:numRef>
          </c:val>
        </c:ser>
        <c:ser>
          <c:idx val="6"/>
          <c:order val="6"/>
          <c:tx>
            <c:strRef>
              <c:f>Comparison!$A$71</c:f>
              <c:strCache>
                <c:ptCount val="1"/>
                <c:pt idx="0">
                  <c:v>Appliances &amp; Lightining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val>
            <c:numRef>
              <c:f>Comparison!$B$71:$I$71</c:f>
              <c:numCache>
                <c:formatCode>_("$"* #,##0_);_("$"* \(#,##0\);_("$"* "-"??_);_(@_)</c:formatCode>
                <c:ptCount val="8"/>
                <c:pt idx="0">
                  <c:v>983.0</c:v>
                </c:pt>
                <c:pt idx="1">
                  <c:v>287.0</c:v>
                </c:pt>
                <c:pt idx="2">
                  <c:v>360.0</c:v>
                </c:pt>
                <c:pt idx="3">
                  <c:v>404.0</c:v>
                </c:pt>
                <c:pt idx="4">
                  <c:v>237.0</c:v>
                </c:pt>
                <c:pt idx="5">
                  <c:v>311.0</c:v>
                </c:pt>
                <c:pt idx="6">
                  <c:v>311.0</c:v>
                </c:pt>
                <c:pt idx="7">
                  <c:v>431.0</c:v>
                </c:pt>
              </c:numCache>
            </c:numRef>
          </c:val>
        </c:ser>
        <c:ser>
          <c:idx val="7"/>
          <c:order val="7"/>
          <c:tx>
            <c:strRef>
              <c:f>Comparison!$A$72</c:f>
              <c:strCache>
                <c:ptCount val="1"/>
                <c:pt idx="0">
                  <c:v>GE Capital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val>
            <c:numRef>
              <c:f>Comparison!$B$72:$I$72</c:f>
              <c:numCache>
                <c:formatCode>_("$"* #,##0_);_("$"* \(#,##0\);_("$"* "-"??_);_(@_)</c:formatCode>
                <c:ptCount val="8"/>
                <c:pt idx="0">
                  <c:v>12179.0</c:v>
                </c:pt>
                <c:pt idx="1">
                  <c:v>7470.0</c:v>
                </c:pt>
                <c:pt idx="2">
                  <c:v>1253.0</c:v>
                </c:pt>
                <c:pt idx="3">
                  <c:v>3083.0</c:v>
                </c:pt>
                <c:pt idx="4">
                  <c:v>6480.0</c:v>
                </c:pt>
                <c:pt idx="5">
                  <c:v>7222.0</c:v>
                </c:pt>
                <c:pt idx="6">
                  <c:v>7960.0</c:v>
                </c:pt>
                <c:pt idx="7">
                  <c:v>7019.0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9473040"/>
        <c:axId val="-2079469360"/>
      </c:areaChart>
      <c:catAx>
        <c:axId val="-207947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9469360"/>
        <c:crosses val="autoZero"/>
        <c:auto val="1"/>
        <c:lblAlgn val="ctr"/>
        <c:lblOffset val="100"/>
        <c:noMultiLvlLbl val="0"/>
      </c:catAx>
      <c:valAx>
        <c:axId val="-207946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9473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area3DChart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numRef>
              <c:f>Comparison!$A$92:$A$99</c:f>
              <c:numCache>
                <c:formatCode>General</c:formatCode>
                <c:ptCount val="8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</c:numCache>
            </c:numRef>
          </c:cat>
          <c:val>
            <c:numRef>
              <c:f>Comparison!$B$92:$B$99</c:f>
              <c:numCache>
                <c:formatCode>General</c:formatCode>
                <c:ptCount val="8"/>
                <c:pt idx="0">
                  <c:v>3678.0</c:v>
                </c:pt>
                <c:pt idx="1">
                  <c:v>4563.0</c:v>
                </c:pt>
                <c:pt idx="2">
                  <c:v>5592.0</c:v>
                </c:pt>
                <c:pt idx="3">
                  <c:v>5804.0</c:v>
                </c:pt>
                <c:pt idx="4">
                  <c:v>5021.0</c:v>
                </c:pt>
                <c:pt idx="5">
                  <c:v>5422.0</c:v>
                </c:pt>
                <c:pt idx="6">
                  <c:v>4992.0</c:v>
                </c:pt>
                <c:pt idx="7">
                  <c:v>5352.0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cat>
            <c:numRef>
              <c:f>Comparison!$A$92:$A$99</c:f>
              <c:numCache>
                <c:formatCode>General</c:formatCode>
                <c:ptCount val="8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</c:numCache>
            </c:numRef>
          </c:cat>
          <c:val>
            <c:numRef>
              <c:f>Comparison!$C$92:$C$99</c:f>
              <c:numCache>
                <c:formatCode>General</c:formatCode>
                <c:ptCount val="8"/>
                <c:pt idx="0">
                  <c:v>1253.0</c:v>
                </c:pt>
                <c:pt idx="1">
                  <c:v>1555.0</c:v>
                </c:pt>
                <c:pt idx="2">
                  <c:v>1440.0</c:v>
                </c:pt>
                <c:pt idx="3">
                  <c:v>1406.0</c:v>
                </c:pt>
                <c:pt idx="4">
                  <c:v>1660.0</c:v>
                </c:pt>
                <c:pt idx="5">
                  <c:v>1924.0</c:v>
                </c:pt>
                <c:pt idx="6">
                  <c:v>2178.0</c:v>
                </c:pt>
                <c:pt idx="7">
                  <c:v>2585.0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numRef>
              <c:f>Comparison!$A$92:$A$99</c:f>
              <c:numCache>
                <c:formatCode>General</c:formatCode>
                <c:ptCount val="8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</c:numCache>
            </c:numRef>
          </c:cat>
          <c:val>
            <c:numRef>
              <c:f>Comparison!$D$92:$D$99</c:f>
              <c:numCache>
                <c:formatCode>General</c:formatCode>
                <c:ptCount val="8"/>
                <c:pt idx="0">
                  <c:v>385.0</c:v>
                </c:pt>
                <c:pt idx="1">
                  <c:v>478.0</c:v>
                </c:pt>
                <c:pt idx="2">
                  <c:v>144.0</c:v>
                </c:pt>
                <c:pt idx="3">
                  <c:v>156.0</c:v>
                </c:pt>
                <c:pt idx="4">
                  <c:v>78.0</c:v>
                </c:pt>
                <c:pt idx="5">
                  <c:v>131.0</c:v>
                </c:pt>
                <c:pt idx="6">
                  <c:v>110.0</c:v>
                </c:pt>
                <c:pt idx="7">
                  <c:v>246.0</c:v>
                </c:pt>
              </c:numCache>
            </c:numRef>
          </c:val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cat>
            <c:numRef>
              <c:f>Comparison!$A$92:$A$99</c:f>
              <c:numCache>
                <c:formatCode>General</c:formatCode>
                <c:ptCount val="8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</c:numCache>
            </c:numRef>
          </c:cat>
          <c:val>
            <c:numRef>
              <c:f>Comparison!$E$92:$E$99</c:f>
              <c:numCache>
                <c:formatCode>General</c:formatCode>
                <c:ptCount val="8"/>
                <c:pt idx="0">
                  <c:v>3222.0</c:v>
                </c:pt>
                <c:pt idx="1">
                  <c:v>3684.0</c:v>
                </c:pt>
                <c:pt idx="2">
                  <c:v>3923.0</c:v>
                </c:pt>
                <c:pt idx="3">
                  <c:v>3304.0</c:v>
                </c:pt>
                <c:pt idx="4">
                  <c:v>3512.0</c:v>
                </c:pt>
                <c:pt idx="5">
                  <c:v>3747.0</c:v>
                </c:pt>
                <c:pt idx="6">
                  <c:v>4345.0</c:v>
                </c:pt>
                <c:pt idx="7">
                  <c:v>4973.0</c:v>
                </c:pt>
              </c:numCache>
            </c:numRef>
          </c:val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cat>
            <c:numRef>
              <c:f>Comparison!$A$92:$A$99</c:f>
              <c:numCache>
                <c:formatCode>General</c:formatCode>
                <c:ptCount val="8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</c:numCache>
            </c:numRef>
          </c:cat>
          <c:val>
            <c:numRef>
              <c:f>Comparison!$F$92:$F$99</c:f>
              <c:numCache>
                <c:formatCode>General</c:formatCode>
                <c:ptCount val="8"/>
                <c:pt idx="0">
                  <c:v>3056.0</c:v>
                </c:pt>
                <c:pt idx="1">
                  <c:v>2851.0</c:v>
                </c:pt>
                <c:pt idx="2">
                  <c:v>2420.0</c:v>
                </c:pt>
                <c:pt idx="3">
                  <c:v>2741.0</c:v>
                </c:pt>
                <c:pt idx="4">
                  <c:v>2803.0</c:v>
                </c:pt>
                <c:pt idx="5">
                  <c:v>2920.0</c:v>
                </c:pt>
                <c:pt idx="6">
                  <c:v>3048.0</c:v>
                </c:pt>
                <c:pt idx="7">
                  <c:v>3047.0</c:v>
                </c:pt>
              </c:numCache>
            </c:numRef>
          </c:val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  <a:sp3d/>
          </c:spPr>
          <c:cat>
            <c:numRef>
              <c:f>Comparison!$A$92:$A$99</c:f>
              <c:numCache>
                <c:formatCode>General</c:formatCode>
                <c:ptCount val="8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</c:numCache>
            </c:numRef>
          </c:cat>
          <c:val>
            <c:numRef>
              <c:f>Comparison!$G$92:$G$99</c:f>
              <c:numCache>
                <c:formatCode>General</c:formatCode>
                <c:ptCount val="8"/>
                <c:pt idx="0">
                  <c:v>936.0</c:v>
                </c:pt>
                <c:pt idx="1">
                  <c:v>962.0</c:v>
                </c:pt>
                <c:pt idx="2">
                  <c:v>473.0</c:v>
                </c:pt>
                <c:pt idx="3">
                  <c:v>315.0</c:v>
                </c:pt>
                <c:pt idx="4">
                  <c:v>757.0</c:v>
                </c:pt>
                <c:pt idx="5">
                  <c:v>1031.0</c:v>
                </c:pt>
                <c:pt idx="6">
                  <c:v>1166.0</c:v>
                </c:pt>
                <c:pt idx="7">
                  <c:v>1130.0</c:v>
                </c:pt>
              </c:numCache>
            </c:numRef>
          </c:val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cat>
            <c:numRef>
              <c:f>Comparison!$A$92:$A$99</c:f>
              <c:numCache>
                <c:formatCode>General</c:formatCode>
                <c:ptCount val="8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</c:numCache>
            </c:numRef>
          </c:cat>
          <c:val>
            <c:numRef>
              <c:f>Comparison!$H$92:$H$99</c:f>
              <c:numCache>
                <c:formatCode>General</c:formatCode>
                <c:ptCount val="8"/>
                <c:pt idx="0">
                  <c:v>983.0</c:v>
                </c:pt>
                <c:pt idx="1">
                  <c:v>287.0</c:v>
                </c:pt>
                <c:pt idx="2">
                  <c:v>360.0</c:v>
                </c:pt>
                <c:pt idx="3">
                  <c:v>404.0</c:v>
                </c:pt>
                <c:pt idx="4">
                  <c:v>237.0</c:v>
                </c:pt>
                <c:pt idx="5">
                  <c:v>311.0</c:v>
                </c:pt>
                <c:pt idx="6">
                  <c:v>311.0</c:v>
                </c:pt>
                <c:pt idx="7">
                  <c:v>431.0</c:v>
                </c:pt>
              </c:numCache>
            </c:numRef>
          </c:val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cat>
            <c:numRef>
              <c:f>Comparison!$A$92:$A$99</c:f>
              <c:numCache>
                <c:formatCode>General</c:formatCode>
                <c:ptCount val="8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</c:numCache>
            </c:numRef>
          </c:cat>
          <c:val>
            <c:numRef>
              <c:f>Comparison!$I$92:$I$99</c:f>
              <c:numCache>
                <c:formatCode>General</c:formatCode>
                <c:ptCount val="8"/>
                <c:pt idx="0">
                  <c:v>12179.0</c:v>
                </c:pt>
                <c:pt idx="1">
                  <c:v>7470.0</c:v>
                </c:pt>
                <c:pt idx="2">
                  <c:v>1253.0</c:v>
                </c:pt>
                <c:pt idx="3">
                  <c:v>3083.0</c:v>
                </c:pt>
                <c:pt idx="4">
                  <c:v>6480.0</c:v>
                </c:pt>
                <c:pt idx="5">
                  <c:v>7222.0</c:v>
                </c:pt>
                <c:pt idx="6">
                  <c:v>7960.0</c:v>
                </c:pt>
                <c:pt idx="7">
                  <c:v>7019.0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9370400"/>
        <c:axId val="-2079366864"/>
        <c:axId val="0"/>
      </c:area3DChart>
      <c:catAx>
        <c:axId val="-20793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9366864"/>
        <c:crosses val="autoZero"/>
        <c:auto val="1"/>
        <c:lblAlgn val="ctr"/>
        <c:lblOffset val="100"/>
        <c:noMultiLvlLbl val="0"/>
      </c:catAx>
      <c:valAx>
        <c:axId val="-207936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9370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2009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Comparison!$N$20:$N$27</c:f>
              <c:strCache>
                <c:ptCount val="8"/>
                <c:pt idx="0">
                  <c:v>Power &amp; Water</c:v>
                </c:pt>
                <c:pt idx="1">
                  <c:v>Oil &amp; Gas</c:v>
                </c:pt>
                <c:pt idx="2">
                  <c:v>Energy Management</c:v>
                </c:pt>
                <c:pt idx="3">
                  <c:v>Aviation</c:v>
                </c:pt>
                <c:pt idx="4">
                  <c:v>Healthcare</c:v>
                </c:pt>
                <c:pt idx="5">
                  <c:v>Transportation</c:v>
                </c:pt>
                <c:pt idx="6">
                  <c:v>Appliances &amp; Lightining</c:v>
                </c:pt>
                <c:pt idx="7">
                  <c:v>GE Capital</c:v>
                </c:pt>
              </c:strCache>
            </c:strRef>
          </c:cat>
          <c:val>
            <c:numRef>
              <c:f>Comparison!$O$20:$O$27</c:f>
              <c:numCache>
                <c:formatCode>_("$"* #,##0_);_("$"* \(#,##0\);_("$"* "-"??_);_(@_)</c:formatCode>
                <c:ptCount val="8"/>
                <c:pt idx="0">
                  <c:v>5592.0</c:v>
                </c:pt>
                <c:pt idx="1">
                  <c:v>1440.0</c:v>
                </c:pt>
                <c:pt idx="2">
                  <c:v>246.0</c:v>
                </c:pt>
                <c:pt idx="3">
                  <c:v>3923.0</c:v>
                </c:pt>
                <c:pt idx="4">
                  <c:v>2420.0</c:v>
                </c:pt>
                <c:pt idx="5">
                  <c:v>473.0</c:v>
                </c:pt>
                <c:pt idx="6">
                  <c:v>360.0</c:v>
                </c:pt>
                <c:pt idx="7">
                  <c:v>1253.0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7"/>
            <c:bubble3D val="0"/>
            <c:spPr>
              <a:noFill/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Comparison!$N$20:$N$27</c:f>
              <c:strCache>
                <c:ptCount val="8"/>
                <c:pt idx="0">
                  <c:v>Power &amp; Water</c:v>
                </c:pt>
                <c:pt idx="1">
                  <c:v>Oil &amp; Gas</c:v>
                </c:pt>
                <c:pt idx="2">
                  <c:v>Energy Management</c:v>
                </c:pt>
                <c:pt idx="3">
                  <c:v>Aviation</c:v>
                </c:pt>
                <c:pt idx="4">
                  <c:v>Healthcare</c:v>
                </c:pt>
                <c:pt idx="5">
                  <c:v>Transportation</c:v>
                </c:pt>
                <c:pt idx="6">
                  <c:v>Appliances &amp; Lightining</c:v>
                </c:pt>
                <c:pt idx="7">
                  <c:v>GE Capital</c:v>
                </c:pt>
              </c:strCache>
            </c:strRef>
          </c:cat>
          <c:val>
            <c:numRef>
              <c:f>Comparison!$P$20:$P$27</c:f>
              <c:numCache>
                <c:formatCode>General</c:formatCode>
                <c:ptCount val="8"/>
                <c:pt idx="6" formatCode="_(&quot;$&quot;* #,##0_);_(&quot;$&quot;* \(#,##0\);_(&quot;$&quot;* &quot;-&quot;??_);_(@_)">
                  <c:v>14454.0</c:v>
                </c:pt>
                <c:pt idx="7" formatCode="_(&quot;$&quot;* #,##0_);_(&quot;$&quot;* \(#,##0\);_(&quot;$&quot;* &quot;-&quot;??_);_(@_)">
                  <c:v>1253.0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Sheet4!$A$4:$A$14</c:f>
              <c:strCache>
                <c:ptCount val="8"/>
                <c:pt idx="0">
                  <c:v>Power &amp; Water</c:v>
                </c:pt>
                <c:pt idx="1">
                  <c:v>Oil &amp; Gas</c:v>
                </c:pt>
                <c:pt idx="2">
                  <c:v>Energy Management</c:v>
                </c:pt>
                <c:pt idx="3">
                  <c:v>Aviation</c:v>
                </c:pt>
                <c:pt idx="4">
                  <c:v>Healthcare</c:v>
                </c:pt>
                <c:pt idx="5">
                  <c:v>Transportation</c:v>
                </c:pt>
                <c:pt idx="6">
                  <c:v>Appliances &amp; Lightining</c:v>
                </c:pt>
                <c:pt idx="7">
                  <c:v>GE Capital</c:v>
                </c:pt>
              </c:strCache>
            </c:strRef>
          </c:cat>
          <c:val>
            <c:numRef>
              <c:f>Sheet4!$B$4:$B$14</c:f>
              <c:numCache>
                <c:formatCode>_("$"* #,##0_);_("$"* \(#,##0\);_("$"* "-"??_);_(@_)</c:formatCode>
                <c:ptCount val="8"/>
                <c:pt idx="0">
                  <c:v>3678.0</c:v>
                </c:pt>
                <c:pt idx="1">
                  <c:v>1253.0</c:v>
                </c:pt>
                <c:pt idx="2">
                  <c:v>385.0</c:v>
                </c:pt>
                <c:pt idx="3">
                  <c:v>3222.0</c:v>
                </c:pt>
                <c:pt idx="4">
                  <c:v>3056.0</c:v>
                </c:pt>
                <c:pt idx="5">
                  <c:v>936.0</c:v>
                </c:pt>
                <c:pt idx="6">
                  <c:v>983.0</c:v>
                </c:pt>
                <c:pt idx="7">
                  <c:v>12179.0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Sheet4!$A$4:$A$14</c:f>
              <c:strCache>
                <c:ptCount val="8"/>
                <c:pt idx="0">
                  <c:v>Power &amp; Water</c:v>
                </c:pt>
                <c:pt idx="1">
                  <c:v>Oil &amp; Gas</c:v>
                </c:pt>
                <c:pt idx="2">
                  <c:v>Energy Management</c:v>
                </c:pt>
                <c:pt idx="3">
                  <c:v>Aviation</c:v>
                </c:pt>
                <c:pt idx="4">
                  <c:v>Healthcare</c:v>
                </c:pt>
                <c:pt idx="5">
                  <c:v>Transportation</c:v>
                </c:pt>
                <c:pt idx="6">
                  <c:v>Appliances &amp; Lightining</c:v>
                </c:pt>
                <c:pt idx="7">
                  <c:v>GE Capital</c:v>
                </c:pt>
              </c:strCache>
            </c:strRef>
          </c:cat>
          <c:val>
            <c:numRef>
              <c:f>Sheet4!$C$4:$C$14</c:f>
              <c:numCache>
                <c:formatCode>_("$"* #,##0_);_("$"* \(#,##0\);_("$"* "-"??_);_(@_)</c:formatCode>
                <c:ptCount val="8"/>
                <c:pt idx="0">
                  <c:v>4563.0</c:v>
                </c:pt>
                <c:pt idx="1">
                  <c:v>1555.0</c:v>
                </c:pt>
                <c:pt idx="2">
                  <c:v>478.0</c:v>
                </c:pt>
                <c:pt idx="3">
                  <c:v>3684.0</c:v>
                </c:pt>
                <c:pt idx="4">
                  <c:v>2851.0</c:v>
                </c:pt>
                <c:pt idx="5">
                  <c:v>962.0</c:v>
                </c:pt>
                <c:pt idx="6">
                  <c:v>287.0</c:v>
                </c:pt>
                <c:pt idx="7">
                  <c:v>7470.0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Sheet4!$A$4:$A$14</c:f>
              <c:strCache>
                <c:ptCount val="8"/>
                <c:pt idx="0">
                  <c:v>Power &amp; Water</c:v>
                </c:pt>
                <c:pt idx="1">
                  <c:v>Oil &amp; Gas</c:v>
                </c:pt>
                <c:pt idx="2">
                  <c:v>Energy Management</c:v>
                </c:pt>
                <c:pt idx="3">
                  <c:v>Aviation</c:v>
                </c:pt>
                <c:pt idx="4">
                  <c:v>Healthcare</c:v>
                </c:pt>
                <c:pt idx="5">
                  <c:v>Transportation</c:v>
                </c:pt>
                <c:pt idx="6">
                  <c:v>Appliances &amp; Lightining</c:v>
                </c:pt>
                <c:pt idx="7">
                  <c:v>GE Capital</c:v>
                </c:pt>
              </c:strCache>
            </c:strRef>
          </c:cat>
          <c:val>
            <c:numRef>
              <c:f>Sheet4!$D$4:$D$14</c:f>
              <c:numCache>
                <c:formatCode>_("$"* #,##0_);_("$"* \(#,##0\);_("$"* "-"??_);_(@_)</c:formatCode>
                <c:ptCount val="8"/>
                <c:pt idx="0">
                  <c:v>5592.0</c:v>
                </c:pt>
                <c:pt idx="1">
                  <c:v>1440.0</c:v>
                </c:pt>
                <c:pt idx="2">
                  <c:v>144.0</c:v>
                </c:pt>
                <c:pt idx="3">
                  <c:v>3923.0</c:v>
                </c:pt>
                <c:pt idx="4">
                  <c:v>2420.0</c:v>
                </c:pt>
                <c:pt idx="5">
                  <c:v>473.0</c:v>
                </c:pt>
                <c:pt idx="6">
                  <c:v>360.0</c:v>
                </c:pt>
                <c:pt idx="7">
                  <c:v>1253.0</c:v>
                </c:pt>
              </c:numCache>
            </c:numRef>
          </c:val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Sheet4!$A$4:$A$14</c:f>
              <c:strCache>
                <c:ptCount val="8"/>
                <c:pt idx="0">
                  <c:v>Power &amp; Water</c:v>
                </c:pt>
                <c:pt idx="1">
                  <c:v>Oil &amp; Gas</c:v>
                </c:pt>
                <c:pt idx="2">
                  <c:v>Energy Management</c:v>
                </c:pt>
                <c:pt idx="3">
                  <c:v>Aviation</c:v>
                </c:pt>
                <c:pt idx="4">
                  <c:v>Healthcare</c:v>
                </c:pt>
                <c:pt idx="5">
                  <c:v>Transportation</c:v>
                </c:pt>
                <c:pt idx="6">
                  <c:v>Appliances &amp; Lightining</c:v>
                </c:pt>
                <c:pt idx="7">
                  <c:v>GE Capital</c:v>
                </c:pt>
              </c:strCache>
            </c:strRef>
          </c:cat>
          <c:val>
            <c:numRef>
              <c:f>Sheet4!$E$4:$E$14</c:f>
              <c:numCache>
                <c:formatCode>_("$"* #,##0_);_("$"* \(#,##0\);_("$"* "-"??_);_(@_)</c:formatCode>
                <c:ptCount val="8"/>
                <c:pt idx="0">
                  <c:v>5804.0</c:v>
                </c:pt>
                <c:pt idx="1">
                  <c:v>1406.0</c:v>
                </c:pt>
                <c:pt idx="2">
                  <c:v>156.0</c:v>
                </c:pt>
                <c:pt idx="3">
                  <c:v>3304.0</c:v>
                </c:pt>
                <c:pt idx="4">
                  <c:v>2741.0</c:v>
                </c:pt>
                <c:pt idx="5">
                  <c:v>315.0</c:v>
                </c:pt>
                <c:pt idx="6">
                  <c:v>404.0</c:v>
                </c:pt>
                <c:pt idx="7">
                  <c:v>3083.0</c:v>
                </c:pt>
              </c:numCache>
            </c:numRef>
          </c:val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Sheet4!$A$4:$A$14</c:f>
              <c:strCache>
                <c:ptCount val="8"/>
                <c:pt idx="0">
                  <c:v>Power &amp; Water</c:v>
                </c:pt>
                <c:pt idx="1">
                  <c:v>Oil &amp; Gas</c:v>
                </c:pt>
                <c:pt idx="2">
                  <c:v>Energy Management</c:v>
                </c:pt>
                <c:pt idx="3">
                  <c:v>Aviation</c:v>
                </c:pt>
                <c:pt idx="4">
                  <c:v>Healthcare</c:v>
                </c:pt>
                <c:pt idx="5">
                  <c:v>Transportation</c:v>
                </c:pt>
                <c:pt idx="6">
                  <c:v>Appliances &amp; Lightining</c:v>
                </c:pt>
                <c:pt idx="7">
                  <c:v>GE Capital</c:v>
                </c:pt>
              </c:strCache>
            </c:strRef>
          </c:cat>
          <c:val>
            <c:numRef>
              <c:f>Sheet4!$F$4:$F$14</c:f>
              <c:numCache>
                <c:formatCode>_("$"* #,##0_);_("$"* \(#,##0\);_("$"* "-"??_);_(@_)</c:formatCode>
                <c:ptCount val="8"/>
                <c:pt idx="0">
                  <c:v>5021.0</c:v>
                </c:pt>
                <c:pt idx="1">
                  <c:v>1660.0</c:v>
                </c:pt>
                <c:pt idx="2">
                  <c:v>78.0</c:v>
                </c:pt>
                <c:pt idx="3">
                  <c:v>3512.0</c:v>
                </c:pt>
                <c:pt idx="4">
                  <c:v>2803.0</c:v>
                </c:pt>
                <c:pt idx="5">
                  <c:v>757.0</c:v>
                </c:pt>
                <c:pt idx="6">
                  <c:v>237.0</c:v>
                </c:pt>
                <c:pt idx="7">
                  <c:v>6480.0</c:v>
                </c:pt>
              </c:numCache>
            </c:numRef>
          </c:val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Sheet4!$A$4:$A$14</c:f>
              <c:strCache>
                <c:ptCount val="8"/>
                <c:pt idx="0">
                  <c:v>Power &amp; Water</c:v>
                </c:pt>
                <c:pt idx="1">
                  <c:v>Oil &amp; Gas</c:v>
                </c:pt>
                <c:pt idx="2">
                  <c:v>Energy Management</c:v>
                </c:pt>
                <c:pt idx="3">
                  <c:v>Aviation</c:v>
                </c:pt>
                <c:pt idx="4">
                  <c:v>Healthcare</c:v>
                </c:pt>
                <c:pt idx="5">
                  <c:v>Transportation</c:v>
                </c:pt>
                <c:pt idx="6">
                  <c:v>Appliances &amp; Lightining</c:v>
                </c:pt>
                <c:pt idx="7">
                  <c:v>GE Capital</c:v>
                </c:pt>
              </c:strCache>
            </c:strRef>
          </c:cat>
          <c:val>
            <c:numRef>
              <c:f>Sheet4!$G$4:$G$14</c:f>
              <c:numCache>
                <c:formatCode>_("$"* #,##0_);_("$"* \(#,##0\);_("$"* "-"??_);_(@_)</c:formatCode>
                <c:ptCount val="8"/>
                <c:pt idx="0">
                  <c:v>5422.0</c:v>
                </c:pt>
                <c:pt idx="1">
                  <c:v>1924.0</c:v>
                </c:pt>
                <c:pt idx="2">
                  <c:v>131.0</c:v>
                </c:pt>
                <c:pt idx="3">
                  <c:v>3747.0</c:v>
                </c:pt>
                <c:pt idx="4">
                  <c:v>2920.0</c:v>
                </c:pt>
                <c:pt idx="5">
                  <c:v>1031.0</c:v>
                </c:pt>
                <c:pt idx="6">
                  <c:v>311.0</c:v>
                </c:pt>
                <c:pt idx="7">
                  <c:v>7222.0</c:v>
                </c:pt>
              </c:numCache>
            </c:numRef>
          </c:val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Sheet4!$A$4:$A$14</c:f>
              <c:strCache>
                <c:ptCount val="8"/>
                <c:pt idx="0">
                  <c:v>Power &amp; Water</c:v>
                </c:pt>
                <c:pt idx="1">
                  <c:v>Oil &amp; Gas</c:v>
                </c:pt>
                <c:pt idx="2">
                  <c:v>Energy Management</c:v>
                </c:pt>
                <c:pt idx="3">
                  <c:v>Aviation</c:v>
                </c:pt>
                <c:pt idx="4">
                  <c:v>Healthcare</c:v>
                </c:pt>
                <c:pt idx="5">
                  <c:v>Transportation</c:v>
                </c:pt>
                <c:pt idx="6">
                  <c:v>Appliances &amp; Lightining</c:v>
                </c:pt>
                <c:pt idx="7">
                  <c:v>GE Capital</c:v>
                </c:pt>
              </c:strCache>
            </c:strRef>
          </c:cat>
          <c:val>
            <c:numRef>
              <c:f>Sheet4!$H$4:$H$14</c:f>
              <c:numCache>
                <c:formatCode>_("$"* #,##0_);_("$"* \(#,##0\);_("$"* "-"??_);_(@_)</c:formatCode>
                <c:ptCount val="8"/>
                <c:pt idx="0">
                  <c:v>4992.0</c:v>
                </c:pt>
                <c:pt idx="1">
                  <c:v>2178.0</c:v>
                </c:pt>
                <c:pt idx="2">
                  <c:v>110.0</c:v>
                </c:pt>
                <c:pt idx="3">
                  <c:v>4345.0</c:v>
                </c:pt>
                <c:pt idx="4">
                  <c:v>3048.0</c:v>
                </c:pt>
                <c:pt idx="5">
                  <c:v>1166.0</c:v>
                </c:pt>
                <c:pt idx="6">
                  <c:v>311.0</c:v>
                </c:pt>
                <c:pt idx="7">
                  <c:v>7960.0</c:v>
                </c:pt>
              </c:numCache>
            </c:numRef>
          </c:val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Sheet4!$A$4:$A$14</c:f>
              <c:strCache>
                <c:ptCount val="8"/>
                <c:pt idx="0">
                  <c:v>Power &amp; Water</c:v>
                </c:pt>
                <c:pt idx="1">
                  <c:v>Oil &amp; Gas</c:v>
                </c:pt>
                <c:pt idx="2">
                  <c:v>Energy Management</c:v>
                </c:pt>
                <c:pt idx="3">
                  <c:v>Aviation</c:v>
                </c:pt>
                <c:pt idx="4">
                  <c:v>Healthcare</c:v>
                </c:pt>
                <c:pt idx="5">
                  <c:v>Transportation</c:v>
                </c:pt>
                <c:pt idx="6">
                  <c:v>Appliances &amp; Lightining</c:v>
                </c:pt>
                <c:pt idx="7">
                  <c:v>GE Capital</c:v>
                </c:pt>
              </c:strCache>
            </c:strRef>
          </c:cat>
          <c:val>
            <c:numRef>
              <c:f>Sheet4!$I$4:$I$14</c:f>
              <c:numCache>
                <c:formatCode>_("$"* #,##0_);_("$"* \(#,##0\);_("$"* "-"??_);_(@_)</c:formatCode>
                <c:ptCount val="8"/>
                <c:pt idx="0">
                  <c:v>5352.0</c:v>
                </c:pt>
                <c:pt idx="1">
                  <c:v>2585.0</c:v>
                </c:pt>
                <c:pt idx="2">
                  <c:v>246.0</c:v>
                </c:pt>
                <c:pt idx="3">
                  <c:v>4973.0</c:v>
                </c:pt>
                <c:pt idx="4">
                  <c:v>3047.0</c:v>
                </c:pt>
                <c:pt idx="5">
                  <c:v>1130.0</c:v>
                </c:pt>
                <c:pt idx="6">
                  <c:v>431.0</c:v>
                </c:pt>
                <c:pt idx="7">
                  <c:v>7019.0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14160848"/>
        <c:axId val="-2114157136"/>
        <c:axId val="0"/>
      </c:bar3DChart>
      <c:catAx>
        <c:axId val="-2114160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4157136"/>
        <c:crosses val="autoZero"/>
        <c:auto val="1"/>
        <c:lblAlgn val="ctr"/>
        <c:lblOffset val="100"/>
        <c:noMultiLvlLbl val="0"/>
      </c:catAx>
      <c:valAx>
        <c:axId val="-2114157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416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'Stock Movements'!$A$2:$A$386</c:f>
              <c:numCache>
                <c:formatCode>m/d/yy</c:formatCode>
                <c:ptCount val="385"/>
                <c:pt idx="0">
                  <c:v>41730.0</c:v>
                </c:pt>
                <c:pt idx="1">
                  <c:v>41731.0</c:v>
                </c:pt>
                <c:pt idx="2">
                  <c:v>41732.0</c:v>
                </c:pt>
                <c:pt idx="3">
                  <c:v>41733.0</c:v>
                </c:pt>
                <c:pt idx="4">
                  <c:v>41736.0</c:v>
                </c:pt>
                <c:pt idx="5">
                  <c:v>41737.0</c:v>
                </c:pt>
                <c:pt idx="6">
                  <c:v>41738.0</c:v>
                </c:pt>
                <c:pt idx="7">
                  <c:v>41739.0</c:v>
                </c:pt>
                <c:pt idx="8">
                  <c:v>41740.0</c:v>
                </c:pt>
                <c:pt idx="9">
                  <c:v>41743.0</c:v>
                </c:pt>
                <c:pt idx="10">
                  <c:v>41744.0</c:v>
                </c:pt>
                <c:pt idx="11">
                  <c:v>41745.0</c:v>
                </c:pt>
                <c:pt idx="12">
                  <c:v>41746.0</c:v>
                </c:pt>
                <c:pt idx="13">
                  <c:v>41750.0</c:v>
                </c:pt>
                <c:pt idx="14">
                  <c:v>41751.0</c:v>
                </c:pt>
                <c:pt idx="15">
                  <c:v>41752.0</c:v>
                </c:pt>
                <c:pt idx="16">
                  <c:v>41753.0</c:v>
                </c:pt>
                <c:pt idx="17">
                  <c:v>41754.0</c:v>
                </c:pt>
                <c:pt idx="18">
                  <c:v>41757.0</c:v>
                </c:pt>
                <c:pt idx="19">
                  <c:v>41758.0</c:v>
                </c:pt>
                <c:pt idx="20">
                  <c:v>41759.0</c:v>
                </c:pt>
                <c:pt idx="21">
                  <c:v>41760.0</c:v>
                </c:pt>
                <c:pt idx="22">
                  <c:v>41761.0</c:v>
                </c:pt>
                <c:pt idx="23">
                  <c:v>41764.0</c:v>
                </c:pt>
                <c:pt idx="24">
                  <c:v>41765.0</c:v>
                </c:pt>
                <c:pt idx="25">
                  <c:v>41766.0</c:v>
                </c:pt>
                <c:pt idx="26">
                  <c:v>41767.0</c:v>
                </c:pt>
                <c:pt idx="27">
                  <c:v>41768.0</c:v>
                </c:pt>
                <c:pt idx="28">
                  <c:v>41771.0</c:v>
                </c:pt>
                <c:pt idx="29">
                  <c:v>41772.0</c:v>
                </c:pt>
                <c:pt idx="30">
                  <c:v>41773.0</c:v>
                </c:pt>
                <c:pt idx="31">
                  <c:v>41774.0</c:v>
                </c:pt>
                <c:pt idx="32">
                  <c:v>41775.0</c:v>
                </c:pt>
                <c:pt idx="33">
                  <c:v>41778.0</c:v>
                </c:pt>
                <c:pt idx="34">
                  <c:v>41779.0</c:v>
                </c:pt>
                <c:pt idx="35">
                  <c:v>41780.0</c:v>
                </c:pt>
                <c:pt idx="36">
                  <c:v>41781.0</c:v>
                </c:pt>
                <c:pt idx="37">
                  <c:v>41782.0</c:v>
                </c:pt>
                <c:pt idx="38">
                  <c:v>41786.0</c:v>
                </c:pt>
                <c:pt idx="39">
                  <c:v>41787.0</c:v>
                </c:pt>
                <c:pt idx="40">
                  <c:v>41788.0</c:v>
                </c:pt>
                <c:pt idx="41">
                  <c:v>41789.0</c:v>
                </c:pt>
                <c:pt idx="42">
                  <c:v>41792.0</c:v>
                </c:pt>
                <c:pt idx="43">
                  <c:v>41793.0</c:v>
                </c:pt>
                <c:pt idx="44">
                  <c:v>41794.0</c:v>
                </c:pt>
                <c:pt idx="45">
                  <c:v>41795.0</c:v>
                </c:pt>
                <c:pt idx="46">
                  <c:v>41796.0</c:v>
                </c:pt>
                <c:pt idx="47">
                  <c:v>41799.0</c:v>
                </c:pt>
                <c:pt idx="48">
                  <c:v>41800.0</c:v>
                </c:pt>
                <c:pt idx="49">
                  <c:v>41801.0</c:v>
                </c:pt>
                <c:pt idx="50">
                  <c:v>41802.0</c:v>
                </c:pt>
                <c:pt idx="51">
                  <c:v>41803.0</c:v>
                </c:pt>
                <c:pt idx="52">
                  <c:v>41806.0</c:v>
                </c:pt>
                <c:pt idx="53">
                  <c:v>41807.0</c:v>
                </c:pt>
                <c:pt idx="54">
                  <c:v>41808.0</c:v>
                </c:pt>
                <c:pt idx="55">
                  <c:v>41809.0</c:v>
                </c:pt>
                <c:pt idx="56">
                  <c:v>41810.0</c:v>
                </c:pt>
                <c:pt idx="57">
                  <c:v>41811.0</c:v>
                </c:pt>
                <c:pt idx="58">
                  <c:v>41812.0</c:v>
                </c:pt>
                <c:pt idx="59">
                  <c:v>41815.0</c:v>
                </c:pt>
                <c:pt idx="60">
                  <c:v>41816.0</c:v>
                </c:pt>
                <c:pt idx="61">
                  <c:v>41817.0</c:v>
                </c:pt>
                <c:pt idx="62">
                  <c:v>41820.0</c:v>
                </c:pt>
                <c:pt idx="63">
                  <c:v>41821.0</c:v>
                </c:pt>
                <c:pt idx="64">
                  <c:v>41822.0</c:v>
                </c:pt>
                <c:pt idx="65">
                  <c:v>41823.0</c:v>
                </c:pt>
                <c:pt idx="66">
                  <c:v>41827.0</c:v>
                </c:pt>
                <c:pt idx="67">
                  <c:v>41828.0</c:v>
                </c:pt>
                <c:pt idx="68">
                  <c:v>41829.0</c:v>
                </c:pt>
                <c:pt idx="69">
                  <c:v>41830.0</c:v>
                </c:pt>
                <c:pt idx="70">
                  <c:v>41831.0</c:v>
                </c:pt>
                <c:pt idx="71">
                  <c:v>41834.0</c:v>
                </c:pt>
                <c:pt idx="72">
                  <c:v>41835.0</c:v>
                </c:pt>
                <c:pt idx="73">
                  <c:v>41836.0</c:v>
                </c:pt>
                <c:pt idx="74">
                  <c:v>41837.0</c:v>
                </c:pt>
                <c:pt idx="75">
                  <c:v>41838.0</c:v>
                </c:pt>
                <c:pt idx="76">
                  <c:v>41841.0</c:v>
                </c:pt>
                <c:pt idx="77">
                  <c:v>41842.0</c:v>
                </c:pt>
                <c:pt idx="78">
                  <c:v>41843.0</c:v>
                </c:pt>
                <c:pt idx="79">
                  <c:v>41844.0</c:v>
                </c:pt>
                <c:pt idx="80">
                  <c:v>41845.0</c:v>
                </c:pt>
                <c:pt idx="81">
                  <c:v>41848.0</c:v>
                </c:pt>
                <c:pt idx="82">
                  <c:v>41849.0</c:v>
                </c:pt>
                <c:pt idx="83">
                  <c:v>41850.0</c:v>
                </c:pt>
                <c:pt idx="84">
                  <c:v>41851.0</c:v>
                </c:pt>
                <c:pt idx="85">
                  <c:v>41852.0</c:v>
                </c:pt>
                <c:pt idx="86">
                  <c:v>41855.0</c:v>
                </c:pt>
                <c:pt idx="87">
                  <c:v>41856.0</c:v>
                </c:pt>
                <c:pt idx="88">
                  <c:v>41857.0</c:v>
                </c:pt>
                <c:pt idx="89">
                  <c:v>41858.0</c:v>
                </c:pt>
                <c:pt idx="90">
                  <c:v>41859.0</c:v>
                </c:pt>
                <c:pt idx="91">
                  <c:v>41862.0</c:v>
                </c:pt>
                <c:pt idx="92">
                  <c:v>41863.0</c:v>
                </c:pt>
                <c:pt idx="93">
                  <c:v>41864.0</c:v>
                </c:pt>
                <c:pt idx="94">
                  <c:v>41865.0</c:v>
                </c:pt>
                <c:pt idx="95">
                  <c:v>41866.0</c:v>
                </c:pt>
                <c:pt idx="96">
                  <c:v>41869.0</c:v>
                </c:pt>
                <c:pt idx="97">
                  <c:v>41870.0</c:v>
                </c:pt>
                <c:pt idx="98">
                  <c:v>41871.0</c:v>
                </c:pt>
                <c:pt idx="99">
                  <c:v>41872.0</c:v>
                </c:pt>
                <c:pt idx="100">
                  <c:v>41873.0</c:v>
                </c:pt>
                <c:pt idx="101">
                  <c:v>41876.0</c:v>
                </c:pt>
                <c:pt idx="102">
                  <c:v>41877.0</c:v>
                </c:pt>
                <c:pt idx="103">
                  <c:v>41878.0</c:v>
                </c:pt>
                <c:pt idx="104">
                  <c:v>41879.0</c:v>
                </c:pt>
                <c:pt idx="105">
                  <c:v>41880.0</c:v>
                </c:pt>
                <c:pt idx="106">
                  <c:v>41884.0</c:v>
                </c:pt>
                <c:pt idx="107">
                  <c:v>41885.0</c:v>
                </c:pt>
                <c:pt idx="108">
                  <c:v>41886.0</c:v>
                </c:pt>
                <c:pt idx="109">
                  <c:v>41887.0</c:v>
                </c:pt>
                <c:pt idx="110">
                  <c:v>41890.0</c:v>
                </c:pt>
                <c:pt idx="111">
                  <c:v>41891.0</c:v>
                </c:pt>
                <c:pt idx="112">
                  <c:v>41892.0</c:v>
                </c:pt>
                <c:pt idx="113">
                  <c:v>41893.0</c:v>
                </c:pt>
                <c:pt idx="114">
                  <c:v>41894.0</c:v>
                </c:pt>
                <c:pt idx="115">
                  <c:v>41897.0</c:v>
                </c:pt>
                <c:pt idx="116">
                  <c:v>41898.0</c:v>
                </c:pt>
                <c:pt idx="117">
                  <c:v>41899.0</c:v>
                </c:pt>
                <c:pt idx="118">
                  <c:v>41900.0</c:v>
                </c:pt>
                <c:pt idx="119">
                  <c:v>41901.0</c:v>
                </c:pt>
                <c:pt idx="120">
                  <c:v>41904.0</c:v>
                </c:pt>
                <c:pt idx="121">
                  <c:v>41905.0</c:v>
                </c:pt>
                <c:pt idx="122">
                  <c:v>41906.0</c:v>
                </c:pt>
                <c:pt idx="123">
                  <c:v>41907.0</c:v>
                </c:pt>
                <c:pt idx="124">
                  <c:v>41908.0</c:v>
                </c:pt>
                <c:pt idx="125">
                  <c:v>41911.0</c:v>
                </c:pt>
                <c:pt idx="126">
                  <c:v>41912.0</c:v>
                </c:pt>
                <c:pt idx="127">
                  <c:v>41913.0</c:v>
                </c:pt>
                <c:pt idx="128">
                  <c:v>41914.0</c:v>
                </c:pt>
                <c:pt idx="129">
                  <c:v>41915.0</c:v>
                </c:pt>
                <c:pt idx="130">
                  <c:v>41918.0</c:v>
                </c:pt>
                <c:pt idx="131">
                  <c:v>41919.0</c:v>
                </c:pt>
                <c:pt idx="132">
                  <c:v>41920.0</c:v>
                </c:pt>
                <c:pt idx="133">
                  <c:v>41921.0</c:v>
                </c:pt>
                <c:pt idx="134">
                  <c:v>41922.0</c:v>
                </c:pt>
                <c:pt idx="135">
                  <c:v>41925.0</c:v>
                </c:pt>
                <c:pt idx="136">
                  <c:v>41926.0</c:v>
                </c:pt>
                <c:pt idx="137">
                  <c:v>41927.0</c:v>
                </c:pt>
                <c:pt idx="138">
                  <c:v>41928.0</c:v>
                </c:pt>
                <c:pt idx="139">
                  <c:v>41929.0</c:v>
                </c:pt>
                <c:pt idx="140">
                  <c:v>41932.0</c:v>
                </c:pt>
                <c:pt idx="141">
                  <c:v>41933.0</c:v>
                </c:pt>
                <c:pt idx="142">
                  <c:v>41934.0</c:v>
                </c:pt>
                <c:pt idx="143">
                  <c:v>41935.0</c:v>
                </c:pt>
                <c:pt idx="144">
                  <c:v>41936.0</c:v>
                </c:pt>
                <c:pt idx="145">
                  <c:v>41939.0</c:v>
                </c:pt>
                <c:pt idx="146">
                  <c:v>41940.0</c:v>
                </c:pt>
                <c:pt idx="147">
                  <c:v>41941.0</c:v>
                </c:pt>
                <c:pt idx="148">
                  <c:v>41942.0</c:v>
                </c:pt>
                <c:pt idx="149">
                  <c:v>41943.0</c:v>
                </c:pt>
                <c:pt idx="150">
                  <c:v>41946.0</c:v>
                </c:pt>
                <c:pt idx="151">
                  <c:v>41947.0</c:v>
                </c:pt>
                <c:pt idx="152">
                  <c:v>41948.0</c:v>
                </c:pt>
                <c:pt idx="153">
                  <c:v>41949.0</c:v>
                </c:pt>
                <c:pt idx="154">
                  <c:v>41950.0</c:v>
                </c:pt>
                <c:pt idx="155">
                  <c:v>41953.0</c:v>
                </c:pt>
                <c:pt idx="156">
                  <c:v>41954.0</c:v>
                </c:pt>
                <c:pt idx="157">
                  <c:v>41955.0</c:v>
                </c:pt>
                <c:pt idx="158">
                  <c:v>41956.0</c:v>
                </c:pt>
                <c:pt idx="159">
                  <c:v>41957.0</c:v>
                </c:pt>
                <c:pt idx="160">
                  <c:v>41960.0</c:v>
                </c:pt>
                <c:pt idx="161">
                  <c:v>41961.0</c:v>
                </c:pt>
                <c:pt idx="162">
                  <c:v>41962.0</c:v>
                </c:pt>
                <c:pt idx="163">
                  <c:v>41963.0</c:v>
                </c:pt>
                <c:pt idx="164">
                  <c:v>41964.0</c:v>
                </c:pt>
                <c:pt idx="165">
                  <c:v>41967.0</c:v>
                </c:pt>
                <c:pt idx="166">
                  <c:v>41968.0</c:v>
                </c:pt>
                <c:pt idx="167">
                  <c:v>41969.0</c:v>
                </c:pt>
                <c:pt idx="168">
                  <c:v>41971.0</c:v>
                </c:pt>
                <c:pt idx="169">
                  <c:v>41974.0</c:v>
                </c:pt>
                <c:pt idx="170">
                  <c:v>41975.0</c:v>
                </c:pt>
                <c:pt idx="171">
                  <c:v>41976.0</c:v>
                </c:pt>
                <c:pt idx="172">
                  <c:v>41977.0</c:v>
                </c:pt>
                <c:pt idx="173">
                  <c:v>41978.0</c:v>
                </c:pt>
                <c:pt idx="174">
                  <c:v>41981.0</c:v>
                </c:pt>
                <c:pt idx="175">
                  <c:v>41982.0</c:v>
                </c:pt>
                <c:pt idx="176">
                  <c:v>41983.0</c:v>
                </c:pt>
                <c:pt idx="177">
                  <c:v>41984.0</c:v>
                </c:pt>
                <c:pt idx="178">
                  <c:v>41985.0</c:v>
                </c:pt>
                <c:pt idx="179">
                  <c:v>41988.0</c:v>
                </c:pt>
                <c:pt idx="180">
                  <c:v>41989.0</c:v>
                </c:pt>
                <c:pt idx="181">
                  <c:v>41990.0</c:v>
                </c:pt>
                <c:pt idx="182">
                  <c:v>41991.0</c:v>
                </c:pt>
                <c:pt idx="183">
                  <c:v>41992.0</c:v>
                </c:pt>
                <c:pt idx="184">
                  <c:v>41995.0</c:v>
                </c:pt>
                <c:pt idx="185">
                  <c:v>41996.0</c:v>
                </c:pt>
                <c:pt idx="186">
                  <c:v>41997.0</c:v>
                </c:pt>
                <c:pt idx="187">
                  <c:v>41999.0</c:v>
                </c:pt>
                <c:pt idx="188">
                  <c:v>42002.0</c:v>
                </c:pt>
                <c:pt idx="189">
                  <c:v>42003.0</c:v>
                </c:pt>
                <c:pt idx="190">
                  <c:v>42004.0</c:v>
                </c:pt>
                <c:pt idx="191">
                  <c:v>42006.0</c:v>
                </c:pt>
                <c:pt idx="192">
                  <c:v>42009.0</c:v>
                </c:pt>
                <c:pt idx="193">
                  <c:v>42010.0</c:v>
                </c:pt>
                <c:pt idx="194">
                  <c:v>42011.0</c:v>
                </c:pt>
                <c:pt idx="195">
                  <c:v>42012.0</c:v>
                </c:pt>
                <c:pt idx="196">
                  <c:v>42013.0</c:v>
                </c:pt>
                <c:pt idx="197">
                  <c:v>42016.0</c:v>
                </c:pt>
                <c:pt idx="198">
                  <c:v>42017.0</c:v>
                </c:pt>
                <c:pt idx="199">
                  <c:v>42018.0</c:v>
                </c:pt>
                <c:pt idx="200">
                  <c:v>42019.0</c:v>
                </c:pt>
                <c:pt idx="201">
                  <c:v>42020.0</c:v>
                </c:pt>
                <c:pt idx="202">
                  <c:v>42024.0</c:v>
                </c:pt>
                <c:pt idx="203">
                  <c:v>42025.0</c:v>
                </c:pt>
                <c:pt idx="204">
                  <c:v>42026.0</c:v>
                </c:pt>
                <c:pt idx="205">
                  <c:v>42027.0</c:v>
                </c:pt>
                <c:pt idx="206">
                  <c:v>42030.0</c:v>
                </c:pt>
                <c:pt idx="207">
                  <c:v>42031.0</c:v>
                </c:pt>
                <c:pt idx="208">
                  <c:v>42032.0</c:v>
                </c:pt>
                <c:pt idx="209">
                  <c:v>42033.0</c:v>
                </c:pt>
                <c:pt idx="210">
                  <c:v>42034.0</c:v>
                </c:pt>
                <c:pt idx="211">
                  <c:v>42037.0</c:v>
                </c:pt>
                <c:pt idx="212">
                  <c:v>42038.0</c:v>
                </c:pt>
                <c:pt idx="213">
                  <c:v>42039.0</c:v>
                </c:pt>
                <c:pt idx="214">
                  <c:v>42040.0</c:v>
                </c:pt>
                <c:pt idx="215">
                  <c:v>42041.0</c:v>
                </c:pt>
                <c:pt idx="216">
                  <c:v>42044.0</c:v>
                </c:pt>
                <c:pt idx="217">
                  <c:v>42045.0</c:v>
                </c:pt>
                <c:pt idx="218">
                  <c:v>42046.0</c:v>
                </c:pt>
                <c:pt idx="219">
                  <c:v>42047.0</c:v>
                </c:pt>
                <c:pt idx="220">
                  <c:v>42048.0</c:v>
                </c:pt>
                <c:pt idx="221">
                  <c:v>42052.0</c:v>
                </c:pt>
                <c:pt idx="222">
                  <c:v>42053.0</c:v>
                </c:pt>
                <c:pt idx="223">
                  <c:v>42054.0</c:v>
                </c:pt>
                <c:pt idx="224">
                  <c:v>42055.0</c:v>
                </c:pt>
                <c:pt idx="225">
                  <c:v>42058.0</c:v>
                </c:pt>
                <c:pt idx="226">
                  <c:v>42059.0</c:v>
                </c:pt>
                <c:pt idx="227">
                  <c:v>42060.0</c:v>
                </c:pt>
                <c:pt idx="228">
                  <c:v>42061.0</c:v>
                </c:pt>
                <c:pt idx="229">
                  <c:v>42062.0</c:v>
                </c:pt>
                <c:pt idx="230">
                  <c:v>42065.0</c:v>
                </c:pt>
                <c:pt idx="231">
                  <c:v>42066.0</c:v>
                </c:pt>
                <c:pt idx="232">
                  <c:v>42067.0</c:v>
                </c:pt>
                <c:pt idx="233">
                  <c:v>42068.0</c:v>
                </c:pt>
                <c:pt idx="234">
                  <c:v>42069.0</c:v>
                </c:pt>
                <c:pt idx="235">
                  <c:v>42072.0</c:v>
                </c:pt>
                <c:pt idx="236">
                  <c:v>42073.0</c:v>
                </c:pt>
                <c:pt idx="237">
                  <c:v>42074.0</c:v>
                </c:pt>
                <c:pt idx="238">
                  <c:v>42075.0</c:v>
                </c:pt>
                <c:pt idx="239">
                  <c:v>42076.0</c:v>
                </c:pt>
                <c:pt idx="240">
                  <c:v>42079.0</c:v>
                </c:pt>
                <c:pt idx="241">
                  <c:v>42080.0</c:v>
                </c:pt>
                <c:pt idx="242">
                  <c:v>42081.0</c:v>
                </c:pt>
                <c:pt idx="243">
                  <c:v>42082.0</c:v>
                </c:pt>
                <c:pt idx="244">
                  <c:v>42083.0</c:v>
                </c:pt>
                <c:pt idx="245">
                  <c:v>42086.0</c:v>
                </c:pt>
                <c:pt idx="246">
                  <c:v>42087.0</c:v>
                </c:pt>
                <c:pt idx="247">
                  <c:v>42088.0</c:v>
                </c:pt>
                <c:pt idx="248">
                  <c:v>42089.0</c:v>
                </c:pt>
                <c:pt idx="249">
                  <c:v>42090.0</c:v>
                </c:pt>
                <c:pt idx="250">
                  <c:v>42093.0</c:v>
                </c:pt>
                <c:pt idx="251">
                  <c:v>42094.0</c:v>
                </c:pt>
                <c:pt idx="252">
                  <c:v>42095.0</c:v>
                </c:pt>
                <c:pt idx="253">
                  <c:v>42096.0</c:v>
                </c:pt>
                <c:pt idx="254">
                  <c:v>42100.0</c:v>
                </c:pt>
                <c:pt idx="255">
                  <c:v>42101.0</c:v>
                </c:pt>
                <c:pt idx="256">
                  <c:v>42102.0</c:v>
                </c:pt>
                <c:pt idx="257">
                  <c:v>42103.0</c:v>
                </c:pt>
                <c:pt idx="258">
                  <c:v>42104.0</c:v>
                </c:pt>
                <c:pt idx="259">
                  <c:v>42107.0</c:v>
                </c:pt>
                <c:pt idx="260">
                  <c:v>42108.0</c:v>
                </c:pt>
                <c:pt idx="261">
                  <c:v>42109.0</c:v>
                </c:pt>
                <c:pt idx="262">
                  <c:v>42110.0</c:v>
                </c:pt>
                <c:pt idx="263">
                  <c:v>42111.0</c:v>
                </c:pt>
                <c:pt idx="264">
                  <c:v>42114.0</c:v>
                </c:pt>
                <c:pt idx="265">
                  <c:v>42115.0</c:v>
                </c:pt>
                <c:pt idx="266">
                  <c:v>42116.0</c:v>
                </c:pt>
                <c:pt idx="267">
                  <c:v>42117.0</c:v>
                </c:pt>
                <c:pt idx="268">
                  <c:v>42118.0</c:v>
                </c:pt>
                <c:pt idx="269">
                  <c:v>42121.0</c:v>
                </c:pt>
                <c:pt idx="270">
                  <c:v>42122.0</c:v>
                </c:pt>
                <c:pt idx="271">
                  <c:v>42123.0</c:v>
                </c:pt>
                <c:pt idx="272">
                  <c:v>42124.0</c:v>
                </c:pt>
                <c:pt idx="273">
                  <c:v>42125.0</c:v>
                </c:pt>
                <c:pt idx="274">
                  <c:v>42128.0</c:v>
                </c:pt>
                <c:pt idx="275">
                  <c:v>42129.0</c:v>
                </c:pt>
                <c:pt idx="276">
                  <c:v>42130.0</c:v>
                </c:pt>
                <c:pt idx="277">
                  <c:v>42131.0</c:v>
                </c:pt>
                <c:pt idx="278">
                  <c:v>42132.0</c:v>
                </c:pt>
                <c:pt idx="279">
                  <c:v>42135.0</c:v>
                </c:pt>
                <c:pt idx="280">
                  <c:v>42136.0</c:v>
                </c:pt>
                <c:pt idx="281">
                  <c:v>42137.0</c:v>
                </c:pt>
                <c:pt idx="282">
                  <c:v>42138.0</c:v>
                </c:pt>
                <c:pt idx="283">
                  <c:v>42139.0</c:v>
                </c:pt>
                <c:pt idx="284">
                  <c:v>42142.0</c:v>
                </c:pt>
                <c:pt idx="285">
                  <c:v>42143.0</c:v>
                </c:pt>
                <c:pt idx="286">
                  <c:v>42144.0</c:v>
                </c:pt>
                <c:pt idx="287">
                  <c:v>42145.0</c:v>
                </c:pt>
                <c:pt idx="288">
                  <c:v>42146.0</c:v>
                </c:pt>
                <c:pt idx="289">
                  <c:v>42150.0</c:v>
                </c:pt>
                <c:pt idx="290">
                  <c:v>42151.0</c:v>
                </c:pt>
                <c:pt idx="291">
                  <c:v>42152.0</c:v>
                </c:pt>
                <c:pt idx="292">
                  <c:v>42153.0</c:v>
                </c:pt>
                <c:pt idx="293">
                  <c:v>42156.0</c:v>
                </c:pt>
                <c:pt idx="294">
                  <c:v>42157.0</c:v>
                </c:pt>
                <c:pt idx="295">
                  <c:v>42158.0</c:v>
                </c:pt>
                <c:pt idx="296">
                  <c:v>42159.0</c:v>
                </c:pt>
                <c:pt idx="297">
                  <c:v>42160.0</c:v>
                </c:pt>
                <c:pt idx="298">
                  <c:v>42163.0</c:v>
                </c:pt>
                <c:pt idx="299">
                  <c:v>42164.0</c:v>
                </c:pt>
                <c:pt idx="300">
                  <c:v>42165.0</c:v>
                </c:pt>
                <c:pt idx="301">
                  <c:v>42166.0</c:v>
                </c:pt>
                <c:pt idx="302">
                  <c:v>42167.0</c:v>
                </c:pt>
                <c:pt idx="303">
                  <c:v>42170.0</c:v>
                </c:pt>
                <c:pt idx="304">
                  <c:v>42171.0</c:v>
                </c:pt>
                <c:pt idx="305">
                  <c:v>42172.0</c:v>
                </c:pt>
                <c:pt idx="306">
                  <c:v>42173.0</c:v>
                </c:pt>
                <c:pt idx="307">
                  <c:v>42174.0</c:v>
                </c:pt>
                <c:pt idx="308">
                  <c:v>42177.0</c:v>
                </c:pt>
                <c:pt idx="309">
                  <c:v>42178.0</c:v>
                </c:pt>
                <c:pt idx="310">
                  <c:v>42179.0</c:v>
                </c:pt>
                <c:pt idx="311">
                  <c:v>42180.0</c:v>
                </c:pt>
                <c:pt idx="312">
                  <c:v>42181.0</c:v>
                </c:pt>
                <c:pt idx="313">
                  <c:v>42184.0</c:v>
                </c:pt>
                <c:pt idx="314">
                  <c:v>42185.0</c:v>
                </c:pt>
                <c:pt idx="315">
                  <c:v>42186.0</c:v>
                </c:pt>
                <c:pt idx="316">
                  <c:v>42187.0</c:v>
                </c:pt>
                <c:pt idx="317">
                  <c:v>42191.0</c:v>
                </c:pt>
                <c:pt idx="318">
                  <c:v>42192.0</c:v>
                </c:pt>
                <c:pt idx="319">
                  <c:v>42193.0</c:v>
                </c:pt>
                <c:pt idx="320">
                  <c:v>42194.0</c:v>
                </c:pt>
                <c:pt idx="321">
                  <c:v>42195.0</c:v>
                </c:pt>
                <c:pt idx="322">
                  <c:v>42198.0</c:v>
                </c:pt>
                <c:pt idx="323">
                  <c:v>42199.0</c:v>
                </c:pt>
                <c:pt idx="324">
                  <c:v>42200.0</c:v>
                </c:pt>
                <c:pt idx="325">
                  <c:v>42201.0</c:v>
                </c:pt>
                <c:pt idx="326">
                  <c:v>42202.0</c:v>
                </c:pt>
                <c:pt idx="327">
                  <c:v>42205.0</c:v>
                </c:pt>
                <c:pt idx="328">
                  <c:v>42206.0</c:v>
                </c:pt>
                <c:pt idx="329">
                  <c:v>42207.0</c:v>
                </c:pt>
                <c:pt idx="330">
                  <c:v>42208.0</c:v>
                </c:pt>
                <c:pt idx="331">
                  <c:v>42209.0</c:v>
                </c:pt>
                <c:pt idx="332">
                  <c:v>42212.0</c:v>
                </c:pt>
                <c:pt idx="333">
                  <c:v>42213.0</c:v>
                </c:pt>
                <c:pt idx="334">
                  <c:v>42214.0</c:v>
                </c:pt>
                <c:pt idx="335">
                  <c:v>42215.0</c:v>
                </c:pt>
                <c:pt idx="336">
                  <c:v>42216.0</c:v>
                </c:pt>
                <c:pt idx="337">
                  <c:v>42219.0</c:v>
                </c:pt>
                <c:pt idx="338">
                  <c:v>42220.0</c:v>
                </c:pt>
                <c:pt idx="339">
                  <c:v>42221.0</c:v>
                </c:pt>
                <c:pt idx="340">
                  <c:v>42222.0</c:v>
                </c:pt>
                <c:pt idx="341">
                  <c:v>42223.0</c:v>
                </c:pt>
                <c:pt idx="342">
                  <c:v>42226.0</c:v>
                </c:pt>
                <c:pt idx="343">
                  <c:v>42227.0</c:v>
                </c:pt>
                <c:pt idx="344">
                  <c:v>42228.0</c:v>
                </c:pt>
                <c:pt idx="345">
                  <c:v>42229.0</c:v>
                </c:pt>
                <c:pt idx="346">
                  <c:v>42230.0</c:v>
                </c:pt>
                <c:pt idx="347">
                  <c:v>42233.0</c:v>
                </c:pt>
                <c:pt idx="348">
                  <c:v>42234.0</c:v>
                </c:pt>
                <c:pt idx="349">
                  <c:v>42235.0</c:v>
                </c:pt>
                <c:pt idx="350">
                  <c:v>42236.0</c:v>
                </c:pt>
                <c:pt idx="351">
                  <c:v>42237.0</c:v>
                </c:pt>
                <c:pt idx="352">
                  <c:v>42240.0</c:v>
                </c:pt>
                <c:pt idx="353">
                  <c:v>42241.0</c:v>
                </c:pt>
                <c:pt idx="354">
                  <c:v>42242.0</c:v>
                </c:pt>
                <c:pt idx="355">
                  <c:v>42243.0</c:v>
                </c:pt>
                <c:pt idx="356">
                  <c:v>42244.0</c:v>
                </c:pt>
                <c:pt idx="357">
                  <c:v>42247.0</c:v>
                </c:pt>
                <c:pt idx="358">
                  <c:v>42248.0</c:v>
                </c:pt>
                <c:pt idx="359">
                  <c:v>42249.0</c:v>
                </c:pt>
                <c:pt idx="360">
                  <c:v>42250.0</c:v>
                </c:pt>
                <c:pt idx="361">
                  <c:v>42251.0</c:v>
                </c:pt>
                <c:pt idx="362">
                  <c:v>42255.0</c:v>
                </c:pt>
                <c:pt idx="363">
                  <c:v>42256.0</c:v>
                </c:pt>
                <c:pt idx="364">
                  <c:v>42257.0</c:v>
                </c:pt>
                <c:pt idx="365">
                  <c:v>42258.0</c:v>
                </c:pt>
                <c:pt idx="366">
                  <c:v>42261.0</c:v>
                </c:pt>
                <c:pt idx="367">
                  <c:v>42262.0</c:v>
                </c:pt>
                <c:pt idx="368">
                  <c:v>42263.0</c:v>
                </c:pt>
                <c:pt idx="369">
                  <c:v>42264.0</c:v>
                </c:pt>
                <c:pt idx="370">
                  <c:v>42265.0</c:v>
                </c:pt>
                <c:pt idx="371">
                  <c:v>42268.0</c:v>
                </c:pt>
                <c:pt idx="372">
                  <c:v>42269.0</c:v>
                </c:pt>
                <c:pt idx="373">
                  <c:v>42270.0</c:v>
                </c:pt>
                <c:pt idx="374">
                  <c:v>42271.0</c:v>
                </c:pt>
                <c:pt idx="375">
                  <c:v>42272.0</c:v>
                </c:pt>
                <c:pt idx="376">
                  <c:v>42275.0</c:v>
                </c:pt>
                <c:pt idx="377">
                  <c:v>42276.0</c:v>
                </c:pt>
                <c:pt idx="378">
                  <c:v>42277.0</c:v>
                </c:pt>
                <c:pt idx="379">
                  <c:v>42278.0</c:v>
                </c:pt>
                <c:pt idx="380">
                  <c:v>42279.0</c:v>
                </c:pt>
                <c:pt idx="381">
                  <c:v>42282.0</c:v>
                </c:pt>
                <c:pt idx="382">
                  <c:v>42283.0</c:v>
                </c:pt>
                <c:pt idx="383">
                  <c:v>42284.0</c:v>
                </c:pt>
              </c:numCache>
            </c:numRef>
          </c:cat>
          <c:val>
            <c:numRef>
              <c:f>'Stock Movements'!$B$2:$B$386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4124576"/>
        <c:axId val="-2114121136"/>
      </c:lineChart>
      <c:catAx>
        <c:axId val="-2114124576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4121136"/>
        <c:crosses val="autoZero"/>
        <c:auto val="1"/>
        <c:lblAlgn val="ctr"/>
        <c:lblOffset val="100"/>
        <c:noMultiLvlLbl val="1"/>
      </c:catAx>
      <c:valAx>
        <c:axId val="-211412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4124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4" Type="http://schemas.openxmlformats.org/officeDocument/2006/relationships/chart" Target="../charts/chart6.xml"/><Relationship Id="rId5" Type="http://schemas.openxmlformats.org/officeDocument/2006/relationships/chart" Target="../charts/chart7.xml"/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4" Type="http://schemas.openxmlformats.org/officeDocument/2006/relationships/chart" Target="../charts/chart12.xml"/><Relationship Id="rId1" Type="http://schemas.openxmlformats.org/officeDocument/2006/relationships/chart" Target="../charts/chart9.xml"/><Relationship Id="rId2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393700</xdr:colOff>
      <xdr:row>2</xdr:row>
      <xdr:rowOff>44450</xdr:rowOff>
    </xdr:from>
    <xdr:to>
      <xdr:col>17</xdr:col>
      <xdr:colOff>165100</xdr:colOff>
      <xdr:row>13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23</xdr:row>
      <xdr:rowOff>107950</xdr:rowOff>
    </xdr:from>
    <xdr:to>
      <xdr:col>16</xdr:col>
      <xdr:colOff>571500</xdr:colOff>
      <xdr:row>40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584200</xdr:colOff>
      <xdr:row>0</xdr:row>
      <xdr:rowOff>57150</xdr:rowOff>
    </xdr:from>
    <xdr:to>
      <xdr:col>25</xdr:col>
      <xdr:colOff>685800</xdr:colOff>
      <xdr:row>9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533400</xdr:colOff>
      <xdr:row>28</xdr:row>
      <xdr:rowOff>69850</xdr:rowOff>
    </xdr:from>
    <xdr:to>
      <xdr:col>25</xdr:col>
      <xdr:colOff>596900</xdr:colOff>
      <xdr:row>46</xdr:row>
      <xdr:rowOff>50800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63</xdr:row>
      <xdr:rowOff>146050</xdr:rowOff>
    </xdr:from>
    <xdr:to>
      <xdr:col>15</xdr:col>
      <xdr:colOff>444500</xdr:colOff>
      <xdr:row>77</xdr:row>
      <xdr:rowOff>44450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368300</xdr:colOff>
      <xdr:row>84</xdr:row>
      <xdr:rowOff>107950</xdr:rowOff>
    </xdr:from>
    <xdr:to>
      <xdr:col>17</xdr:col>
      <xdr:colOff>660400</xdr:colOff>
      <xdr:row>106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16</xdr:row>
      <xdr:rowOff>171450</xdr:rowOff>
    </xdr:from>
    <xdr:to>
      <xdr:col>26</xdr:col>
      <xdr:colOff>38100</xdr:colOff>
      <xdr:row>28</xdr:row>
      <xdr:rowOff>139700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1</xdr:row>
      <xdr:rowOff>184150</xdr:rowOff>
    </xdr:from>
    <xdr:to>
      <xdr:col>15</xdr:col>
      <xdr:colOff>419100</xdr:colOff>
      <xdr:row>27</xdr:row>
      <xdr:rowOff>177800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1</xdr:row>
      <xdr:rowOff>165100</xdr:rowOff>
    </xdr:from>
    <xdr:to>
      <xdr:col>19</xdr:col>
      <xdr:colOff>571500</xdr:colOff>
      <xdr:row>23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508000</xdr:colOff>
      <xdr:row>172</xdr:row>
      <xdr:rowOff>31750</xdr:rowOff>
    </xdr:from>
    <xdr:to>
      <xdr:col>16</xdr:col>
      <xdr:colOff>533400</xdr:colOff>
      <xdr:row>190</xdr:row>
      <xdr:rowOff>50800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458395</xdr:colOff>
      <xdr:row>1</xdr:row>
      <xdr:rowOff>24803</xdr:rowOff>
    </xdr:from>
    <xdr:to>
      <xdr:col>21</xdr:col>
      <xdr:colOff>141003</xdr:colOff>
      <xdr:row>20</xdr:row>
      <xdr:rowOff>124938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688188</xdr:colOff>
      <xdr:row>6</xdr:row>
      <xdr:rowOff>66646</xdr:rowOff>
    </xdr:from>
    <xdr:to>
      <xdr:col>10</xdr:col>
      <xdr:colOff>586154</xdr:colOff>
      <xdr:row>21</xdr:row>
      <xdr:rowOff>21708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14" workbookViewId="0">
      <selection activeCell="A17" sqref="A17"/>
    </sheetView>
  </sheetViews>
  <sheetFormatPr baseColWidth="10" defaultRowHeight="16" x14ac:dyDescent="0.2"/>
  <cols>
    <col min="1" max="1" width="21.83203125" customWidth="1"/>
    <col min="2" max="2" width="13.5" bestFit="1" customWidth="1"/>
    <col min="3" max="3" width="11.33203125" bestFit="1" customWidth="1"/>
  </cols>
  <sheetData>
    <row r="1" spans="1:9" x14ac:dyDescent="0.2">
      <c r="B1">
        <v>2014</v>
      </c>
      <c r="C1">
        <v>2013</v>
      </c>
      <c r="D1">
        <v>2012</v>
      </c>
      <c r="E1">
        <v>2011</v>
      </c>
      <c r="F1">
        <v>2010</v>
      </c>
      <c r="G1">
        <v>2009</v>
      </c>
      <c r="H1">
        <v>2008</v>
      </c>
      <c r="I1">
        <v>2007</v>
      </c>
    </row>
    <row r="3" spans="1:9" x14ac:dyDescent="0.2">
      <c r="A3" t="s">
        <v>4</v>
      </c>
    </row>
    <row r="4" spans="1:9" x14ac:dyDescent="0.2">
      <c r="A4" t="s">
        <v>0</v>
      </c>
      <c r="B4" s="1">
        <v>27564</v>
      </c>
      <c r="C4" s="1">
        <v>24274</v>
      </c>
      <c r="D4" s="1">
        <v>28299</v>
      </c>
      <c r="E4" s="1">
        <v>25675</v>
      </c>
      <c r="F4" s="1">
        <v>24779</v>
      </c>
      <c r="G4" s="1">
        <v>27389</v>
      </c>
      <c r="H4" s="1">
        <v>28537</v>
      </c>
      <c r="I4" s="1">
        <v>23123</v>
      </c>
    </row>
    <row r="5" spans="1:9" x14ac:dyDescent="0.2">
      <c r="A5" t="s">
        <v>1</v>
      </c>
      <c r="B5" s="1">
        <v>18676</v>
      </c>
      <c r="C5" s="1">
        <v>16975</v>
      </c>
      <c r="D5" s="1">
        <v>15421</v>
      </c>
      <c r="E5" s="1">
        <v>13608</v>
      </c>
      <c r="F5" s="1">
        <v>9433</v>
      </c>
      <c r="G5" s="1">
        <v>9683</v>
      </c>
      <c r="H5" s="1">
        <v>9886</v>
      </c>
      <c r="I5" s="1">
        <v>8010</v>
      </c>
    </row>
    <row r="6" spans="1:9" x14ac:dyDescent="0.2">
      <c r="A6" t="s">
        <v>2</v>
      </c>
      <c r="B6" s="1">
        <v>7319</v>
      </c>
      <c r="C6" s="1">
        <v>7569</v>
      </c>
      <c r="D6" s="1">
        <v>7412</v>
      </c>
      <c r="E6" s="1">
        <v>6422</v>
      </c>
      <c r="F6" s="1">
        <v>5161</v>
      </c>
      <c r="G6" s="1">
        <v>5223</v>
      </c>
      <c r="H6" s="1">
        <v>6427</v>
      </c>
      <c r="I6" s="1">
        <v>5207</v>
      </c>
    </row>
    <row r="7" spans="1:9" x14ac:dyDescent="0.2">
      <c r="A7" t="s">
        <v>5</v>
      </c>
      <c r="B7" s="1">
        <v>23990</v>
      </c>
      <c r="C7" s="1">
        <v>21911</v>
      </c>
      <c r="D7" s="1">
        <v>19994</v>
      </c>
      <c r="E7" s="1">
        <v>18859</v>
      </c>
      <c r="F7" s="1">
        <v>17619</v>
      </c>
      <c r="G7" s="1">
        <v>18728</v>
      </c>
      <c r="H7" s="1">
        <v>19239</v>
      </c>
      <c r="I7" s="1">
        <v>16819</v>
      </c>
    </row>
    <row r="8" spans="1:9" x14ac:dyDescent="0.2">
      <c r="A8" t="s">
        <v>6</v>
      </c>
      <c r="B8" s="1">
        <v>18299</v>
      </c>
      <c r="C8" s="1">
        <v>18200</v>
      </c>
      <c r="D8" s="1">
        <v>18290</v>
      </c>
      <c r="E8" s="1">
        <v>18083</v>
      </c>
      <c r="F8" s="1">
        <v>16897</v>
      </c>
      <c r="G8" s="1">
        <v>16015</v>
      </c>
      <c r="H8" s="1">
        <v>17392</v>
      </c>
      <c r="I8" s="1">
        <v>16997</v>
      </c>
    </row>
    <row r="9" spans="1:9" x14ac:dyDescent="0.2">
      <c r="A9" t="s">
        <v>7</v>
      </c>
      <c r="B9" s="1">
        <v>5650</v>
      </c>
      <c r="C9" s="1">
        <v>5885</v>
      </c>
      <c r="D9" s="1">
        <v>5608</v>
      </c>
      <c r="E9" s="1">
        <v>4885</v>
      </c>
      <c r="F9" s="1">
        <v>3370</v>
      </c>
      <c r="G9" s="1">
        <v>3827</v>
      </c>
      <c r="H9" s="1">
        <v>5016</v>
      </c>
      <c r="I9" s="1">
        <v>4523</v>
      </c>
    </row>
    <row r="10" spans="1:9" x14ac:dyDescent="0.2">
      <c r="A10" t="s">
        <v>8</v>
      </c>
      <c r="B10" s="1">
        <v>8404</v>
      </c>
      <c r="C10" s="1">
        <v>8338</v>
      </c>
      <c r="D10" s="1">
        <v>7967</v>
      </c>
      <c r="E10" s="1">
        <v>7369</v>
      </c>
      <c r="F10" s="1">
        <v>7957</v>
      </c>
      <c r="G10" s="1">
        <v>7816</v>
      </c>
      <c r="H10" s="1">
        <v>9304</v>
      </c>
      <c r="I10" s="1">
        <v>11026</v>
      </c>
    </row>
    <row r="11" spans="1:9" x14ac:dyDescent="0.2">
      <c r="A11" s="8" t="s">
        <v>12</v>
      </c>
      <c r="B11" s="9">
        <f t="shared" ref="B11:I11" si="0">SUM(B4:B10)</f>
        <v>109902</v>
      </c>
      <c r="C11" s="9">
        <f t="shared" si="0"/>
        <v>103152</v>
      </c>
      <c r="D11" s="9">
        <f t="shared" si="0"/>
        <v>102991</v>
      </c>
      <c r="E11" s="9">
        <f t="shared" si="0"/>
        <v>94901</v>
      </c>
      <c r="F11" s="9">
        <f t="shared" si="0"/>
        <v>85216</v>
      </c>
      <c r="G11" s="9">
        <f t="shared" si="0"/>
        <v>88681</v>
      </c>
      <c r="H11" s="9">
        <f t="shared" si="0"/>
        <v>95801</v>
      </c>
      <c r="I11" s="9">
        <f t="shared" si="0"/>
        <v>85705</v>
      </c>
    </row>
    <row r="12" spans="1:9" x14ac:dyDescent="0.2">
      <c r="A12" t="s">
        <v>3</v>
      </c>
      <c r="B12" s="1">
        <v>42725</v>
      </c>
      <c r="C12" s="1">
        <v>44067</v>
      </c>
      <c r="D12" s="1">
        <v>45364</v>
      </c>
      <c r="E12" s="1">
        <v>48324</v>
      </c>
      <c r="F12" s="1">
        <v>49163</v>
      </c>
      <c r="G12" s="1">
        <v>51065</v>
      </c>
      <c r="H12" s="1">
        <v>68541</v>
      </c>
      <c r="I12" s="1">
        <v>65625</v>
      </c>
    </row>
    <row r="13" spans="1:9" x14ac:dyDescent="0.2">
      <c r="A13" t="s">
        <v>9</v>
      </c>
      <c r="B13" s="1">
        <v>-4038</v>
      </c>
      <c r="C13" s="1">
        <v>-1624</v>
      </c>
      <c r="D13" s="1">
        <v>-1491</v>
      </c>
      <c r="E13" s="1">
        <v>2993</v>
      </c>
      <c r="F13" s="1">
        <v>14496</v>
      </c>
      <c r="G13" s="1">
        <v>13940</v>
      </c>
      <c r="H13" s="1">
        <v>15427</v>
      </c>
      <c r="I13" s="1">
        <v>20094</v>
      </c>
    </row>
    <row r="14" spans="1:9" x14ac:dyDescent="0.2">
      <c r="A14" s="8" t="s">
        <v>10</v>
      </c>
      <c r="B14" s="9">
        <f t="shared" ref="B14:I14" si="1">B11+B12+B13</f>
        <v>148589</v>
      </c>
      <c r="C14" s="9">
        <f t="shared" si="1"/>
        <v>145595</v>
      </c>
      <c r="D14" s="9">
        <f t="shared" si="1"/>
        <v>146864</v>
      </c>
      <c r="E14" s="9">
        <f t="shared" si="1"/>
        <v>146218</v>
      </c>
      <c r="F14" s="9">
        <f t="shared" si="1"/>
        <v>148875</v>
      </c>
      <c r="G14" s="9">
        <f t="shared" si="1"/>
        <v>153686</v>
      </c>
      <c r="H14" s="9">
        <f t="shared" si="1"/>
        <v>179769</v>
      </c>
      <c r="I14" s="9">
        <f t="shared" si="1"/>
        <v>171424</v>
      </c>
    </row>
    <row r="18" spans="1:9" x14ac:dyDescent="0.2">
      <c r="A18" t="s">
        <v>16</v>
      </c>
    </row>
    <row r="20" spans="1:9" x14ac:dyDescent="0.2">
      <c r="A20" t="s">
        <v>4</v>
      </c>
    </row>
    <row r="21" spans="1:9" x14ac:dyDescent="0.2">
      <c r="A21" t="s">
        <v>0</v>
      </c>
      <c r="B21" s="3">
        <f t="shared" ref="B21:D21" si="2">B4/B$14</f>
        <v>0.18550498354521533</v>
      </c>
      <c r="C21" s="3">
        <f t="shared" si="2"/>
        <v>0.16672275833648134</v>
      </c>
      <c r="D21" s="3">
        <f t="shared" si="2"/>
        <v>0.19268847368994443</v>
      </c>
      <c r="E21" s="3">
        <f t="shared" ref="E21:E27" si="3">E4/E$14</f>
        <v>0.17559397611785144</v>
      </c>
      <c r="F21" s="3">
        <f t="shared" ref="F21" si="4">F4/F$14</f>
        <v>0.16644164567590261</v>
      </c>
      <c r="G21" s="3">
        <f t="shared" ref="G21" si="5">G4/G$14</f>
        <v>0.17821402079564827</v>
      </c>
      <c r="H21" s="3">
        <f t="shared" ref="H21" si="6">H4/H$14</f>
        <v>0.15874260856988692</v>
      </c>
      <c r="I21" s="3">
        <f t="shared" ref="I21" si="7">I4/I$14</f>
        <v>0.13488776367369795</v>
      </c>
    </row>
    <row r="22" spans="1:9" x14ac:dyDescent="0.2">
      <c r="A22" t="s">
        <v>1</v>
      </c>
      <c r="B22" s="3">
        <f t="shared" ref="B22:D22" si="8">B5/B$14</f>
        <v>0.12568898101474538</v>
      </c>
      <c r="C22" s="3">
        <f t="shared" si="8"/>
        <v>0.11659054225763248</v>
      </c>
      <c r="D22" s="3">
        <f t="shared" si="8"/>
        <v>0.10500190652576534</v>
      </c>
      <c r="E22" s="3">
        <f t="shared" si="3"/>
        <v>9.3066517118275446E-2</v>
      </c>
      <c r="F22" s="3">
        <f t="shared" ref="F22" si="9">F5/F$14</f>
        <v>6.3361880772460119E-2</v>
      </c>
      <c r="G22" s="3">
        <f t="shared" ref="G22" si="10">G5/G$14</f>
        <v>6.3005088296917089E-2</v>
      </c>
      <c r="H22" s="3">
        <f t="shared" ref="H22" si="11">H5/H$14</f>
        <v>5.4992796310821108E-2</v>
      </c>
      <c r="I22" s="3">
        <f t="shared" ref="I22" si="12">I5/I$14</f>
        <v>4.6726246033227552E-2</v>
      </c>
    </row>
    <row r="23" spans="1:9" x14ac:dyDescent="0.2">
      <c r="A23" t="s">
        <v>2</v>
      </c>
      <c r="B23" s="3">
        <f t="shared" ref="B23:D23" si="13">B6/B$14</f>
        <v>4.925667445100243E-2</v>
      </c>
      <c r="C23" s="3">
        <f t="shared" si="13"/>
        <v>5.1986675366599129E-2</v>
      </c>
      <c r="D23" s="3">
        <f t="shared" si="13"/>
        <v>5.0468460616624904E-2</v>
      </c>
      <c r="E23" s="3">
        <f t="shared" si="3"/>
        <v>4.3920721115047398E-2</v>
      </c>
      <c r="F23" s="3">
        <f t="shared" ref="F23" si="14">F6/F$14</f>
        <v>3.4666666666666665E-2</v>
      </c>
      <c r="G23" s="3">
        <f t="shared" ref="G23" si="15">G6/G$14</f>
        <v>3.3984878258266855E-2</v>
      </c>
      <c r="H23" s="3">
        <f t="shared" ref="H23" si="16">H6/H$14</f>
        <v>3.5751436565815017E-2</v>
      </c>
      <c r="I23" s="3">
        <f t="shared" ref="I23" si="17">I6/I$14</f>
        <v>3.0374976666044429E-2</v>
      </c>
    </row>
    <row r="24" spans="1:9" x14ac:dyDescent="0.2">
      <c r="A24" t="s">
        <v>5</v>
      </c>
      <c r="B24" s="3">
        <f t="shared" ref="B24:D24" si="18">B7/B$14</f>
        <v>0.16145205903532564</v>
      </c>
      <c r="C24" s="3">
        <f t="shared" si="18"/>
        <v>0.15049280538480031</v>
      </c>
      <c r="D24" s="3">
        <f t="shared" si="18"/>
        <v>0.13613955768602246</v>
      </c>
      <c r="E24" s="3">
        <f t="shared" si="3"/>
        <v>0.12897864831963232</v>
      </c>
      <c r="F24" s="3">
        <f t="shared" ref="F24" si="19">F7/F$14</f>
        <v>0.11834760705289672</v>
      </c>
      <c r="G24" s="3">
        <f t="shared" ref="G24" si="20">G7/G$14</f>
        <v>0.12185885506812592</v>
      </c>
      <c r="H24" s="3">
        <f t="shared" ref="H24" si="21">H7/H$14</f>
        <v>0.10702067653488644</v>
      </c>
      <c r="I24" s="3">
        <f t="shared" ref="I24" si="22">I7/I$14</f>
        <v>9.8113449691991789E-2</v>
      </c>
    </row>
    <row r="25" spans="1:9" x14ac:dyDescent="0.2">
      <c r="A25" t="s">
        <v>6</v>
      </c>
      <c r="B25" s="3">
        <f t="shared" ref="B25:D25" si="23">B8/B$14</f>
        <v>0.12315178108742908</v>
      </c>
      <c r="C25" s="3">
        <f t="shared" si="23"/>
        <v>0.12500429272983277</v>
      </c>
      <c r="D25" s="3">
        <f t="shared" si="23"/>
        <v>0.12453698659984748</v>
      </c>
      <c r="E25" s="3">
        <f t="shared" si="3"/>
        <v>0.1236715041923703</v>
      </c>
      <c r="F25" s="3">
        <f t="shared" ref="F25" si="24">F8/F$14</f>
        <v>0.11349790092359362</v>
      </c>
      <c r="G25" s="3">
        <f t="shared" ref="G25" si="25">G8/G$14</f>
        <v>0.1042059784235389</v>
      </c>
      <c r="H25" s="3">
        <f t="shared" ref="H25" si="26">H8/H$14</f>
        <v>9.6746380076653926E-2</v>
      </c>
      <c r="I25" s="3">
        <f t="shared" ref="I25" si="27">I8/I$14</f>
        <v>9.9151810714952396E-2</v>
      </c>
    </row>
    <row r="26" spans="1:9" x14ac:dyDescent="0.2">
      <c r="A26" t="s">
        <v>7</v>
      </c>
      <c r="B26" s="3">
        <f t="shared" ref="B26:D26" si="28">B9/B$14</f>
        <v>3.80243490433343E-2</v>
      </c>
      <c r="C26" s="3">
        <f t="shared" si="28"/>
        <v>4.0420344105223396E-2</v>
      </c>
      <c r="D26" s="3">
        <f t="shared" si="28"/>
        <v>3.8184987471402115E-2</v>
      </c>
      <c r="E26" s="3">
        <f t="shared" si="3"/>
        <v>3.3409019409375046E-2</v>
      </c>
      <c r="F26" s="3">
        <f t="shared" ref="F26" si="29">F9/F$14</f>
        <v>2.2636439966414776E-2</v>
      </c>
      <c r="G26" s="3">
        <f t="shared" ref="G26" si="30">G9/G$14</f>
        <v>2.4901422380698306E-2</v>
      </c>
      <c r="H26" s="3">
        <f t="shared" ref="H26" si="31">H9/H$14</f>
        <v>2.7902474842714818E-2</v>
      </c>
      <c r="I26" s="3">
        <f t="shared" ref="I26" si="32">I9/I$14</f>
        <v>2.638487026320702E-2</v>
      </c>
    </row>
    <row r="27" spans="1:9" x14ac:dyDescent="0.2">
      <c r="A27" t="s">
        <v>8</v>
      </c>
      <c r="B27" s="3">
        <f t="shared" ref="B27:D27" si="33">B10/B$14</f>
        <v>5.6558695461979017E-2</v>
      </c>
      <c r="C27" s="3">
        <f t="shared" si="33"/>
        <v>5.7268450152821185E-2</v>
      </c>
      <c r="D27" s="3">
        <f t="shared" si="33"/>
        <v>5.4247467044340344E-2</v>
      </c>
      <c r="E27" s="3">
        <f t="shared" si="3"/>
        <v>5.0397351899218977E-2</v>
      </c>
      <c r="F27" s="3">
        <f t="shared" ref="F27" si="34">F10/F$14</f>
        <v>5.3447523089840472E-2</v>
      </c>
      <c r="G27" s="3">
        <f t="shared" ref="G27" si="35">G10/G$14</f>
        <v>5.0856942076701848E-2</v>
      </c>
      <c r="H27" s="3">
        <f t="shared" ref="H27" si="36">H10/H$14</f>
        <v>5.1755308201080277E-2</v>
      </c>
      <c r="I27" s="3">
        <f t="shared" ref="I27" si="37">I10/I$14</f>
        <v>6.4320048534627597E-2</v>
      </c>
    </row>
    <row r="28" spans="1:9" hidden="1" x14ac:dyDescent="0.2">
      <c r="C28" s="3"/>
      <c r="G28" s="3" t="e">
        <f>#REF!/G$14</f>
        <v>#REF!</v>
      </c>
      <c r="H28" s="3" t="e">
        <f>#REF!/H$14</f>
        <v>#REF!</v>
      </c>
      <c r="I28" s="3" t="e">
        <f>#REF!/I$14</f>
        <v>#REF!</v>
      </c>
    </row>
    <row r="29" spans="1:9" hidden="1" x14ac:dyDescent="0.2">
      <c r="A29" t="s">
        <v>12</v>
      </c>
      <c r="B29" s="3">
        <f t="shared" ref="B29:D29" si="38">B11/B$14</f>
        <v>0.73963752363903112</v>
      </c>
      <c r="C29" s="3">
        <f t="shared" si="38"/>
        <v>0.70848586833339056</v>
      </c>
      <c r="D29" s="3">
        <f t="shared" si="38"/>
        <v>0.70126783963394701</v>
      </c>
      <c r="E29" s="3">
        <f t="shared" ref="E29" si="39">E11/E$14</f>
        <v>0.64903773817177091</v>
      </c>
      <c r="F29" s="3">
        <f t="shared" ref="F29" si="40">F11/F$14</f>
        <v>0.57239966414777499</v>
      </c>
      <c r="G29" s="3">
        <f t="shared" ref="G29" si="41">G11/G$14</f>
        <v>0.57702718529989716</v>
      </c>
      <c r="H29" s="3">
        <f t="shared" ref="H29" si="42">H11/H$14</f>
        <v>0.53291168110185849</v>
      </c>
      <c r="I29" s="3">
        <f t="shared" ref="I29" si="43">I11/I$14</f>
        <v>0.49995916557774872</v>
      </c>
    </row>
    <row r="30" spans="1:9" hidden="1" x14ac:dyDescent="0.2">
      <c r="G30" s="3" t="e">
        <f>#REF!/G$14</f>
        <v>#REF!</v>
      </c>
      <c r="H30" s="3" t="e">
        <f>#REF!/H$14</f>
        <v>#REF!</v>
      </c>
      <c r="I30" s="3" t="e">
        <f>#REF!/I$14</f>
        <v>#REF!</v>
      </c>
    </row>
    <row r="31" spans="1:9" x14ac:dyDescent="0.2">
      <c r="A31" t="s">
        <v>3</v>
      </c>
      <c r="B31" s="3">
        <f t="shared" ref="B31:D31" si="44">B12/B$14</f>
        <v>0.28753810847370936</v>
      </c>
      <c r="C31" s="3">
        <f t="shared" si="44"/>
        <v>0.30266836086404064</v>
      </c>
      <c r="D31" s="3">
        <f t="shared" si="44"/>
        <v>0.30888441006645606</v>
      </c>
      <c r="E31" s="3">
        <f t="shared" ref="E31" si="45">E12/E$14</f>
        <v>0.33049282578068362</v>
      </c>
      <c r="F31" s="3">
        <f t="shared" ref="F31" si="46">F12/F$14</f>
        <v>0.33023005877413936</v>
      </c>
      <c r="G31" s="3">
        <f t="shared" ref="G31" si="47">G12/G$14</f>
        <v>0.33226839139544267</v>
      </c>
      <c r="H31" s="3">
        <f t="shared" ref="H31" si="48">H12/H$14</f>
        <v>0.38127263321262289</v>
      </c>
      <c r="I31" s="3">
        <f t="shared" ref="I31" si="49">I12/I$14</f>
        <v>0.38282270860556283</v>
      </c>
    </row>
    <row r="32" spans="1:9" hidden="1" x14ac:dyDescent="0.2">
      <c r="G32" s="3" t="e">
        <f>#REF!/G$14</f>
        <v>#REF!</v>
      </c>
      <c r="H32" s="3" t="e">
        <f>#REF!/H$14</f>
        <v>#REF!</v>
      </c>
      <c r="I32" s="3" t="e">
        <f>#REF!/I$14</f>
        <v>#REF!</v>
      </c>
    </row>
    <row r="33" spans="1:9" x14ac:dyDescent="0.2">
      <c r="A33" t="s">
        <v>9</v>
      </c>
      <c r="B33" s="3">
        <f t="shared" ref="B33:D33" si="50">B13/B$14</f>
        <v>-2.7175632112740513E-2</v>
      </c>
      <c r="C33" s="3">
        <f t="shared" si="50"/>
        <v>-1.1154229197431231E-2</v>
      </c>
      <c r="D33" s="3">
        <f t="shared" si="50"/>
        <v>-1.0152249700403094E-2</v>
      </c>
      <c r="E33" s="3">
        <f t="shared" ref="E33" si="51">E13/E$14</f>
        <v>2.0469436047545447E-2</v>
      </c>
      <c r="F33" s="3">
        <f t="shared" ref="F33" si="52">F13/F$14</f>
        <v>9.737027707808564E-2</v>
      </c>
      <c r="G33" s="3">
        <f t="shared" ref="G33" si="53">G13/G$14</f>
        <v>9.0704423304660151E-2</v>
      </c>
      <c r="H33" s="3">
        <f t="shared" ref="H33" si="54">H13/H$14</f>
        <v>8.5815685685518645E-2</v>
      </c>
      <c r="I33" s="3">
        <f t="shared" ref="I33" si="55">I13/I$14</f>
        <v>0.11721812581668845</v>
      </c>
    </row>
    <row r="34" spans="1:9" x14ac:dyDescent="0.2">
      <c r="D34" s="3"/>
    </row>
    <row r="35" spans="1:9" x14ac:dyDescent="0.2">
      <c r="A35" t="s">
        <v>10</v>
      </c>
      <c r="B35" s="3">
        <f t="shared" ref="B35:D35" si="56">B14/B$14</f>
        <v>1</v>
      </c>
      <c r="C35" s="3">
        <f t="shared" si="56"/>
        <v>1</v>
      </c>
      <c r="D35" s="3">
        <f t="shared" si="56"/>
        <v>1</v>
      </c>
      <c r="E35" s="3">
        <f t="shared" ref="E35" si="57">E14/E$14</f>
        <v>1</v>
      </c>
      <c r="F35" s="3">
        <f t="shared" ref="F35" si="58">F14/F$14</f>
        <v>1</v>
      </c>
      <c r="G35" s="3">
        <f t="shared" ref="G35" si="59">G14/G$14</f>
        <v>1</v>
      </c>
      <c r="H35" s="3">
        <f t="shared" ref="H35" si="60">H14/H$14</f>
        <v>1</v>
      </c>
      <c r="I35" s="3">
        <f t="shared" ref="I35" si="61">I14/I$14</f>
        <v>1</v>
      </c>
    </row>
    <row r="37" spans="1:9" x14ac:dyDescent="0.2">
      <c r="A37" t="s">
        <v>17</v>
      </c>
    </row>
    <row r="39" spans="1:9" x14ac:dyDescent="0.2">
      <c r="A39" t="s">
        <v>4</v>
      </c>
    </row>
    <row r="40" spans="1:9" x14ac:dyDescent="0.2">
      <c r="A40" t="s">
        <v>0</v>
      </c>
      <c r="B40" s="3">
        <f t="shared" ref="B40:D40" si="62">B21</f>
        <v>0.18550498354521533</v>
      </c>
      <c r="C40" s="3">
        <f t="shared" si="62"/>
        <v>0.16672275833648134</v>
      </c>
      <c r="D40" s="3">
        <f t="shared" si="62"/>
        <v>0.19268847368994443</v>
      </c>
      <c r="E40" s="3">
        <f t="shared" ref="E40" si="63">E21</f>
        <v>0.17559397611785144</v>
      </c>
      <c r="F40" s="3">
        <f t="shared" ref="F40" si="64">F21</f>
        <v>0.16644164567590261</v>
      </c>
      <c r="G40" s="3">
        <f t="shared" ref="G40" si="65">G21</f>
        <v>0.17821402079564827</v>
      </c>
      <c r="H40" s="3">
        <f t="shared" ref="H40" si="66">H21</f>
        <v>0.15874260856988692</v>
      </c>
      <c r="I40" s="3">
        <f t="shared" ref="I40" si="67">I21</f>
        <v>0.13488776367369795</v>
      </c>
    </row>
    <row r="41" spans="1:9" x14ac:dyDescent="0.2">
      <c r="A41" t="s">
        <v>1</v>
      </c>
      <c r="B41" s="3">
        <f t="shared" ref="B41:B46" si="68">B40+B22</f>
        <v>0.31119396455996073</v>
      </c>
      <c r="C41" s="3">
        <f t="shared" ref="C41:F46" si="69">C40+C22</f>
        <v>0.2833133005941138</v>
      </c>
      <c r="D41" s="3">
        <f t="shared" si="69"/>
        <v>0.29769038021570976</v>
      </c>
      <c r="E41" s="3">
        <f t="shared" si="69"/>
        <v>0.2686604932361269</v>
      </c>
      <c r="F41" s="3">
        <f t="shared" si="69"/>
        <v>0.22980352644836272</v>
      </c>
      <c r="G41" s="3">
        <f t="shared" ref="G41" si="70">G22</f>
        <v>6.3005088296917089E-2</v>
      </c>
      <c r="H41" s="3">
        <f t="shared" ref="H41" si="71">H22</f>
        <v>5.4992796310821108E-2</v>
      </c>
      <c r="I41" s="3">
        <f t="shared" ref="I41" si="72">I22</f>
        <v>4.6726246033227552E-2</v>
      </c>
    </row>
    <row r="42" spans="1:9" x14ac:dyDescent="0.2">
      <c r="A42" t="s">
        <v>2</v>
      </c>
      <c r="B42" s="3">
        <f t="shared" si="68"/>
        <v>0.36045063901096319</v>
      </c>
      <c r="C42" s="3">
        <f t="shared" si="69"/>
        <v>0.33529997596071293</v>
      </c>
      <c r="D42" s="3">
        <f t="shared" si="69"/>
        <v>0.34815884083233467</v>
      </c>
      <c r="E42" s="3">
        <f t="shared" si="69"/>
        <v>0.31258121435117431</v>
      </c>
      <c r="F42" s="3">
        <f t="shared" si="69"/>
        <v>0.26447019311502939</v>
      </c>
      <c r="G42" s="3">
        <f t="shared" ref="G42" si="73">G23</f>
        <v>3.3984878258266855E-2</v>
      </c>
      <c r="H42" s="3">
        <f t="shared" ref="H42" si="74">H23</f>
        <v>3.5751436565815017E-2</v>
      </c>
      <c r="I42" s="3">
        <f t="shared" ref="I42" si="75">I23</f>
        <v>3.0374976666044429E-2</v>
      </c>
    </row>
    <row r="43" spans="1:9" x14ac:dyDescent="0.2">
      <c r="A43" t="s">
        <v>5</v>
      </c>
      <c r="B43" s="3">
        <f t="shared" si="68"/>
        <v>0.52190269804628886</v>
      </c>
      <c r="C43" s="3">
        <f t="shared" si="69"/>
        <v>0.48579278134551324</v>
      </c>
      <c r="D43" s="3">
        <f t="shared" si="69"/>
        <v>0.4842983985183571</v>
      </c>
      <c r="E43" s="3">
        <f t="shared" si="69"/>
        <v>0.4415598626708066</v>
      </c>
      <c r="F43" s="3">
        <f t="shared" si="69"/>
        <v>0.3828178001679261</v>
      </c>
      <c r="G43" s="3">
        <f t="shared" ref="G43" si="76">G24</f>
        <v>0.12185885506812592</v>
      </c>
      <c r="H43" s="3">
        <f t="shared" ref="H43" si="77">H24</f>
        <v>0.10702067653488644</v>
      </c>
      <c r="I43" s="3">
        <f t="shared" ref="I43" si="78">I24</f>
        <v>9.8113449691991789E-2</v>
      </c>
    </row>
    <row r="44" spans="1:9" x14ac:dyDescent="0.2">
      <c r="A44" t="s">
        <v>6</v>
      </c>
      <c r="B44" s="3">
        <f t="shared" si="68"/>
        <v>0.64505447913371794</v>
      </c>
      <c r="C44" s="3">
        <f t="shared" si="69"/>
        <v>0.610797074075346</v>
      </c>
      <c r="D44" s="3">
        <f t="shared" si="69"/>
        <v>0.60883538511820456</v>
      </c>
      <c r="E44" s="3">
        <f t="shared" si="69"/>
        <v>0.56523136686317688</v>
      </c>
      <c r="F44" s="3">
        <f t="shared" si="69"/>
        <v>0.49631570109151973</v>
      </c>
      <c r="G44" s="3">
        <f t="shared" ref="G44" si="79">G25</f>
        <v>0.1042059784235389</v>
      </c>
      <c r="H44" s="3">
        <f t="shared" ref="H44" si="80">H25</f>
        <v>9.6746380076653926E-2</v>
      </c>
      <c r="I44" s="3">
        <f t="shared" ref="I44" si="81">I25</f>
        <v>9.9151810714952396E-2</v>
      </c>
    </row>
    <row r="45" spans="1:9" x14ac:dyDescent="0.2">
      <c r="A45" t="s">
        <v>7</v>
      </c>
      <c r="B45" s="3">
        <f t="shared" si="68"/>
        <v>0.68307882817705223</v>
      </c>
      <c r="C45" s="3">
        <f t="shared" si="69"/>
        <v>0.65121741818056944</v>
      </c>
      <c r="D45" s="3">
        <f t="shared" si="69"/>
        <v>0.64702037258960665</v>
      </c>
      <c r="E45" s="3">
        <f t="shared" si="69"/>
        <v>0.59864038627255189</v>
      </c>
      <c r="F45" s="3">
        <f t="shared" si="69"/>
        <v>0.51895214105793452</v>
      </c>
      <c r="G45" s="3">
        <f t="shared" ref="G45" si="82">G26</f>
        <v>2.4901422380698306E-2</v>
      </c>
      <c r="H45" s="3">
        <f t="shared" ref="H45" si="83">H26</f>
        <v>2.7902474842714818E-2</v>
      </c>
      <c r="I45" s="3">
        <f t="shared" ref="I45" si="84">I26</f>
        <v>2.638487026320702E-2</v>
      </c>
    </row>
    <row r="46" spans="1:9" x14ac:dyDescent="0.2">
      <c r="A46" t="s">
        <v>8</v>
      </c>
      <c r="B46" s="3">
        <f t="shared" si="68"/>
        <v>0.73963752363903124</v>
      </c>
      <c r="C46" s="3">
        <f t="shared" si="69"/>
        <v>0.70848586833339067</v>
      </c>
      <c r="D46" s="3">
        <f t="shared" si="69"/>
        <v>0.70126783963394701</v>
      </c>
      <c r="E46" s="3">
        <f t="shared" si="69"/>
        <v>0.64903773817177091</v>
      </c>
      <c r="F46" s="3">
        <f t="shared" si="69"/>
        <v>0.57239966414777499</v>
      </c>
      <c r="G46" s="3">
        <f t="shared" ref="G46" si="85">G27</f>
        <v>5.0856942076701848E-2</v>
      </c>
      <c r="H46" s="3">
        <f t="shared" ref="H46" si="86">H27</f>
        <v>5.1755308201080277E-2</v>
      </c>
      <c r="I46" s="3">
        <f t="shared" ref="I46" si="87">I27</f>
        <v>6.4320048534627597E-2</v>
      </c>
    </row>
    <row r="47" spans="1:9" hidden="1" x14ac:dyDescent="0.2">
      <c r="B47" s="3"/>
      <c r="C47" s="3"/>
      <c r="D47" s="3"/>
      <c r="E47" s="3"/>
      <c r="F47" s="3"/>
      <c r="G47" s="3" t="e">
        <f t="shared" ref="G47" si="88">G28</f>
        <v>#REF!</v>
      </c>
      <c r="H47" s="3" t="e">
        <f t="shared" ref="H47" si="89">H28</f>
        <v>#REF!</v>
      </c>
      <c r="I47" s="3" t="e">
        <f t="shared" ref="I47" si="90">I28</f>
        <v>#REF!</v>
      </c>
    </row>
    <row r="48" spans="1:9" hidden="1" x14ac:dyDescent="0.2">
      <c r="A48" t="s">
        <v>12</v>
      </c>
      <c r="B48" s="3">
        <f>B29</f>
        <v>0.73963752363903112</v>
      </c>
      <c r="C48" s="3">
        <f>C29</f>
        <v>0.70848586833339056</v>
      </c>
      <c r="D48" s="3">
        <f>D29</f>
        <v>0.70126783963394701</v>
      </c>
      <c r="E48" s="3">
        <f>E29</f>
        <v>0.64903773817177091</v>
      </c>
      <c r="F48" s="3">
        <f>F29</f>
        <v>0.57239966414777499</v>
      </c>
      <c r="G48" s="3">
        <f t="shared" ref="G48" si="91">G29</f>
        <v>0.57702718529989716</v>
      </c>
      <c r="H48" s="3">
        <f t="shared" ref="H48" si="92">H29</f>
        <v>0.53291168110185849</v>
      </c>
      <c r="I48" s="3">
        <f t="shared" ref="I48" si="93">I29</f>
        <v>0.49995916557774872</v>
      </c>
    </row>
    <row r="49" spans="1:9" hidden="1" x14ac:dyDescent="0.2">
      <c r="B49" s="3"/>
      <c r="C49" s="3"/>
      <c r="D49" s="3"/>
      <c r="E49" s="3"/>
      <c r="F49" s="3"/>
      <c r="G49" s="3" t="e">
        <f t="shared" ref="G49" si="94">G30</f>
        <v>#REF!</v>
      </c>
      <c r="H49" s="3" t="e">
        <f t="shared" ref="H49" si="95">H30</f>
        <v>#REF!</v>
      </c>
      <c r="I49" s="3" t="e">
        <f t="shared" ref="I49" si="96">I30</f>
        <v>#REF!</v>
      </c>
    </row>
    <row r="50" spans="1:9" x14ac:dyDescent="0.2">
      <c r="A50" t="s">
        <v>3</v>
      </c>
      <c r="B50" s="3">
        <f>B46+B31</f>
        <v>1.0271756321127405</v>
      </c>
      <c r="C50" s="3">
        <f>C46+C31</f>
        <v>1.0111542291974314</v>
      </c>
      <c r="D50" s="3">
        <f>D46+D31</f>
        <v>1.0101522497004032</v>
      </c>
      <c r="E50" s="3">
        <f>E46+E31</f>
        <v>0.97953056395245452</v>
      </c>
      <c r="F50" s="3">
        <f>F46+F31</f>
        <v>0.90262972292191435</v>
      </c>
      <c r="G50" s="3">
        <f t="shared" ref="G50" si="97">G31</f>
        <v>0.33226839139544267</v>
      </c>
      <c r="H50" s="3">
        <f t="shared" ref="H50" si="98">H31</f>
        <v>0.38127263321262289</v>
      </c>
      <c r="I50" s="3">
        <f t="shared" ref="I50" si="99">I31</f>
        <v>0.38282270860556283</v>
      </c>
    </row>
    <row r="51" spans="1:9" hidden="1" x14ac:dyDescent="0.2">
      <c r="B51" s="3"/>
      <c r="C51" s="3"/>
      <c r="D51" s="3"/>
      <c r="E51" s="3"/>
      <c r="F51" s="3"/>
      <c r="G51" s="3" t="e">
        <f t="shared" ref="G51" si="100">G32</f>
        <v>#REF!</v>
      </c>
      <c r="H51" s="3" t="e">
        <f t="shared" ref="H51" si="101">H32</f>
        <v>#REF!</v>
      </c>
      <c r="I51" s="3" t="e">
        <f t="shared" ref="I51" si="102">I32</f>
        <v>#REF!</v>
      </c>
    </row>
    <row r="52" spans="1:9" x14ac:dyDescent="0.2">
      <c r="A52" t="s">
        <v>9</v>
      </c>
      <c r="B52" s="3">
        <f>B50+B33</f>
        <v>1</v>
      </c>
      <c r="C52" s="3">
        <f>C50+C33</f>
        <v>1.0000000000000002</v>
      </c>
      <c r="D52" s="3">
        <f>D50+D33</f>
        <v>1</v>
      </c>
      <c r="E52" s="3">
        <f>E50+E33</f>
        <v>1</v>
      </c>
      <c r="F52" s="3">
        <f>F50+F33</f>
        <v>1</v>
      </c>
      <c r="G52" s="3">
        <f t="shared" ref="G52" si="103">G33</f>
        <v>9.0704423304660151E-2</v>
      </c>
      <c r="H52" s="3">
        <f t="shared" ref="H52" si="104">H33</f>
        <v>8.5815685685518645E-2</v>
      </c>
      <c r="I52" s="3">
        <f t="shared" ref="I52" si="105">I33</f>
        <v>0.11721812581668845</v>
      </c>
    </row>
    <row r="53" spans="1:9" x14ac:dyDescent="0.2">
      <c r="B53" s="3"/>
      <c r="C53" s="3"/>
      <c r="D53" s="3"/>
      <c r="E53" s="3"/>
      <c r="F53" s="3"/>
    </row>
    <row r="54" spans="1:9" x14ac:dyDescent="0.2">
      <c r="A54" t="s">
        <v>10</v>
      </c>
      <c r="B54" s="3">
        <f t="shared" ref="B54:D54" si="106">B35</f>
        <v>1</v>
      </c>
      <c r="C54" s="3">
        <f t="shared" si="106"/>
        <v>1</v>
      </c>
      <c r="D54" s="3">
        <f t="shared" si="106"/>
        <v>1</v>
      </c>
      <c r="E54" s="3">
        <f t="shared" ref="E54" si="107">E35</f>
        <v>1</v>
      </c>
      <c r="F54" s="3">
        <f t="shared" ref="F54" si="108">F35</f>
        <v>1</v>
      </c>
      <c r="G54" s="3">
        <f t="shared" ref="G54" si="109">G35</f>
        <v>1</v>
      </c>
      <c r="H54" s="3">
        <f t="shared" ref="H54" si="110">H35</f>
        <v>1</v>
      </c>
      <c r="I54" s="3">
        <f t="shared" ref="I54" si="111">I35</f>
        <v>1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9" workbookViewId="0">
      <selection activeCell="B12" sqref="B12"/>
    </sheetView>
  </sheetViews>
  <sheetFormatPr baseColWidth="10" defaultRowHeight="16" x14ac:dyDescent="0.2"/>
  <cols>
    <col min="1" max="1" width="28.83203125" customWidth="1"/>
    <col min="2" max="2" width="13.5" bestFit="1" customWidth="1"/>
    <col min="3" max="3" width="11.33203125" customWidth="1"/>
    <col min="4" max="8" width="10.83203125" customWidth="1"/>
  </cols>
  <sheetData>
    <row r="1" spans="1:9" x14ac:dyDescent="0.2">
      <c r="B1">
        <v>2014</v>
      </c>
      <c r="C1">
        <v>2013</v>
      </c>
      <c r="D1">
        <v>2012</v>
      </c>
      <c r="E1">
        <v>2011</v>
      </c>
      <c r="F1">
        <v>2010</v>
      </c>
      <c r="G1">
        <v>2009</v>
      </c>
      <c r="H1">
        <v>2008</v>
      </c>
      <c r="I1">
        <v>2007</v>
      </c>
    </row>
    <row r="3" spans="1:9" x14ac:dyDescent="0.2">
      <c r="A3" t="s">
        <v>13</v>
      </c>
    </row>
    <row r="4" spans="1:9" x14ac:dyDescent="0.2">
      <c r="A4" t="s">
        <v>0</v>
      </c>
      <c r="B4" s="14">
        <v>5352</v>
      </c>
      <c r="C4" s="1">
        <v>4992</v>
      </c>
      <c r="D4" s="1">
        <v>5422</v>
      </c>
      <c r="E4" s="1">
        <v>5021</v>
      </c>
      <c r="F4" s="1">
        <v>5804</v>
      </c>
      <c r="G4" s="1">
        <v>5592</v>
      </c>
      <c r="H4" s="1">
        <v>4563</v>
      </c>
      <c r="I4" s="1">
        <v>3678</v>
      </c>
    </row>
    <row r="5" spans="1:9" x14ac:dyDescent="0.2">
      <c r="A5" t="s">
        <v>1</v>
      </c>
      <c r="B5" s="14">
        <v>2585</v>
      </c>
      <c r="C5" s="1">
        <v>2178</v>
      </c>
      <c r="D5" s="1">
        <v>1924</v>
      </c>
      <c r="E5" s="1">
        <v>1660</v>
      </c>
      <c r="F5" s="1">
        <v>1406</v>
      </c>
      <c r="G5" s="1">
        <v>1440</v>
      </c>
      <c r="H5" s="1">
        <v>1555</v>
      </c>
      <c r="I5" s="1">
        <v>1253</v>
      </c>
    </row>
    <row r="6" spans="1:9" x14ac:dyDescent="0.2">
      <c r="A6" t="s">
        <v>2</v>
      </c>
      <c r="B6" s="14">
        <v>246</v>
      </c>
      <c r="C6" s="1">
        <v>110</v>
      </c>
      <c r="D6" s="1">
        <v>131</v>
      </c>
      <c r="E6" s="1">
        <v>78</v>
      </c>
      <c r="F6" s="1">
        <v>156</v>
      </c>
      <c r="G6" s="1">
        <v>144</v>
      </c>
      <c r="H6" s="1">
        <v>478</v>
      </c>
      <c r="I6" s="1">
        <v>385</v>
      </c>
    </row>
    <row r="7" spans="1:9" x14ac:dyDescent="0.2">
      <c r="A7" t="s">
        <v>5</v>
      </c>
      <c r="B7" s="14">
        <v>4973</v>
      </c>
      <c r="C7" s="1">
        <v>4345</v>
      </c>
      <c r="D7" s="1">
        <v>3747</v>
      </c>
      <c r="E7" s="1">
        <v>3512</v>
      </c>
      <c r="F7" s="1">
        <v>3304</v>
      </c>
      <c r="G7" s="1">
        <v>3923</v>
      </c>
      <c r="H7" s="1">
        <v>3684</v>
      </c>
      <c r="I7" s="1">
        <v>3222</v>
      </c>
    </row>
    <row r="8" spans="1:9" x14ac:dyDescent="0.2">
      <c r="A8" t="s">
        <v>6</v>
      </c>
      <c r="B8" s="14">
        <v>3047</v>
      </c>
      <c r="C8" s="1">
        <v>3048</v>
      </c>
      <c r="D8" s="1">
        <v>2920</v>
      </c>
      <c r="E8" s="1">
        <v>2803</v>
      </c>
      <c r="F8" s="1">
        <v>2741</v>
      </c>
      <c r="G8" s="1">
        <v>2420</v>
      </c>
      <c r="H8" s="1">
        <v>2851</v>
      </c>
      <c r="I8" s="1">
        <v>3056</v>
      </c>
    </row>
    <row r="9" spans="1:9" x14ac:dyDescent="0.2">
      <c r="A9" t="s">
        <v>7</v>
      </c>
      <c r="B9" s="14">
        <v>1130</v>
      </c>
      <c r="C9" s="1">
        <v>1166</v>
      </c>
      <c r="D9" s="1">
        <v>1031</v>
      </c>
      <c r="E9" s="1">
        <v>757</v>
      </c>
      <c r="F9" s="1">
        <v>315</v>
      </c>
      <c r="G9" s="1">
        <v>473</v>
      </c>
      <c r="H9" s="1">
        <v>962</v>
      </c>
      <c r="I9" s="1">
        <v>936</v>
      </c>
    </row>
    <row r="10" spans="1:9" x14ac:dyDescent="0.2">
      <c r="A10" s="12" t="s">
        <v>8</v>
      </c>
      <c r="B10" s="15">
        <v>431</v>
      </c>
      <c r="C10" s="13">
        <v>311</v>
      </c>
      <c r="D10" s="13">
        <v>311</v>
      </c>
      <c r="E10" s="13">
        <v>237</v>
      </c>
      <c r="F10" s="13">
        <v>404</v>
      </c>
      <c r="G10" s="13">
        <v>360</v>
      </c>
      <c r="H10" s="13">
        <v>287</v>
      </c>
      <c r="I10" s="13">
        <v>983</v>
      </c>
    </row>
    <row r="11" spans="1:9" x14ac:dyDescent="0.2">
      <c r="A11" s="10" t="s">
        <v>11</v>
      </c>
      <c r="B11" s="16">
        <f t="shared" ref="B11:I11" si="0">SUM(B4:B10)</f>
        <v>17764</v>
      </c>
      <c r="C11" s="11">
        <f t="shared" si="0"/>
        <v>16150</v>
      </c>
      <c r="D11" s="11">
        <f t="shared" si="0"/>
        <v>15486</v>
      </c>
      <c r="E11" s="11">
        <f t="shared" si="0"/>
        <v>14068</v>
      </c>
      <c r="F11" s="11">
        <f t="shared" si="0"/>
        <v>14130</v>
      </c>
      <c r="G11" s="11">
        <f t="shared" si="0"/>
        <v>14352</v>
      </c>
      <c r="H11" s="11">
        <f t="shared" si="0"/>
        <v>14380</v>
      </c>
      <c r="I11" s="11">
        <f t="shared" si="0"/>
        <v>13513</v>
      </c>
    </row>
    <row r="12" spans="1:9" x14ac:dyDescent="0.2">
      <c r="A12" t="s">
        <v>3</v>
      </c>
      <c r="B12" s="14">
        <v>7019</v>
      </c>
      <c r="C12" s="1">
        <v>7960</v>
      </c>
      <c r="D12" s="1">
        <v>7222</v>
      </c>
      <c r="E12" s="1">
        <v>6480</v>
      </c>
      <c r="F12" s="1">
        <v>3083</v>
      </c>
      <c r="G12" s="1">
        <v>1253</v>
      </c>
      <c r="H12" s="1">
        <v>7470</v>
      </c>
      <c r="I12" s="1">
        <v>12179</v>
      </c>
    </row>
    <row r="13" spans="1:9" x14ac:dyDescent="0.2">
      <c r="A13" t="s">
        <v>9</v>
      </c>
      <c r="B13" s="14">
        <v>-6225</v>
      </c>
      <c r="C13" s="1">
        <v>-6002</v>
      </c>
      <c r="D13" s="1">
        <v>-4718</v>
      </c>
      <c r="E13" s="1">
        <v>-288</v>
      </c>
      <c r="F13" s="1">
        <v>-1012</v>
      </c>
      <c r="G13" s="1">
        <v>-507</v>
      </c>
      <c r="H13" s="1">
        <v>1516</v>
      </c>
      <c r="I13" s="1">
        <v>1441</v>
      </c>
    </row>
    <row r="14" spans="1:9" x14ac:dyDescent="0.2">
      <c r="A14" t="s">
        <v>14</v>
      </c>
      <c r="B14" s="14">
        <v>-1579</v>
      </c>
      <c r="C14" s="1">
        <v>-1333</v>
      </c>
      <c r="D14" s="1">
        <v>-1353</v>
      </c>
      <c r="E14" s="1">
        <v>-1299</v>
      </c>
      <c r="F14" s="1">
        <v>-1600</v>
      </c>
      <c r="G14" s="1">
        <v>-1478</v>
      </c>
      <c r="H14" s="1">
        <v>-2153</v>
      </c>
      <c r="I14" s="1">
        <v>-1993</v>
      </c>
    </row>
    <row r="15" spans="1:9" x14ac:dyDescent="0.2">
      <c r="A15" t="s">
        <v>15</v>
      </c>
      <c r="B15" s="14">
        <v>-1634</v>
      </c>
      <c r="C15" s="1">
        <v>-1668</v>
      </c>
      <c r="D15" s="1">
        <v>-2013</v>
      </c>
      <c r="E15" s="1">
        <v>-4839</v>
      </c>
      <c r="F15" s="1">
        <v>-2024</v>
      </c>
      <c r="G15" s="1">
        <v>2739</v>
      </c>
      <c r="H15" s="1">
        <v>-3427</v>
      </c>
      <c r="I15" s="1">
        <v>-2793</v>
      </c>
    </row>
    <row r="16" spans="1:9" x14ac:dyDescent="0.2">
      <c r="A16" t="s">
        <v>18</v>
      </c>
      <c r="B16" s="14">
        <v>-112</v>
      </c>
      <c r="C16" s="1">
        <v>-2120</v>
      </c>
      <c r="D16" s="1">
        <v>-983</v>
      </c>
      <c r="E16" s="1">
        <v>29</v>
      </c>
      <c r="F16" s="1">
        <v>-933</v>
      </c>
      <c r="G16" s="1">
        <v>144</v>
      </c>
      <c r="H16" s="1">
        <v>-376</v>
      </c>
      <c r="I16" s="1">
        <v>-60</v>
      </c>
    </row>
    <row r="17" spans="1:9" x14ac:dyDescent="0.2">
      <c r="A17" s="17" t="s">
        <v>26</v>
      </c>
      <c r="B17" s="18">
        <f t="shared" ref="B17:I17" si="1">B11+B12+B13+B14+B15+B16</f>
        <v>15233</v>
      </c>
      <c r="C17" s="19">
        <f t="shared" si="1"/>
        <v>12987</v>
      </c>
      <c r="D17" s="19">
        <f t="shared" si="1"/>
        <v>13641</v>
      </c>
      <c r="E17" s="19">
        <f t="shared" si="1"/>
        <v>14151</v>
      </c>
      <c r="F17" s="19">
        <f t="shared" si="1"/>
        <v>11644</v>
      </c>
      <c r="G17" s="19">
        <f t="shared" si="1"/>
        <v>16503</v>
      </c>
      <c r="H17" s="19">
        <f t="shared" si="1"/>
        <v>17410</v>
      </c>
      <c r="I17" s="19">
        <f t="shared" si="1"/>
        <v>22287</v>
      </c>
    </row>
    <row r="21" spans="1:9" x14ac:dyDescent="0.2">
      <c r="A21" t="s">
        <v>16</v>
      </c>
    </row>
    <row r="23" spans="1:9" x14ac:dyDescent="0.2">
      <c r="A23" t="s">
        <v>13</v>
      </c>
    </row>
    <row r="24" spans="1:9" x14ac:dyDescent="0.2">
      <c r="A24" t="s">
        <v>0</v>
      </c>
      <c r="B24" s="3">
        <f t="shared" ref="B24:I30" si="2">B4/B$17</f>
        <v>0.35134248014179742</v>
      </c>
      <c r="C24" s="3">
        <f t="shared" si="2"/>
        <v>0.38438438438438438</v>
      </c>
      <c r="D24" s="3">
        <f t="shared" si="2"/>
        <v>0.39747819074847884</v>
      </c>
      <c r="E24" s="3">
        <f t="shared" si="2"/>
        <v>0.35481591406967705</v>
      </c>
      <c r="F24" s="3">
        <f t="shared" si="2"/>
        <v>0.49845413947097217</v>
      </c>
      <c r="G24" s="3">
        <f t="shared" si="2"/>
        <v>0.33884748227594985</v>
      </c>
      <c r="H24" s="3">
        <f t="shared" si="2"/>
        <v>0.26209075244112578</v>
      </c>
      <c r="I24" s="3">
        <f t="shared" si="2"/>
        <v>0.16502894063804011</v>
      </c>
    </row>
    <row r="25" spans="1:9" x14ac:dyDescent="0.2">
      <c r="A25" t="s">
        <v>1</v>
      </c>
      <c r="B25" s="3">
        <f t="shared" si="2"/>
        <v>0.16969736755727696</v>
      </c>
      <c r="C25" s="3">
        <f t="shared" si="2"/>
        <v>0.1677061677061677</v>
      </c>
      <c r="D25" s="3">
        <f t="shared" si="2"/>
        <v>0.1410453779048457</v>
      </c>
      <c r="E25" s="3">
        <f t="shared" si="2"/>
        <v>0.1173061974418769</v>
      </c>
      <c r="F25" s="3">
        <f t="shared" si="2"/>
        <v>0.12074888354517348</v>
      </c>
      <c r="G25" s="3">
        <f t="shared" si="2"/>
        <v>8.7256862388656611E-2</v>
      </c>
      <c r="H25" s="3">
        <f t="shared" si="2"/>
        <v>8.9316484778862726E-2</v>
      </c>
      <c r="I25" s="3">
        <f t="shared" si="2"/>
        <v>5.6221115448467716E-2</v>
      </c>
    </row>
    <row r="26" spans="1:9" x14ac:dyDescent="0.2">
      <c r="A26" t="s">
        <v>2</v>
      </c>
      <c r="B26" s="3">
        <f t="shared" si="2"/>
        <v>1.6149149871988445E-2</v>
      </c>
      <c r="C26" s="3">
        <f t="shared" si="2"/>
        <v>8.4700084700084707E-3</v>
      </c>
      <c r="D26" s="3">
        <f t="shared" si="2"/>
        <v>9.6034015101532141E-3</v>
      </c>
      <c r="E26" s="3">
        <f t="shared" si="2"/>
        <v>5.5119779520881916E-3</v>
      </c>
      <c r="F26" s="3">
        <f t="shared" si="2"/>
        <v>1.3397457918241155E-2</v>
      </c>
      <c r="G26" s="3">
        <f t="shared" si="2"/>
        <v>8.7256862388656615E-3</v>
      </c>
      <c r="H26" s="3">
        <f t="shared" si="2"/>
        <v>2.7455485353245261E-2</v>
      </c>
      <c r="I26" s="3">
        <f t="shared" si="2"/>
        <v>1.727464441154036E-2</v>
      </c>
    </row>
    <row r="27" spans="1:9" x14ac:dyDescent="0.2">
      <c r="A27" t="s">
        <v>5</v>
      </c>
      <c r="B27" s="3">
        <f t="shared" si="2"/>
        <v>0.32646228582682335</v>
      </c>
      <c r="C27" s="3">
        <f t="shared" si="2"/>
        <v>0.33456533456533455</v>
      </c>
      <c r="D27" s="3">
        <f t="shared" si="2"/>
        <v>0.27468660655377169</v>
      </c>
      <c r="E27" s="3">
        <f t="shared" si="2"/>
        <v>0.24818034061197089</v>
      </c>
      <c r="F27" s="3">
        <f t="shared" si="2"/>
        <v>0.28375128821710754</v>
      </c>
      <c r="G27" s="3">
        <f t="shared" si="2"/>
        <v>0.23771435496576379</v>
      </c>
      <c r="H27" s="3">
        <f t="shared" si="2"/>
        <v>0.21160252728317058</v>
      </c>
      <c r="I27" s="3">
        <f t="shared" si="2"/>
        <v>0.14456858258177413</v>
      </c>
    </row>
    <row r="28" spans="1:9" x14ac:dyDescent="0.2">
      <c r="A28" t="s">
        <v>6</v>
      </c>
      <c r="B28" s="3">
        <f t="shared" si="2"/>
        <v>0.20002625878027966</v>
      </c>
      <c r="C28" s="3">
        <f t="shared" si="2"/>
        <v>0.23469623469623468</v>
      </c>
      <c r="D28" s="3">
        <f t="shared" si="2"/>
        <v>0.2140605527453999</v>
      </c>
      <c r="E28" s="3">
        <f t="shared" si="2"/>
        <v>0.19807787435516924</v>
      </c>
      <c r="F28" s="3">
        <f t="shared" si="2"/>
        <v>0.23540020611473719</v>
      </c>
      <c r="G28" s="3">
        <f t="shared" si="2"/>
        <v>0.14664000484760348</v>
      </c>
      <c r="H28" s="3">
        <f t="shared" si="2"/>
        <v>0.16375646180356118</v>
      </c>
      <c r="I28" s="3">
        <f t="shared" si="2"/>
        <v>0.13712029434199308</v>
      </c>
    </row>
    <row r="29" spans="1:9" x14ac:dyDescent="0.2">
      <c r="A29" t="s">
        <v>7</v>
      </c>
      <c r="B29" s="3">
        <f t="shared" si="2"/>
        <v>7.4181054290028234E-2</v>
      </c>
      <c r="C29" s="3">
        <f t="shared" si="2"/>
        <v>8.9782089782089777E-2</v>
      </c>
      <c r="D29" s="3">
        <f t="shared" si="2"/>
        <v>7.5580969137160031E-2</v>
      </c>
      <c r="E29" s="3">
        <f t="shared" si="2"/>
        <v>5.3494452688855915E-2</v>
      </c>
      <c r="F29" s="3">
        <f t="shared" si="2"/>
        <v>2.7052559257986945E-2</v>
      </c>
      <c r="G29" s="3">
        <f t="shared" si="2"/>
        <v>2.8661455492940677E-2</v>
      </c>
      <c r="H29" s="3">
        <f t="shared" si="2"/>
        <v>5.5255600229753017E-2</v>
      </c>
      <c r="I29" s="3">
        <f t="shared" si="2"/>
        <v>4.1997577062861759E-2</v>
      </c>
    </row>
    <row r="30" spans="1:9" x14ac:dyDescent="0.2">
      <c r="A30" t="s">
        <v>8</v>
      </c>
      <c r="B30" s="3">
        <f t="shared" si="2"/>
        <v>2.8293835751329349E-2</v>
      </c>
      <c r="C30" s="3">
        <f t="shared" si="2"/>
        <v>2.3947023947023947E-2</v>
      </c>
      <c r="D30" s="3">
        <f t="shared" si="2"/>
        <v>2.279891503555458E-2</v>
      </c>
      <c r="E30" s="3">
        <f t="shared" si="2"/>
        <v>1.6747933008267966E-2</v>
      </c>
      <c r="F30" s="3">
        <f t="shared" si="2"/>
        <v>3.4695980762624527E-2</v>
      </c>
      <c r="G30" s="3">
        <f t="shared" si="2"/>
        <v>2.1814215597164153E-2</v>
      </c>
      <c r="H30" s="3">
        <f t="shared" si="2"/>
        <v>1.6484778862722572E-2</v>
      </c>
      <c r="I30" s="3">
        <f t="shared" si="2"/>
        <v>4.4106429757257593E-2</v>
      </c>
    </row>
    <row r="31" spans="1:9" x14ac:dyDescent="0.2">
      <c r="A31" t="s">
        <v>3</v>
      </c>
      <c r="B31" s="3">
        <f t="shared" ref="B31:I35" si="3">B12/B$17</f>
        <v>0.46077594695726382</v>
      </c>
      <c r="C31" s="3">
        <f t="shared" si="3"/>
        <v>0.61292061292061295</v>
      </c>
      <c r="D31" s="3">
        <f t="shared" si="3"/>
        <v>0.52943332600249249</v>
      </c>
      <c r="E31" s="3">
        <f t="shared" si="3"/>
        <v>0.45791816832732668</v>
      </c>
      <c r="F31" s="3">
        <f t="shared" si="3"/>
        <v>0.26477155616626591</v>
      </c>
      <c r="G31" s="3">
        <f t="shared" si="3"/>
        <v>7.5925589286796338E-2</v>
      </c>
      <c r="H31" s="3">
        <f t="shared" si="3"/>
        <v>0.42906375646180356</v>
      </c>
      <c r="I31" s="3">
        <f t="shared" si="3"/>
        <v>0.54646206308610401</v>
      </c>
    </row>
    <row r="32" spans="1:9" x14ac:dyDescent="0.2">
      <c r="A32" t="s">
        <v>9</v>
      </c>
      <c r="B32" s="3">
        <f t="shared" si="3"/>
        <v>-0.40865226810214667</v>
      </c>
      <c r="C32" s="3">
        <f t="shared" si="3"/>
        <v>-0.46215446215446215</v>
      </c>
      <c r="D32" s="3">
        <f t="shared" si="3"/>
        <v>-0.34586907118246463</v>
      </c>
      <c r="E32" s="3">
        <f t="shared" si="3"/>
        <v>-2.035191859232563E-2</v>
      </c>
      <c r="F32" s="3">
        <f t="shared" si="3"/>
        <v>-8.6911714187564409E-2</v>
      </c>
      <c r="G32" s="3">
        <f t="shared" si="3"/>
        <v>-3.0721686966006179E-2</v>
      </c>
      <c r="H32" s="3">
        <f t="shared" si="3"/>
        <v>8.7076392877656519E-2</v>
      </c>
      <c r="I32" s="3">
        <f t="shared" si="3"/>
        <v>6.4656526226051059E-2</v>
      </c>
    </row>
    <row r="33" spans="1:9" x14ac:dyDescent="0.2">
      <c r="A33" t="s">
        <v>14</v>
      </c>
      <c r="B33" s="3">
        <f t="shared" si="3"/>
        <v>-0.1036565351539421</v>
      </c>
      <c r="C33" s="3">
        <f t="shared" si="3"/>
        <v>-0.10264110264110264</v>
      </c>
      <c r="D33" s="3">
        <f t="shared" si="3"/>
        <v>-9.9186276665933576E-2</v>
      </c>
      <c r="E33" s="3">
        <f t="shared" si="3"/>
        <v>-9.1795632817468734E-2</v>
      </c>
      <c r="F33" s="3">
        <f t="shared" si="3"/>
        <v>-0.13740982480247338</v>
      </c>
      <c r="G33" s="3">
        <f t="shared" si="3"/>
        <v>-8.9559474035023928E-2</v>
      </c>
      <c r="H33" s="3">
        <f t="shared" si="3"/>
        <v>-0.12366456059735784</v>
      </c>
      <c r="I33" s="3">
        <f t="shared" si="3"/>
        <v>-8.9424328083636206E-2</v>
      </c>
    </row>
    <row r="34" spans="1:9" x14ac:dyDescent="0.2">
      <c r="A34" t="s">
        <v>15</v>
      </c>
      <c r="B34" s="3">
        <f t="shared" si="3"/>
        <v>-0.1072671174423948</v>
      </c>
      <c r="C34" s="3">
        <f t="shared" si="3"/>
        <v>-0.12843612843612845</v>
      </c>
      <c r="D34" s="3">
        <f t="shared" si="3"/>
        <v>-0.14756982625907192</v>
      </c>
      <c r="E34" s="3">
        <f t="shared" si="3"/>
        <v>-0.34195463218147126</v>
      </c>
      <c r="F34" s="3">
        <f t="shared" si="3"/>
        <v>-0.17382342837512882</v>
      </c>
      <c r="G34" s="3">
        <f t="shared" si="3"/>
        <v>0.16596982366842392</v>
      </c>
      <c r="H34" s="3">
        <f t="shared" si="3"/>
        <v>-0.19684089603676047</v>
      </c>
      <c r="I34" s="3">
        <f t="shared" si="3"/>
        <v>-0.12531969309462915</v>
      </c>
    </row>
    <row r="35" spans="1:9" x14ac:dyDescent="0.2">
      <c r="A35" t="s">
        <v>18</v>
      </c>
      <c r="B35" s="3">
        <f t="shared" si="3"/>
        <v>-7.3524584783036832E-3</v>
      </c>
      <c r="C35" s="3">
        <f t="shared" si="3"/>
        <v>-0.16324016324016324</v>
      </c>
      <c r="D35" s="3">
        <f t="shared" si="3"/>
        <v>-7.206216553038633E-2</v>
      </c>
      <c r="E35" s="3">
        <f t="shared" si="3"/>
        <v>2.049325136032789E-3</v>
      </c>
      <c r="F35" s="3">
        <f t="shared" si="3"/>
        <v>-8.0127104087942283E-2</v>
      </c>
      <c r="G35" s="3">
        <f t="shared" si="3"/>
        <v>8.7256862388656615E-3</v>
      </c>
      <c r="H35" s="3">
        <f t="shared" si="3"/>
        <v>-2.1596783457782882E-2</v>
      </c>
      <c r="I35" s="3">
        <f t="shared" si="3"/>
        <v>-2.6921523758244715E-3</v>
      </c>
    </row>
    <row r="36" spans="1:9" x14ac:dyDescent="0.2">
      <c r="D36" s="3"/>
    </row>
    <row r="37" spans="1:9" x14ac:dyDescent="0.2">
      <c r="A37" t="s">
        <v>10</v>
      </c>
      <c r="B37" s="3">
        <f t="shared" ref="B37:I37" si="4">SUM(B24:B30)+B31+B32+B33+B34+B35</f>
        <v>1.0000000000000002</v>
      </c>
      <c r="C37" s="3">
        <f t="shared" si="4"/>
        <v>1</v>
      </c>
      <c r="D37" s="3">
        <f t="shared" si="4"/>
        <v>1</v>
      </c>
      <c r="E37" s="3">
        <f t="shared" si="4"/>
        <v>1</v>
      </c>
      <c r="F37" s="3">
        <f t="shared" si="4"/>
        <v>1</v>
      </c>
      <c r="G37" s="3">
        <f t="shared" si="4"/>
        <v>1</v>
      </c>
      <c r="H37" s="3">
        <f t="shared" si="4"/>
        <v>1.0000000000000002</v>
      </c>
      <c r="I37" s="3">
        <f t="shared" si="4"/>
        <v>1</v>
      </c>
    </row>
    <row r="39" spans="1:9" x14ac:dyDescent="0.2">
      <c r="A39" t="s">
        <v>17</v>
      </c>
    </row>
    <row r="41" spans="1:9" x14ac:dyDescent="0.2">
      <c r="A41" t="s">
        <v>13</v>
      </c>
    </row>
    <row r="42" spans="1:9" x14ac:dyDescent="0.2">
      <c r="A42" t="s">
        <v>0</v>
      </c>
      <c r="B42" s="3">
        <f t="shared" ref="B42:I42" si="5">B24</f>
        <v>0.35134248014179742</v>
      </c>
      <c r="C42" s="3">
        <f t="shared" si="5"/>
        <v>0.38438438438438438</v>
      </c>
      <c r="D42" s="3">
        <f t="shared" si="5"/>
        <v>0.39747819074847884</v>
      </c>
      <c r="E42" s="3">
        <f t="shared" si="5"/>
        <v>0.35481591406967705</v>
      </c>
      <c r="F42" s="3">
        <f t="shared" si="5"/>
        <v>0.49845413947097217</v>
      </c>
      <c r="G42" s="3">
        <f t="shared" si="5"/>
        <v>0.33884748227594985</v>
      </c>
      <c r="H42" s="3">
        <f t="shared" si="5"/>
        <v>0.26209075244112578</v>
      </c>
      <c r="I42" s="3">
        <f t="shared" si="5"/>
        <v>0.16502894063804011</v>
      </c>
    </row>
    <row r="43" spans="1:9" x14ac:dyDescent="0.2">
      <c r="A43" t="s">
        <v>1</v>
      </c>
      <c r="B43" s="3">
        <f t="shared" ref="B43:F48" si="6">B42+B25</f>
        <v>0.52103984769907441</v>
      </c>
      <c r="C43" s="3">
        <f t="shared" si="6"/>
        <v>0.55209055209055213</v>
      </c>
      <c r="D43" s="3">
        <f t="shared" si="6"/>
        <v>0.53852356865332451</v>
      </c>
      <c r="E43" s="3">
        <f t="shared" si="6"/>
        <v>0.47212211151155392</v>
      </c>
      <c r="F43" s="3">
        <f t="shared" si="6"/>
        <v>0.6192030230161456</v>
      </c>
      <c r="G43" s="3">
        <f t="shared" ref="G43:I48" si="7">G25</f>
        <v>8.7256862388656611E-2</v>
      </c>
      <c r="H43" s="3">
        <f t="shared" si="7"/>
        <v>8.9316484778862726E-2</v>
      </c>
      <c r="I43" s="3">
        <f t="shared" si="7"/>
        <v>5.6221115448467716E-2</v>
      </c>
    </row>
    <row r="44" spans="1:9" x14ac:dyDescent="0.2">
      <c r="A44" t="s">
        <v>2</v>
      </c>
      <c r="B44" s="3">
        <f t="shared" si="6"/>
        <v>0.53718899757106287</v>
      </c>
      <c r="C44" s="3">
        <f t="shared" si="6"/>
        <v>0.56056056056056058</v>
      </c>
      <c r="D44" s="3">
        <f t="shared" si="6"/>
        <v>0.54812697016347778</v>
      </c>
      <c r="E44" s="3">
        <f t="shared" si="6"/>
        <v>0.47763408946364211</v>
      </c>
      <c r="F44" s="3">
        <f t="shared" si="6"/>
        <v>0.63260048093438681</v>
      </c>
      <c r="G44" s="3">
        <f t="shared" si="7"/>
        <v>8.7256862388656615E-3</v>
      </c>
      <c r="H44" s="3">
        <f t="shared" si="7"/>
        <v>2.7455485353245261E-2</v>
      </c>
      <c r="I44" s="3">
        <f t="shared" si="7"/>
        <v>1.727464441154036E-2</v>
      </c>
    </row>
    <row r="45" spans="1:9" x14ac:dyDescent="0.2">
      <c r="A45" t="s">
        <v>5</v>
      </c>
      <c r="B45" s="3">
        <f t="shared" si="6"/>
        <v>0.86365128339788622</v>
      </c>
      <c r="C45" s="3">
        <f t="shared" si="6"/>
        <v>0.89512589512589513</v>
      </c>
      <c r="D45" s="3">
        <f t="shared" si="6"/>
        <v>0.82281357671724953</v>
      </c>
      <c r="E45" s="3">
        <f t="shared" si="6"/>
        <v>0.72581443007561297</v>
      </c>
      <c r="F45" s="3">
        <f t="shared" si="6"/>
        <v>0.91635176915149441</v>
      </c>
      <c r="G45" s="3">
        <f t="shared" si="7"/>
        <v>0.23771435496576379</v>
      </c>
      <c r="H45" s="3">
        <f t="shared" si="7"/>
        <v>0.21160252728317058</v>
      </c>
      <c r="I45" s="3">
        <f t="shared" si="7"/>
        <v>0.14456858258177413</v>
      </c>
    </row>
    <row r="46" spans="1:9" x14ac:dyDescent="0.2">
      <c r="A46" t="s">
        <v>6</v>
      </c>
      <c r="B46" s="3">
        <f t="shared" si="6"/>
        <v>1.0636775421781659</v>
      </c>
      <c r="C46" s="3">
        <f t="shared" si="6"/>
        <v>1.1298221298221298</v>
      </c>
      <c r="D46" s="3">
        <f t="shared" si="6"/>
        <v>1.0368741294626493</v>
      </c>
      <c r="E46" s="3">
        <f t="shared" si="6"/>
        <v>0.92389230443078219</v>
      </c>
      <c r="F46" s="3">
        <f t="shared" si="6"/>
        <v>1.1517519752662315</v>
      </c>
      <c r="G46" s="3">
        <f t="shared" si="7"/>
        <v>0.14664000484760348</v>
      </c>
      <c r="H46" s="3">
        <f t="shared" si="7"/>
        <v>0.16375646180356118</v>
      </c>
      <c r="I46" s="3">
        <f t="shared" si="7"/>
        <v>0.13712029434199308</v>
      </c>
    </row>
    <row r="47" spans="1:9" x14ac:dyDescent="0.2">
      <c r="A47" t="s">
        <v>7</v>
      </c>
      <c r="B47" s="3">
        <f t="shared" si="6"/>
        <v>1.1378585964681942</v>
      </c>
      <c r="C47" s="3">
        <f t="shared" si="6"/>
        <v>1.2196042196042196</v>
      </c>
      <c r="D47" s="3">
        <f t="shared" si="6"/>
        <v>1.1124550985998094</v>
      </c>
      <c r="E47" s="3">
        <f t="shared" si="6"/>
        <v>0.97738675711963807</v>
      </c>
      <c r="F47" s="3">
        <f t="shared" si="6"/>
        <v>1.1788045345242184</v>
      </c>
      <c r="G47" s="3">
        <f t="shared" si="7"/>
        <v>2.8661455492940677E-2</v>
      </c>
      <c r="H47" s="3">
        <f t="shared" si="7"/>
        <v>5.5255600229753017E-2</v>
      </c>
      <c r="I47" s="3">
        <f t="shared" si="7"/>
        <v>4.1997577062861759E-2</v>
      </c>
    </row>
    <row r="48" spans="1:9" x14ac:dyDescent="0.2">
      <c r="A48" t="s">
        <v>8</v>
      </c>
      <c r="B48" s="3">
        <f t="shared" si="6"/>
        <v>1.1661524322195236</v>
      </c>
      <c r="C48" s="3">
        <f t="shared" si="6"/>
        <v>1.2435512435512435</v>
      </c>
      <c r="D48" s="3">
        <f t="shared" si="6"/>
        <v>1.1352540136353639</v>
      </c>
      <c r="E48" s="3">
        <f t="shared" si="6"/>
        <v>0.99413469012790601</v>
      </c>
      <c r="F48" s="3">
        <f t="shared" si="6"/>
        <v>1.213500515286843</v>
      </c>
      <c r="G48" s="3">
        <f t="shared" si="7"/>
        <v>2.1814215597164153E-2</v>
      </c>
      <c r="H48" s="3">
        <f t="shared" si="7"/>
        <v>1.6484778862722572E-2</v>
      </c>
      <c r="I48" s="3">
        <f t="shared" si="7"/>
        <v>4.4106429757257593E-2</v>
      </c>
    </row>
    <row r="49" spans="1:9" x14ac:dyDescent="0.2">
      <c r="B49" s="3"/>
      <c r="C49" s="3"/>
      <c r="D49" s="3"/>
      <c r="E49" s="3"/>
      <c r="F49" s="3"/>
      <c r="G49" s="3" t="e">
        <f>#REF!</f>
        <v>#REF!</v>
      </c>
      <c r="H49" s="3" t="e">
        <f>#REF!</f>
        <v>#REF!</v>
      </c>
      <c r="I49" s="3" t="e">
        <f>#REF!</f>
        <v>#REF!</v>
      </c>
    </row>
    <row r="50" spans="1:9" x14ac:dyDescent="0.2">
      <c r="A50" t="s">
        <v>12</v>
      </c>
      <c r="B50" s="3" t="e">
        <f>#REF!</f>
        <v>#REF!</v>
      </c>
      <c r="C50" s="3" t="e">
        <f>#REF!</f>
        <v>#REF!</v>
      </c>
      <c r="D50" s="3" t="e">
        <f>#REF!</f>
        <v>#REF!</v>
      </c>
      <c r="E50" s="3" t="e">
        <f>#REF!</f>
        <v>#REF!</v>
      </c>
      <c r="F50" s="3" t="e">
        <f>#REF!</f>
        <v>#REF!</v>
      </c>
      <c r="G50" s="3" t="e">
        <f>#REF!</f>
        <v>#REF!</v>
      </c>
      <c r="H50" s="3" t="e">
        <f>#REF!</f>
        <v>#REF!</v>
      </c>
      <c r="I50" s="3" t="e">
        <f>#REF!</f>
        <v>#REF!</v>
      </c>
    </row>
    <row r="51" spans="1:9" x14ac:dyDescent="0.2">
      <c r="B51" s="3"/>
      <c r="C51" s="3"/>
      <c r="D51" s="3"/>
      <c r="E51" s="3"/>
      <c r="F51" s="3"/>
      <c r="G51" s="3" t="e">
        <f>#REF!</f>
        <v>#REF!</v>
      </c>
      <c r="H51" s="3" t="e">
        <f>#REF!</f>
        <v>#REF!</v>
      </c>
      <c r="I51" s="3" t="e">
        <f>#REF!</f>
        <v>#REF!</v>
      </c>
    </row>
    <row r="52" spans="1:9" x14ac:dyDescent="0.2">
      <c r="A52" t="s">
        <v>3</v>
      </c>
      <c r="B52" s="3">
        <f>B48+B31</f>
        <v>1.6269283791767875</v>
      </c>
      <c r="C52" s="3">
        <f>C48+C31</f>
        <v>1.8564718564718565</v>
      </c>
      <c r="D52" s="3">
        <f>D48+D31</f>
        <v>1.6646873396378563</v>
      </c>
      <c r="E52" s="3">
        <f>E48+E31</f>
        <v>1.4520528584552328</v>
      </c>
      <c r="F52" s="3">
        <f>F48+F31</f>
        <v>1.4782720714531088</v>
      </c>
      <c r="G52" s="3">
        <f>G31</f>
        <v>7.5925589286796338E-2</v>
      </c>
      <c r="H52" s="3">
        <f>H31</f>
        <v>0.42906375646180356</v>
      </c>
      <c r="I52" s="3">
        <f>I31</f>
        <v>0.54646206308610401</v>
      </c>
    </row>
    <row r="53" spans="1:9" x14ac:dyDescent="0.2">
      <c r="B53" s="3"/>
      <c r="C53" s="3"/>
      <c r="D53" s="3"/>
      <c r="E53" s="3"/>
      <c r="F53" s="3"/>
      <c r="G53" s="3" t="e">
        <f>#REF!</f>
        <v>#REF!</v>
      </c>
      <c r="H53" s="3" t="e">
        <f>#REF!</f>
        <v>#REF!</v>
      </c>
      <c r="I53" s="3" t="e">
        <f>#REF!</f>
        <v>#REF!</v>
      </c>
    </row>
    <row r="54" spans="1:9" x14ac:dyDescent="0.2">
      <c r="A54" t="s">
        <v>9</v>
      </c>
      <c r="B54" s="3">
        <f>B52+B32</f>
        <v>1.2182761110746407</v>
      </c>
      <c r="C54" s="3">
        <f>C52+C32</f>
        <v>1.3943173943173943</v>
      </c>
      <c r="D54" s="3">
        <f>D52+D32</f>
        <v>1.3188182684553917</v>
      </c>
      <c r="E54" s="3">
        <f>E52+E32</f>
        <v>1.4317009398629073</v>
      </c>
      <c r="F54" s="3">
        <f>F52+F32</f>
        <v>1.3913603572655444</v>
      </c>
      <c r="G54" s="3">
        <f>G32</f>
        <v>-3.0721686966006179E-2</v>
      </c>
      <c r="H54" s="3">
        <f>H32</f>
        <v>8.7076392877656519E-2</v>
      </c>
      <c r="I54" s="3">
        <f>I32</f>
        <v>6.4656526226051059E-2</v>
      </c>
    </row>
    <row r="55" spans="1:9" x14ac:dyDescent="0.2">
      <c r="B55" s="3"/>
      <c r="C55" s="3"/>
      <c r="D55" s="3"/>
      <c r="E55" s="3"/>
      <c r="F55" s="3"/>
    </row>
    <row r="56" spans="1:9" x14ac:dyDescent="0.2">
      <c r="A56" t="s">
        <v>10</v>
      </c>
      <c r="B56" s="3">
        <f t="shared" ref="B56:H56" si="8">B37</f>
        <v>1.0000000000000002</v>
      </c>
      <c r="C56" s="3">
        <f t="shared" si="8"/>
        <v>1</v>
      </c>
      <c r="D56" s="3">
        <f t="shared" si="8"/>
        <v>1</v>
      </c>
      <c r="E56" s="3">
        <f t="shared" si="8"/>
        <v>1</v>
      </c>
      <c r="F56" s="3">
        <f t="shared" si="8"/>
        <v>1</v>
      </c>
      <c r="G56" s="3">
        <f t="shared" si="8"/>
        <v>1</v>
      </c>
      <c r="H56" s="3">
        <f t="shared" si="8"/>
        <v>1.0000000000000002</v>
      </c>
      <c r="I56" s="3">
        <f t="shared" ref="I56" si="9">I37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J1" sqref="J1"/>
    </sheetView>
  </sheetViews>
  <sheetFormatPr baseColWidth="10" defaultRowHeight="16" x14ac:dyDescent="0.2"/>
  <cols>
    <col min="1" max="1" width="21.83203125" customWidth="1"/>
    <col min="8" max="8" width="11.33203125" bestFit="1" customWidth="1"/>
    <col min="9" max="9" width="13.5" bestFit="1" customWidth="1"/>
  </cols>
  <sheetData>
    <row r="1" spans="1:9" x14ac:dyDescent="0.2">
      <c r="B1">
        <v>2007</v>
      </c>
      <c r="C1">
        <v>2008</v>
      </c>
      <c r="D1">
        <v>2009</v>
      </c>
      <c r="E1">
        <v>2010</v>
      </c>
      <c r="F1">
        <v>2011</v>
      </c>
      <c r="G1">
        <v>2012</v>
      </c>
      <c r="H1">
        <v>2013</v>
      </c>
      <c r="I1">
        <v>2014</v>
      </c>
    </row>
    <row r="3" spans="1:9" x14ac:dyDescent="0.2">
      <c r="A3" t="s">
        <v>4</v>
      </c>
    </row>
    <row r="4" spans="1:9" x14ac:dyDescent="0.2">
      <c r="A4" t="s">
        <v>0</v>
      </c>
      <c r="B4" s="1">
        <v>23123</v>
      </c>
      <c r="C4" s="1">
        <v>28537</v>
      </c>
      <c r="D4" s="1">
        <v>27389</v>
      </c>
      <c r="E4" s="1">
        <v>24779</v>
      </c>
      <c r="F4" s="1">
        <v>25675</v>
      </c>
      <c r="G4" s="1">
        <v>28299</v>
      </c>
      <c r="H4" s="1">
        <v>24274</v>
      </c>
      <c r="I4" s="1">
        <v>27564</v>
      </c>
    </row>
    <row r="5" spans="1:9" x14ac:dyDescent="0.2">
      <c r="A5" t="s">
        <v>1</v>
      </c>
      <c r="B5" s="1">
        <v>8010</v>
      </c>
      <c r="C5" s="1">
        <v>9886</v>
      </c>
      <c r="D5" s="1">
        <v>9683</v>
      </c>
      <c r="E5" s="1">
        <v>9433</v>
      </c>
      <c r="F5" s="1">
        <v>13608</v>
      </c>
      <c r="G5" s="1">
        <v>15421</v>
      </c>
      <c r="H5" s="1">
        <v>16975</v>
      </c>
      <c r="I5" s="1">
        <v>18676</v>
      </c>
    </row>
    <row r="6" spans="1:9" x14ac:dyDescent="0.2">
      <c r="A6" t="s">
        <v>2</v>
      </c>
      <c r="B6" s="1">
        <v>5207</v>
      </c>
      <c r="C6" s="1">
        <v>6427</v>
      </c>
      <c r="D6" s="1">
        <v>5223</v>
      </c>
      <c r="E6" s="1">
        <v>5161</v>
      </c>
      <c r="F6" s="1">
        <v>6422</v>
      </c>
      <c r="G6" s="1">
        <v>7412</v>
      </c>
      <c r="H6" s="1">
        <v>7569</v>
      </c>
      <c r="I6" s="1">
        <v>7319</v>
      </c>
    </row>
    <row r="7" spans="1:9" x14ac:dyDescent="0.2">
      <c r="A7" t="s">
        <v>5</v>
      </c>
      <c r="B7" s="1">
        <v>16819</v>
      </c>
      <c r="C7" s="1">
        <v>19239</v>
      </c>
      <c r="D7" s="1">
        <v>18728</v>
      </c>
      <c r="E7" s="1">
        <v>17619</v>
      </c>
      <c r="F7" s="1">
        <v>18859</v>
      </c>
      <c r="G7" s="1">
        <v>19994</v>
      </c>
      <c r="H7" s="1">
        <v>21911</v>
      </c>
      <c r="I7" s="1">
        <v>23990</v>
      </c>
    </row>
    <row r="8" spans="1:9" x14ac:dyDescent="0.2">
      <c r="A8" t="s">
        <v>6</v>
      </c>
      <c r="B8" s="1">
        <v>16997</v>
      </c>
      <c r="C8" s="1">
        <v>17392</v>
      </c>
      <c r="D8" s="1">
        <v>16015</v>
      </c>
      <c r="E8" s="1">
        <v>16897</v>
      </c>
      <c r="F8" s="1">
        <v>18083</v>
      </c>
      <c r="G8" s="1">
        <v>18290</v>
      </c>
      <c r="H8" s="1">
        <v>18200</v>
      </c>
      <c r="I8" s="1">
        <v>18299</v>
      </c>
    </row>
    <row r="9" spans="1:9" x14ac:dyDescent="0.2">
      <c r="A9" t="s">
        <v>7</v>
      </c>
      <c r="B9" s="1">
        <v>4523</v>
      </c>
      <c r="C9" s="1">
        <v>5016</v>
      </c>
      <c r="D9" s="1">
        <v>3827</v>
      </c>
      <c r="E9" s="1">
        <v>3370</v>
      </c>
      <c r="F9" s="1">
        <v>4885</v>
      </c>
      <c r="G9" s="1">
        <v>5608</v>
      </c>
      <c r="H9" s="1">
        <v>5885</v>
      </c>
      <c r="I9" s="1">
        <v>5650</v>
      </c>
    </row>
    <row r="10" spans="1:9" x14ac:dyDescent="0.2">
      <c r="A10" t="s">
        <v>8</v>
      </c>
      <c r="B10" s="1">
        <v>11026</v>
      </c>
      <c r="C10" s="1">
        <v>9304</v>
      </c>
      <c r="D10" s="1">
        <v>7816</v>
      </c>
      <c r="E10" s="1">
        <v>7957</v>
      </c>
      <c r="F10" s="1">
        <v>7369</v>
      </c>
      <c r="G10" s="1">
        <v>7967</v>
      </c>
      <c r="H10" s="1">
        <v>8338</v>
      </c>
      <c r="I10" s="1">
        <v>8404</v>
      </c>
    </row>
    <row r="11" spans="1:9" x14ac:dyDescent="0.2">
      <c r="A11" s="8" t="s">
        <v>12</v>
      </c>
      <c r="B11" s="9">
        <f t="shared" ref="B11:I11" si="0">SUM(B4:B10)</f>
        <v>85705</v>
      </c>
      <c r="C11" s="9">
        <f t="shared" si="0"/>
        <v>95801</v>
      </c>
      <c r="D11" s="9">
        <f t="shared" si="0"/>
        <v>88681</v>
      </c>
      <c r="E11" s="9">
        <f t="shared" si="0"/>
        <v>85216</v>
      </c>
      <c r="F11" s="9">
        <f t="shared" si="0"/>
        <v>94901</v>
      </c>
      <c r="G11" s="9">
        <f t="shared" si="0"/>
        <v>102991</v>
      </c>
      <c r="H11" s="9">
        <f t="shared" si="0"/>
        <v>103152</v>
      </c>
      <c r="I11" s="9">
        <f t="shared" si="0"/>
        <v>109902</v>
      </c>
    </row>
    <row r="12" spans="1:9" x14ac:dyDescent="0.2">
      <c r="A12" t="s">
        <v>3</v>
      </c>
      <c r="B12" s="1">
        <v>65625</v>
      </c>
      <c r="C12" s="1">
        <v>68541</v>
      </c>
      <c r="D12" s="1">
        <v>51065</v>
      </c>
      <c r="E12" s="1">
        <v>49163</v>
      </c>
      <c r="F12" s="1">
        <v>48324</v>
      </c>
      <c r="G12" s="1">
        <v>45364</v>
      </c>
      <c r="H12" s="1">
        <v>44067</v>
      </c>
      <c r="I12" s="1">
        <v>42725</v>
      </c>
    </row>
    <row r="13" spans="1:9" x14ac:dyDescent="0.2">
      <c r="A13" t="s">
        <v>9</v>
      </c>
      <c r="B13" s="1">
        <v>20094</v>
      </c>
      <c r="C13" s="1">
        <v>15427</v>
      </c>
      <c r="D13" s="1">
        <v>13940</v>
      </c>
      <c r="E13" s="1">
        <v>14496</v>
      </c>
      <c r="F13" s="1">
        <v>2993</v>
      </c>
      <c r="G13" s="1">
        <v>-1491</v>
      </c>
      <c r="H13" s="1">
        <v>-1624</v>
      </c>
      <c r="I13" s="1">
        <v>-4038</v>
      </c>
    </row>
    <row r="14" spans="1:9" x14ac:dyDescent="0.2">
      <c r="A14" s="8" t="s">
        <v>10</v>
      </c>
      <c r="B14" s="9">
        <f t="shared" ref="B14:I14" si="1">B11+B12+B13</f>
        <v>171424</v>
      </c>
      <c r="C14" s="9">
        <f t="shared" si="1"/>
        <v>179769</v>
      </c>
      <c r="D14" s="9">
        <f t="shared" si="1"/>
        <v>153686</v>
      </c>
      <c r="E14" s="9">
        <f t="shared" si="1"/>
        <v>148875</v>
      </c>
      <c r="F14" s="9">
        <f t="shared" si="1"/>
        <v>146218</v>
      </c>
      <c r="G14" s="9">
        <f t="shared" si="1"/>
        <v>146864</v>
      </c>
      <c r="H14" s="9">
        <f t="shared" si="1"/>
        <v>145595</v>
      </c>
      <c r="I14" s="9">
        <f t="shared" si="1"/>
        <v>148589</v>
      </c>
    </row>
    <row r="18" spans="1:9" x14ac:dyDescent="0.2">
      <c r="A18" t="s">
        <v>16</v>
      </c>
    </row>
    <row r="20" spans="1:9" x14ac:dyDescent="0.2">
      <c r="A20" t="s">
        <v>4</v>
      </c>
    </row>
    <row r="21" spans="1:9" x14ac:dyDescent="0.2">
      <c r="A21" t="s">
        <v>0</v>
      </c>
      <c r="B21" s="3">
        <f t="shared" ref="B21:I27" si="2">B4/B$14</f>
        <v>0.13488776367369795</v>
      </c>
      <c r="C21" s="3">
        <f t="shared" si="2"/>
        <v>0.15874260856988692</v>
      </c>
      <c r="D21" s="3">
        <f t="shared" si="2"/>
        <v>0.17821402079564827</v>
      </c>
      <c r="E21" s="3">
        <f t="shared" si="2"/>
        <v>0.16644164567590261</v>
      </c>
      <c r="F21" s="3">
        <f t="shared" si="2"/>
        <v>0.17559397611785144</v>
      </c>
      <c r="G21" s="3">
        <f t="shared" si="2"/>
        <v>0.19268847368994443</v>
      </c>
      <c r="H21" s="3">
        <f t="shared" si="2"/>
        <v>0.16672275833648134</v>
      </c>
      <c r="I21" s="3">
        <f t="shared" si="2"/>
        <v>0.18550498354521533</v>
      </c>
    </row>
    <row r="22" spans="1:9" x14ac:dyDescent="0.2">
      <c r="A22" t="s">
        <v>1</v>
      </c>
      <c r="B22" s="3">
        <f t="shared" si="2"/>
        <v>4.6726246033227552E-2</v>
      </c>
      <c r="C22" s="3">
        <f t="shared" si="2"/>
        <v>5.4992796310821108E-2</v>
      </c>
      <c r="D22" s="3">
        <f t="shared" si="2"/>
        <v>6.3005088296917089E-2</v>
      </c>
      <c r="E22" s="3">
        <f t="shared" si="2"/>
        <v>6.3361880772460119E-2</v>
      </c>
      <c r="F22" s="3">
        <f t="shared" si="2"/>
        <v>9.3066517118275446E-2</v>
      </c>
      <c r="G22" s="3">
        <f t="shared" si="2"/>
        <v>0.10500190652576534</v>
      </c>
      <c r="H22" s="3">
        <f t="shared" si="2"/>
        <v>0.11659054225763248</v>
      </c>
      <c r="I22" s="3">
        <f t="shared" si="2"/>
        <v>0.12568898101474538</v>
      </c>
    </row>
    <row r="23" spans="1:9" x14ac:dyDescent="0.2">
      <c r="A23" t="s">
        <v>2</v>
      </c>
      <c r="B23" s="3">
        <f t="shared" si="2"/>
        <v>3.0374976666044429E-2</v>
      </c>
      <c r="C23" s="3">
        <f t="shared" si="2"/>
        <v>3.5751436565815017E-2</v>
      </c>
      <c r="D23" s="3">
        <f t="shared" si="2"/>
        <v>3.3984878258266855E-2</v>
      </c>
      <c r="E23" s="3">
        <f t="shared" si="2"/>
        <v>3.4666666666666665E-2</v>
      </c>
      <c r="F23" s="3">
        <f t="shared" si="2"/>
        <v>4.3920721115047398E-2</v>
      </c>
      <c r="G23" s="3">
        <f t="shared" si="2"/>
        <v>5.0468460616624904E-2</v>
      </c>
      <c r="H23" s="3">
        <f t="shared" si="2"/>
        <v>5.1986675366599129E-2</v>
      </c>
      <c r="I23" s="3">
        <f t="shared" si="2"/>
        <v>4.925667445100243E-2</v>
      </c>
    </row>
    <row r="24" spans="1:9" x14ac:dyDescent="0.2">
      <c r="A24" t="s">
        <v>5</v>
      </c>
      <c r="B24" s="3">
        <f t="shared" si="2"/>
        <v>9.8113449691991789E-2</v>
      </c>
      <c r="C24" s="3">
        <f t="shared" si="2"/>
        <v>0.10702067653488644</v>
      </c>
      <c r="D24" s="3">
        <f t="shared" si="2"/>
        <v>0.12185885506812592</v>
      </c>
      <c r="E24" s="3">
        <f t="shared" si="2"/>
        <v>0.11834760705289672</v>
      </c>
      <c r="F24" s="3">
        <f t="shared" si="2"/>
        <v>0.12897864831963232</v>
      </c>
      <c r="G24" s="3">
        <f t="shared" si="2"/>
        <v>0.13613955768602246</v>
      </c>
      <c r="H24" s="3">
        <f t="shared" si="2"/>
        <v>0.15049280538480031</v>
      </c>
      <c r="I24" s="3">
        <f t="shared" si="2"/>
        <v>0.16145205903532564</v>
      </c>
    </row>
    <row r="25" spans="1:9" x14ac:dyDescent="0.2">
      <c r="A25" t="s">
        <v>6</v>
      </c>
      <c r="B25" s="3">
        <f t="shared" si="2"/>
        <v>9.9151810714952396E-2</v>
      </c>
      <c r="C25" s="3">
        <f t="shared" si="2"/>
        <v>9.6746380076653926E-2</v>
      </c>
      <c r="D25" s="3">
        <f t="shared" si="2"/>
        <v>0.1042059784235389</v>
      </c>
      <c r="E25" s="3">
        <f t="shared" si="2"/>
        <v>0.11349790092359362</v>
      </c>
      <c r="F25" s="3">
        <f t="shared" si="2"/>
        <v>0.1236715041923703</v>
      </c>
      <c r="G25" s="3">
        <f t="shared" si="2"/>
        <v>0.12453698659984748</v>
      </c>
      <c r="H25" s="3">
        <f t="shared" si="2"/>
        <v>0.12500429272983277</v>
      </c>
      <c r="I25" s="3">
        <f t="shared" si="2"/>
        <v>0.12315178108742908</v>
      </c>
    </row>
    <row r="26" spans="1:9" x14ac:dyDescent="0.2">
      <c r="A26" t="s">
        <v>7</v>
      </c>
      <c r="B26" s="3">
        <f t="shared" si="2"/>
        <v>2.638487026320702E-2</v>
      </c>
      <c r="C26" s="3">
        <f t="shared" si="2"/>
        <v>2.7902474842714818E-2</v>
      </c>
      <c r="D26" s="3">
        <f t="shared" si="2"/>
        <v>2.4901422380698306E-2</v>
      </c>
      <c r="E26" s="3">
        <f t="shared" si="2"/>
        <v>2.2636439966414776E-2</v>
      </c>
      <c r="F26" s="3">
        <f t="shared" si="2"/>
        <v>3.3409019409375046E-2</v>
      </c>
      <c r="G26" s="3">
        <f t="shared" si="2"/>
        <v>3.8184987471402115E-2</v>
      </c>
      <c r="H26" s="3">
        <f t="shared" si="2"/>
        <v>4.0420344105223396E-2</v>
      </c>
      <c r="I26" s="3">
        <f t="shared" si="2"/>
        <v>3.80243490433343E-2</v>
      </c>
    </row>
    <row r="27" spans="1:9" x14ac:dyDescent="0.2">
      <c r="A27" t="s">
        <v>8</v>
      </c>
      <c r="B27" s="3">
        <f t="shared" si="2"/>
        <v>6.4320048534627597E-2</v>
      </c>
      <c r="C27" s="3">
        <f t="shared" si="2"/>
        <v>5.1755308201080277E-2</v>
      </c>
      <c r="D27" s="3">
        <f t="shared" si="2"/>
        <v>5.0856942076701848E-2</v>
      </c>
      <c r="E27" s="3">
        <f t="shared" si="2"/>
        <v>5.3447523089840472E-2</v>
      </c>
      <c r="F27" s="3">
        <f t="shared" si="2"/>
        <v>5.0397351899218977E-2</v>
      </c>
      <c r="G27" s="3">
        <f t="shared" si="2"/>
        <v>5.4247467044340344E-2</v>
      </c>
      <c r="H27" s="3">
        <f t="shared" si="2"/>
        <v>5.7268450152821185E-2</v>
      </c>
      <c r="I27" s="3">
        <f t="shared" si="2"/>
        <v>5.6558695461979017E-2</v>
      </c>
    </row>
    <row r="28" spans="1:9" hidden="1" x14ac:dyDescent="0.2">
      <c r="B28" s="3" t="e">
        <f>#REF!/B$14</f>
        <v>#REF!</v>
      </c>
      <c r="C28" s="3" t="e">
        <f>#REF!/C$14</f>
        <v>#REF!</v>
      </c>
      <c r="D28" s="3" t="e">
        <f>#REF!/D$14</f>
        <v>#REF!</v>
      </c>
      <c r="H28" s="3"/>
    </row>
    <row r="29" spans="1:9" hidden="1" x14ac:dyDescent="0.2">
      <c r="A29" t="s">
        <v>12</v>
      </c>
      <c r="B29" s="3">
        <f t="shared" ref="B29:I29" si="3">B11/B$14</f>
        <v>0.49995916557774872</v>
      </c>
      <c r="C29" s="3">
        <f t="shared" si="3"/>
        <v>0.53291168110185849</v>
      </c>
      <c r="D29" s="3">
        <f t="shared" si="3"/>
        <v>0.57702718529989716</v>
      </c>
      <c r="E29" s="3">
        <f t="shared" si="3"/>
        <v>0.57239966414777499</v>
      </c>
      <c r="F29" s="3">
        <f t="shared" si="3"/>
        <v>0.64903773817177091</v>
      </c>
      <c r="G29" s="3">
        <f t="shared" si="3"/>
        <v>0.70126783963394701</v>
      </c>
      <c r="H29" s="3">
        <f t="shared" si="3"/>
        <v>0.70848586833339056</v>
      </c>
      <c r="I29" s="3">
        <f t="shared" si="3"/>
        <v>0.73963752363903112</v>
      </c>
    </row>
    <row r="30" spans="1:9" hidden="1" x14ac:dyDescent="0.2">
      <c r="B30" s="3" t="e">
        <f>#REF!/B$14</f>
        <v>#REF!</v>
      </c>
      <c r="C30" s="3" t="e">
        <f>#REF!/C$14</f>
        <v>#REF!</v>
      </c>
      <c r="D30" s="3" t="e">
        <f>#REF!/D$14</f>
        <v>#REF!</v>
      </c>
    </row>
    <row r="31" spans="1:9" x14ac:dyDescent="0.2">
      <c r="A31" t="s">
        <v>3</v>
      </c>
      <c r="B31" s="3">
        <f t="shared" ref="B31:I31" si="4">B12/B$14</f>
        <v>0.38282270860556283</v>
      </c>
      <c r="C31" s="3">
        <f t="shared" si="4"/>
        <v>0.38127263321262289</v>
      </c>
      <c r="D31" s="3">
        <f t="shared" si="4"/>
        <v>0.33226839139544267</v>
      </c>
      <c r="E31" s="3">
        <f t="shared" si="4"/>
        <v>0.33023005877413936</v>
      </c>
      <c r="F31" s="3">
        <f t="shared" si="4"/>
        <v>0.33049282578068362</v>
      </c>
      <c r="G31" s="3">
        <f t="shared" si="4"/>
        <v>0.30888441006645606</v>
      </c>
      <c r="H31" s="3">
        <f t="shared" si="4"/>
        <v>0.30266836086404064</v>
      </c>
      <c r="I31" s="3">
        <f t="shared" si="4"/>
        <v>0.28753810847370936</v>
      </c>
    </row>
    <row r="32" spans="1:9" hidden="1" x14ac:dyDescent="0.2">
      <c r="B32" s="3" t="e">
        <f>#REF!/B$14</f>
        <v>#REF!</v>
      </c>
      <c r="C32" s="3" t="e">
        <f>#REF!/C$14</f>
        <v>#REF!</v>
      </c>
      <c r="D32" s="3" t="e">
        <f>#REF!/D$14</f>
        <v>#REF!</v>
      </c>
    </row>
    <row r="33" spans="1:9" x14ac:dyDescent="0.2">
      <c r="A33" t="s">
        <v>9</v>
      </c>
      <c r="B33" s="3">
        <f t="shared" ref="B33:I33" si="5">B13/B$14</f>
        <v>0.11721812581668845</v>
      </c>
      <c r="C33" s="3">
        <f t="shared" si="5"/>
        <v>8.5815685685518645E-2</v>
      </c>
      <c r="D33" s="3">
        <f t="shared" si="5"/>
        <v>9.0704423304660151E-2</v>
      </c>
      <c r="E33" s="3">
        <f t="shared" si="5"/>
        <v>9.737027707808564E-2</v>
      </c>
      <c r="F33" s="3">
        <f t="shared" si="5"/>
        <v>2.0469436047545447E-2</v>
      </c>
      <c r="G33" s="3">
        <f t="shared" si="5"/>
        <v>-1.0152249700403094E-2</v>
      </c>
      <c r="H33" s="3">
        <f t="shared" si="5"/>
        <v>-1.1154229197431231E-2</v>
      </c>
      <c r="I33" s="3">
        <f t="shared" si="5"/>
        <v>-2.7175632112740513E-2</v>
      </c>
    </row>
    <row r="34" spans="1:9" x14ac:dyDescent="0.2">
      <c r="G34" s="3"/>
    </row>
    <row r="35" spans="1:9" x14ac:dyDescent="0.2">
      <c r="A35" t="s">
        <v>10</v>
      </c>
      <c r="B35" s="3">
        <f t="shared" ref="B35:I35" si="6">B14/B$14</f>
        <v>1</v>
      </c>
      <c r="C35" s="3">
        <f t="shared" si="6"/>
        <v>1</v>
      </c>
      <c r="D35" s="3">
        <f t="shared" si="6"/>
        <v>1</v>
      </c>
      <c r="E35" s="3">
        <f t="shared" si="6"/>
        <v>1</v>
      </c>
      <c r="F35" s="3">
        <f t="shared" si="6"/>
        <v>1</v>
      </c>
      <c r="G35" s="3">
        <f t="shared" si="6"/>
        <v>1</v>
      </c>
      <c r="H35" s="3">
        <f t="shared" si="6"/>
        <v>1</v>
      </c>
      <c r="I35" s="3">
        <f t="shared" si="6"/>
        <v>1</v>
      </c>
    </row>
    <row r="37" spans="1:9" x14ac:dyDescent="0.2">
      <c r="A37" t="s">
        <v>17</v>
      </c>
    </row>
    <row r="39" spans="1:9" x14ac:dyDescent="0.2">
      <c r="A39" t="s">
        <v>4</v>
      </c>
    </row>
    <row r="40" spans="1:9" x14ac:dyDescent="0.2">
      <c r="A40" t="s">
        <v>0</v>
      </c>
      <c r="B40" s="3">
        <f t="shared" ref="B40:I40" si="7">B21</f>
        <v>0.13488776367369795</v>
      </c>
      <c r="C40" s="3">
        <f t="shared" si="7"/>
        <v>0.15874260856988692</v>
      </c>
      <c r="D40" s="3">
        <f t="shared" si="7"/>
        <v>0.17821402079564827</v>
      </c>
      <c r="E40" s="3">
        <f t="shared" si="7"/>
        <v>0.16644164567590261</v>
      </c>
      <c r="F40" s="3">
        <f t="shared" si="7"/>
        <v>0.17559397611785144</v>
      </c>
      <c r="G40" s="3">
        <f t="shared" si="7"/>
        <v>0.19268847368994443</v>
      </c>
      <c r="H40" s="3">
        <f t="shared" si="7"/>
        <v>0.16672275833648134</v>
      </c>
      <c r="I40" s="3">
        <f t="shared" si="7"/>
        <v>0.18550498354521533</v>
      </c>
    </row>
    <row r="41" spans="1:9" x14ac:dyDescent="0.2">
      <c r="A41" t="s">
        <v>1</v>
      </c>
      <c r="B41" s="3">
        <f t="shared" ref="B41:D52" si="8">B22</f>
        <v>4.6726246033227552E-2</v>
      </c>
      <c r="C41" s="3">
        <f t="shared" si="8"/>
        <v>5.4992796310821108E-2</v>
      </c>
      <c r="D41" s="3">
        <f t="shared" si="8"/>
        <v>6.3005088296917089E-2</v>
      </c>
      <c r="E41" s="3">
        <f t="shared" ref="E41:I46" si="9">E40+E22</f>
        <v>0.22980352644836272</v>
      </c>
      <c r="F41" s="3">
        <f t="shared" si="9"/>
        <v>0.2686604932361269</v>
      </c>
      <c r="G41" s="3">
        <f t="shared" si="9"/>
        <v>0.29769038021570976</v>
      </c>
      <c r="H41" s="3">
        <f t="shared" si="9"/>
        <v>0.2833133005941138</v>
      </c>
      <c r="I41" s="3">
        <f t="shared" si="9"/>
        <v>0.31119396455996073</v>
      </c>
    </row>
    <row r="42" spans="1:9" x14ac:dyDescent="0.2">
      <c r="A42" t="s">
        <v>2</v>
      </c>
      <c r="B42" s="3">
        <f t="shared" si="8"/>
        <v>3.0374976666044429E-2</v>
      </c>
      <c r="C42" s="3">
        <f t="shared" si="8"/>
        <v>3.5751436565815017E-2</v>
      </c>
      <c r="D42" s="3">
        <f t="shared" si="8"/>
        <v>3.3984878258266855E-2</v>
      </c>
      <c r="E42" s="3">
        <f t="shared" si="9"/>
        <v>0.26447019311502939</v>
      </c>
      <c r="F42" s="3">
        <f t="shared" si="9"/>
        <v>0.31258121435117431</v>
      </c>
      <c r="G42" s="3">
        <f t="shared" si="9"/>
        <v>0.34815884083233467</v>
      </c>
      <c r="H42" s="3">
        <f t="shared" si="9"/>
        <v>0.33529997596071293</v>
      </c>
      <c r="I42" s="3">
        <f t="shared" si="9"/>
        <v>0.36045063901096319</v>
      </c>
    </row>
    <row r="43" spans="1:9" x14ac:dyDescent="0.2">
      <c r="A43" t="s">
        <v>5</v>
      </c>
      <c r="B43" s="3">
        <f t="shared" si="8"/>
        <v>9.8113449691991789E-2</v>
      </c>
      <c r="C43" s="3">
        <f t="shared" si="8"/>
        <v>0.10702067653488644</v>
      </c>
      <c r="D43" s="3">
        <f t="shared" si="8"/>
        <v>0.12185885506812592</v>
      </c>
      <c r="E43" s="3">
        <f t="shared" si="9"/>
        <v>0.3828178001679261</v>
      </c>
      <c r="F43" s="3">
        <f t="shared" si="9"/>
        <v>0.4415598626708066</v>
      </c>
      <c r="G43" s="3">
        <f t="shared" si="9"/>
        <v>0.4842983985183571</v>
      </c>
      <c r="H43" s="3">
        <f t="shared" si="9"/>
        <v>0.48579278134551324</v>
      </c>
      <c r="I43" s="3">
        <f t="shared" si="9"/>
        <v>0.52190269804628886</v>
      </c>
    </row>
    <row r="44" spans="1:9" x14ac:dyDescent="0.2">
      <c r="A44" t="s">
        <v>6</v>
      </c>
      <c r="B44" s="3">
        <f t="shared" si="8"/>
        <v>9.9151810714952396E-2</v>
      </c>
      <c r="C44" s="3">
        <f t="shared" si="8"/>
        <v>9.6746380076653926E-2</v>
      </c>
      <c r="D44" s="3">
        <f t="shared" si="8"/>
        <v>0.1042059784235389</v>
      </c>
      <c r="E44" s="3">
        <f t="shared" si="9"/>
        <v>0.49631570109151973</v>
      </c>
      <c r="F44" s="3">
        <f t="shared" si="9"/>
        <v>0.56523136686317688</v>
      </c>
      <c r="G44" s="3">
        <f t="shared" si="9"/>
        <v>0.60883538511820456</v>
      </c>
      <c r="H44" s="3">
        <f t="shared" si="9"/>
        <v>0.610797074075346</v>
      </c>
      <c r="I44" s="3">
        <f t="shared" si="9"/>
        <v>0.64505447913371794</v>
      </c>
    </row>
    <row r="45" spans="1:9" x14ac:dyDescent="0.2">
      <c r="A45" t="s">
        <v>7</v>
      </c>
      <c r="B45" s="3">
        <f t="shared" si="8"/>
        <v>2.638487026320702E-2</v>
      </c>
      <c r="C45" s="3">
        <f t="shared" si="8"/>
        <v>2.7902474842714818E-2</v>
      </c>
      <c r="D45" s="3">
        <f t="shared" si="8"/>
        <v>2.4901422380698306E-2</v>
      </c>
      <c r="E45" s="3">
        <f t="shared" si="9"/>
        <v>0.51895214105793452</v>
      </c>
      <c r="F45" s="3">
        <f t="shared" si="9"/>
        <v>0.59864038627255189</v>
      </c>
      <c r="G45" s="3">
        <f t="shared" si="9"/>
        <v>0.64702037258960665</v>
      </c>
      <c r="H45" s="3">
        <f t="shared" si="9"/>
        <v>0.65121741818056944</v>
      </c>
      <c r="I45" s="3">
        <f t="shared" si="9"/>
        <v>0.68307882817705223</v>
      </c>
    </row>
    <row r="46" spans="1:9" x14ac:dyDescent="0.2">
      <c r="A46" t="s">
        <v>8</v>
      </c>
      <c r="B46" s="3">
        <f t="shared" si="8"/>
        <v>6.4320048534627597E-2</v>
      </c>
      <c r="C46" s="3">
        <f t="shared" si="8"/>
        <v>5.1755308201080277E-2</v>
      </c>
      <c r="D46" s="3">
        <f t="shared" si="8"/>
        <v>5.0856942076701848E-2</v>
      </c>
      <c r="E46" s="3">
        <f t="shared" si="9"/>
        <v>0.57239966414777499</v>
      </c>
      <c r="F46" s="3">
        <f t="shared" si="9"/>
        <v>0.64903773817177091</v>
      </c>
      <c r="G46" s="3">
        <f t="shared" si="9"/>
        <v>0.70126783963394701</v>
      </c>
      <c r="H46" s="3">
        <f t="shared" si="9"/>
        <v>0.70848586833339067</v>
      </c>
      <c r="I46" s="3">
        <f t="shared" si="9"/>
        <v>0.73963752363903124</v>
      </c>
    </row>
    <row r="47" spans="1:9" hidden="1" x14ac:dyDescent="0.2">
      <c r="B47" s="3" t="e">
        <f t="shared" si="8"/>
        <v>#REF!</v>
      </c>
      <c r="C47" s="3" t="e">
        <f t="shared" si="8"/>
        <v>#REF!</v>
      </c>
      <c r="D47" s="3" t="e">
        <f t="shared" si="8"/>
        <v>#REF!</v>
      </c>
      <c r="E47" s="3"/>
      <c r="F47" s="3"/>
      <c r="G47" s="3"/>
      <c r="H47" s="3"/>
      <c r="I47" s="3"/>
    </row>
    <row r="48" spans="1:9" hidden="1" x14ac:dyDescent="0.2">
      <c r="A48" t="s">
        <v>12</v>
      </c>
      <c r="B48" s="3">
        <f t="shared" si="8"/>
        <v>0.49995916557774872</v>
      </c>
      <c r="C48" s="3">
        <f t="shared" si="8"/>
        <v>0.53291168110185849</v>
      </c>
      <c r="D48" s="3">
        <f t="shared" si="8"/>
        <v>0.57702718529989716</v>
      </c>
      <c r="E48" s="3">
        <f>E29</f>
        <v>0.57239966414777499</v>
      </c>
      <c r="F48" s="3">
        <f>F29</f>
        <v>0.64903773817177091</v>
      </c>
      <c r="G48" s="3">
        <f>G29</f>
        <v>0.70126783963394701</v>
      </c>
      <c r="H48" s="3">
        <f>H29</f>
        <v>0.70848586833339056</v>
      </c>
      <c r="I48" s="3">
        <f>I29</f>
        <v>0.73963752363903112</v>
      </c>
    </row>
    <row r="49" spans="1:9" hidden="1" x14ac:dyDescent="0.2">
      <c r="B49" s="3" t="e">
        <f t="shared" si="8"/>
        <v>#REF!</v>
      </c>
      <c r="C49" s="3" t="e">
        <f t="shared" si="8"/>
        <v>#REF!</v>
      </c>
      <c r="D49" s="3" t="e">
        <f t="shared" si="8"/>
        <v>#REF!</v>
      </c>
      <c r="E49" s="3"/>
      <c r="F49" s="3"/>
      <c r="G49" s="3"/>
      <c r="H49" s="3"/>
      <c r="I49" s="3"/>
    </row>
    <row r="50" spans="1:9" x14ac:dyDescent="0.2">
      <c r="A50" t="s">
        <v>3</v>
      </c>
      <c r="B50" s="3">
        <f t="shared" si="8"/>
        <v>0.38282270860556283</v>
      </c>
      <c r="C50" s="3">
        <f t="shared" si="8"/>
        <v>0.38127263321262289</v>
      </c>
      <c r="D50" s="3">
        <f t="shared" si="8"/>
        <v>0.33226839139544267</v>
      </c>
      <c r="E50" s="3">
        <f>E46+E31</f>
        <v>0.90262972292191435</v>
      </c>
      <c r="F50" s="3">
        <f>F46+F31</f>
        <v>0.97953056395245452</v>
      </c>
      <c r="G50" s="3">
        <f>G46+G31</f>
        <v>1.0101522497004032</v>
      </c>
      <c r="H50" s="3">
        <f>H46+H31</f>
        <v>1.0111542291974314</v>
      </c>
      <c r="I50" s="3">
        <f>I46+I31</f>
        <v>1.0271756321127405</v>
      </c>
    </row>
    <row r="51" spans="1:9" hidden="1" x14ac:dyDescent="0.2">
      <c r="B51" s="3" t="e">
        <f t="shared" si="8"/>
        <v>#REF!</v>
      </c>
      <c r="C51" s="3" t="e">
        <f t="shared" si="8"/>
        <v>#REF!</v>
      </c>
      <c r="D51" s="3" t="e">
        <f t="shared" si="8"/>
        <v>#REF!</v>
      </c>
      <c r="E51" s="3"/>
      <c r="F51" s="3"/>
      <c r="G51" s="3"/>
      <c r="H51" s="3"/>
      <c r="I51" s="3"/>
    </row>
    <row r="52" spans="1:9" x14ac:dyDescent="0.2">
      <c r="A52" t="s">
        <v>9</v>
      </c>
      <c r="B52" s="3">
        <f t="shared" si="8"/>
        <v>0.11721812581668845</v>
      </c>
      <c r="C52" s="3">
        <f t="shared" si="8"/>
        <v>8.5815685685518645E-2</v>
      </c>
      <c r="D52" s="3">
        <f t="shared" si="8"/>
        <v>9.0704423304660151E-2</v>
      </c>
      <c r="E52" s="3">
        <f>E50+E33</f>
        <v>1</v>
      </c>
      <c r="F52" s="3">
        <f>F50+F33</f>
        <v>1</v>
      </c>
      <c r="G52" s="3">
        <f>G50+G33</f>
        <v>1</v>
      </c>
      <c r="H52" s="3">
        <f>H50+H33</f>
        <v>1.0000000000000002</v>
      </c>
      <c r="I52" s="3">
        <f>I50+I33</f>
        <v>1</v>
      </c>
    </row>
    <row r="53" spans="1:9" x14ac:dyDescent="0.2">
      <c r="E53" s="3"/>
      <c r="F53" s="3"/>
      <c r="G53" s="3"/>
      <c r="H53" s="3"/>
      <c r="I53" s="3"/>
    </row>
    <row r="54" spans="1:9" x14ac:dyDescent="0.2">
      <c r="A54" t="s">
        <v>10</v>
      </c>
      <c r="B54" s="3">
        <f t="shared" ref="B54:I54" si="10">B35</f>
        <v>1</v>
      </c>
      <c r="C54" s="3">
        <f t="shared" si="10"/>
        <v>1</v>
      </c>
      <c r="D54" s="3">
        <f t="shared" si="10"/>
        <v>1</v>
      </c>
      <c r="E54" s="3">
        <f t="shared" si="10"/>
        <v>1</v>
      </c>
      <c r="F54" s="3">
        <f t="shared" si="10"/>
        <v>1</v>
      </c>
      <c r="G54" s="3">
        <f t="shared" si="10"/>
        <v>1</v>
      </c>
      <c r="H54" s="3">
        <f t="shared" si="10"/>
        <v>1</v>
      </c>
      <c r="I54" s="3">
        <f t="shared" si="10"/>
        <v>1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workbookViewId="0">
      <selection activeCell="A18" sqref="A1:I1048576"/>
    </sheetView>
  </sheetViews>
  <sheetFormatPr baseColWidth="10" defaultRowHeight="16" x14ac:dyDescent="0.2"/>
  <cols>
    <col min="1" max="1" width="28.83203125" customWidth="1"/>
    <col min="3" max="7" width="10.83203125" hidden="1" customWidth="1"/>
    <col min="8" max="8" width="11.33203125" hidden="1" customWidth="1"/>
    <col min="9" max="9" width="13.5" bestFit="1" customWidth="1"/>
    <col min="11" max="11" width="11.1640625" bestFit="1" customWidth="1"/>
  </cols>
  <sheetData>
    <row r="1" spans="1:9" x14ac:dyDescent="0.2">
      <c r="B1">
        <v>2007</v>
      </c>
      <c r="C1">
        <v>2008</v>
      </c>
      <c r="D1">
        <v>2009</v>
      </c>
      <c r="E1">
        <v>2010</v>
      </c>
      <c r="F1">
        <v>2011</v>
      </c>
      <c r="G1">
        <v>2012</v>
      </c>
      <c r="H1">
        <v>2013</v>
      </c>
      <c r="I1">
        <v>2014</v>
      </c>
    </row>
    <row r="3" spans="1:9" x14ac:dyDescent="0.2">
      <c r="A3" t="s">
        <v>13</v>
      </c>
    </row>
    <row r="4" spans="1:9" x14ac:dyDescent="0.2">
      <c r="A4" t="s">
        <v>0</v>
      </c>
      <c r="B4" s="1">
        <v>3678</v>
      </c>
      <c r="C4" s="1">
        <v>4563</v>
      </c>
      <c r="D4" s="1">
        <v>5592</v>
      </c>
      <c r="E4" s="1">
        <v>5804</v>
      </c>
      <c r="F4" s="1">
        <v>5021</v>
      </c>
      <c r="G4" s="1">
        <v>5422</v>
      </c>
      <c r="H4" s="1">
        <v>4992</v>
      </c>
      <c r="I4" s="1">
        <v>5352</v>
      </c>
    </row>
    <row r="5" spans="1:9" x14ac:dyDescent="0.2">
      <c r="A5" t="s">
        <v>1</v>
      </c>
      <c r="B5" s="1">
        <v>1253</v>
      </c>
      <c r="C5" s="1">
        <v>1555</v>
      </c>
      <c r="D5" s="1">
        <v>1440</v>
      </c>
      <c r="E5" s="1">
        <v>1406</v>
      </c>
      <c r="F5" s="1">
        <v>1660</v>
      </c>
      <c r="G5" s="1">
        <v>1924</v>
      </c>
      <c r="H5" s="1">
        <v>2178</v>
      </c>
      <c r="I5" s="1">
        <v>2585</v>
      </c>
    </row>
    <row r="6" spans="1:9" x14ac:dyDescent="0.2">
      <c r="A6" t="s">
        <v>2</v>
      </c>
      <c r="B6" s="1">
        <v>385</v>
      </c>
      <c r="C6" s="1">
        <v>478</v>
      </c>
      <c r="D6" s="1">
        <v>144</v>
      </c>
      <c r="E6" s="1">
        <v>156</v>
      </c>
      <c r="F6" s="1">
        <v>78</v>
      </c>
      <c r="G6" s="1">
        <v>131</v>
      </c>
      <c r="H6" s="1">
        <v>110</v>
      </c>
      <c r="I6" s="1">
        <v>246</v>
      </c>
    </row>
    <row r="7" spans="1:9" x14ac:dyDescent="0.2">
      <c r="A7" t="s">
        <v>5</v>
      </c>
      <c r="B7" s="1">
        <v>3222</v>
      </c>
      <c r="C7" s="1">
        <v>3684</v>
      </c>
      <c r="D7" s="1">
        <v>3923</v>
      </c>
      <c r="E7" s="1">
        <v>3304</v>
      </c>
      <c r="F7" s="1">
        <v>3512</v>
      </c>
      <c r="G7" s="1">
        <v>3747</v>
      </c>
      <c r="H7" s="1">
        <v>4345</v>
      </c>
      <c r="I7" s="1">
        <v>4973</v>
      </c>
    </row>
    <row r="8" spans="1:9" x14ac:dyDescent="0.2">
      <c r="A8" t="s">
        <v>6</v>
      </c>
      <c r="B8" s="1">
        <v>3056</v>
      </c>
      <c r="C8" s="1">
        <v>2851</v>
      </c>
      <c r="D8" s="1">
        <v>2420</v>
      </c>
      <c r="E8" s="1">
        <v>2741</v>
      </c>
      <c r="F8" s="1">
        <v>2803</v>
      </c>
      <c r="G8" s="1">
        <v>2920</v>
      </c>
      <c r="H8" s="1">
        <v>3048</v>
      </c>
      <c r="I8" s="1">
        <v>3047</v>
      </c>
    </row>
    <row r="9" spans="1:9" x14ac:dyDescent="0.2">
      <c r="A9" t="s">
        <v>7</v>
      </c>
      <c r="B9" s="1">
        <v>936</v>
      </c>
      <c r="C9" s="1">
        <v>962</v>
      </c>
      <c r="D9" s="1">
        <v>473</v>
      </c>
      <c r="E9" s="1">
        <v>315</v>
      </c>
      <c r="F9" s="1">
        <v>757</v>
      </c>
      <c r="G9" s="1">
        <v>1031</v>
      </c>
      <c r="H9" s="1">
        <v>1166</v>
      </c>
      <c r="I9" s="1">
        <v>1130</v>
      </c>
    </row>
    <row r="10" spans="1:9" x14ac:dyDescent="0.2">
      <c r="A10" t="s">
        <v>8</v>
      </c>
      <c r="B10" s="1">
        <v>983</v>
      </c>
      <c r="C10" s="1">
        <v>287</v>
      </c>
      <c r="D10" s="1">
        <v>360</v>
      </c>
      <c r="E10" s="1">
        <v>404</v>
      </c>
      <c r="F10" s="1">
        <v>237</v>
      </c>
      <c r="G10" s="1">
        <v>311</v>
      </c>
      <c r="H10" s="1">
        <v>311</v>
      </c>
      <c r="I10" s="1">
        <v>431</v>
      </c>
    </row>
    <row r="11" spans="1:9" x14ac:dyDescent="0.2"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t="s">
        <v>11</v>
      </c>
      <c r="B12" s="1">
        <f t="shared" ref="B12:I12" si="0">SUM(B4:B10)</f>
        <v>13513</v>
      </c>
      <c r="C12" s="1">
        <f t="shared" si="0"/>
        <v>14380</v>
      </c>
      <c r="D12" s="1">
        <f t="shared" si="0"/>
        <v>14352</v>
      </c>
      <c r="E12" s="2">
        <f t="shared" si="0"/>
        <v>14130</v>
      </c>
      <c r="F12" s="1">
        <f t="shared" si="0"/>
        <v>14068</v>
      </c>
      <c r="G12" s="1">
        <f t="shared" si="0"/>
        <v>15486</v>
      </c>
      <c r="H12" s="1">
        <f t="shared" si="0"/>
        <v>16150</v>
      </c>
      <c r="I12" s="1">
        <f t="shared" si="0"/>
        <v>17764</v>
      </c>
    </row>
    <row r="13" spans="1:9" x14ac:dyDescent="0.2">
      <c r="B13" s="1"/>
      <c r="C13" s="1"/>
      <c r="D13" s="1"/>
      <c r="E13" s="1"/>
      <c r="F13" s="1"/>
      <c r="G13" s="1"/>
      <c r="H13" s="1"/>
      <c r="I13" s="1"/>
    </row>
    <row r="14" spans="1:9" x14ac:dyDescent="0.2">
      <c r="A14" t="s">
        <v>3</v>
      </c>
      <c r="B14" s="1">
        <v>12179</v>
      </c>
      <c r="C14" s="1">
        <v>7470</v>
      </c>
      <c r="D14" s="1">
        <v>1253</v>
      </c>
      <c r="E14" s="1">
        <v>3083</v>
      </c>
      <c r="F14" s="1">
        <v>6480</v>
      </c>
      <c r="G14" s="1">
        <v>7222</v>
      </c>
      <c r="H14" s="1">
        <v>7960</v>
      </c>
      <c r="I14" s="1">
        <v>7019</v>
      </c>
    </row>
    <row r="15" spans="1:9" x14ac:dyDescent="0.2">
      <c r="B15" s="1"/>
      <c r="C15" s="1"/>
      <c r="D15" s="1"/>
      <c r="E15" s="1"/>
      <c r="F15" s="1"/>
      <c r="G15" s="1"/>
      <c r="H15" s="1"/>
    </row>
    <row r="16" spans="1:9" x14ac:dyDescent="0.2">
      <c r="A16" t="s">
        <v>9</v>
      </c>
      <c r="B16" s="1">
        <v>1441</v>
      </c>
      <c r="C16" s="1">
        <v>1516</v>
      </c>
      <c r="D16" s="1">
        <v>-507</v>
      </c>
      <c r="E16" s="1">
        <v>-1012</v>
      </c>
      <c r="F16" s="1">
        <v>-288</v>
      </c>
      <c r="G16" s="1">
        <v>-4718</v>
      </c>
      <c r="H16" s="1">
        <v>-6002</v>
      </c>
      <c r="I16" s="1">
        <v>-6225</v>
      </c>
    </row>
    <row r="17" spans="1:23" x14ac:dyDescent="0.2">
      <c r="A17" t="s">
        <v>14</v>
      </c>
      <c r="B17" s="1">
        <v>-1993</v>
      </c>
      <c r="C17" s="1">
        <v>-2153</v>
      </c>
      <c r="D17" s="1">
        <v>-1478</v>
      </c>
      <c r="E17" s="1">
        <v>-1600</v>
      </c>
      <c r="F17" s="1">
        <v>-1299</v>
      </c>
      <c r="G17" s="1">
        <v>-1353</v>
      </c>
      <c r="H17" s="1">
        <v>-1333</v>
      </c>
      <c r="I17" s="1">
        <v>-1579</v>
      </c>
    </row>
    <row r="18" spans="1:23" x14ac:dyDescent="0.2">
      <c r="A18" t="s">
        <v>15</v>
      </c>
      <c r="B18" s="1">
        <v>-2793</v>
      </c>
      <c r="C18" s="1">
        <v>-3427</v>
      </c>
      <c r="D18" s="1">
        <v>2739</v>
      </c>
      <c r="E18" s="1">
        <v>-2024</v>
      </c>
      <c r="F18" s="1">
        <v>-4839</v>
      </c>
      <c r="G18" s="1">
        <v>-2013</v>
      </c>
      <c r="H18" s="1">
        <v>-1668</v>
      </c>
      <c r="I18" s="1">
        <v>-1634</v>
      </c>
    </row>
    <row r="19" spans="1:23" x14ac:dyDescent="0.2">
      <c r="B19" s="1"/>
      <c r="C19" s="1"/>
      <c r="D19" s="1"/>
      <c r="E19" s="1"/>
      <c r="F19" s="1"/>
      <c r="G19" s="1"/>
      <c r="H19" s="1"/>
      <c r="I19" s="1"/>
    </row>
    <row r="20" spans="1:23" x14ac:dyDescent="0.2">
      <c r="A20" t="s">
        <v>18</v>
      </c>
      <c r="B20" s="1">
        <v>-60</v>
      </c>
      <c r="C20" s="1">
        <v>-376</v>
      </c>
      <c r="D20" s="1">
        <v>144</v>
      </c>
      <c r="E20" s="1">
        <v>-933</v>
      </c>
      <c r="F20" s="1">
        <v>29</v>
      </c>
      <c r="G20" s="1">
        <v>-983</v>
      </c>
      <c r="H20" s="1">
        <v>-2120</v>
      </c>
      <c r="I20" s="1">
        <v>-112</v>
      </c>
    </row>
    <row r="21" spans="1:23" x14ac:dyDescent="0.2">
      <c r="B21" s="1"/>
      <c r="C21" s="1"/>
      <c r="D21" s="1"/>
      <c r="E21" s="1"/>
      <c r="F21" s="1"/>
      <c r="G21" s="1"/>
      <c r="H21" s="1"/>
      <c r="I21" s="1"/>
    </row>
    <row r="22" spans="1:23" x14ac:dyDescent="0.2">
      <c r="B22" s="1"/>
      <c r="C22" s="1"/>
      <c r="D22" s="1"/>
      <c r="E22" s="1"/>
      <c r="F22" s="1"/>
      <c r="G22" s="1"/>
      <c r="H22" s="1"/>
    </row>
    <row r="23" spans="1:23" x14ac:dyDescent="0.2">
      <c r="A23" t="s">
        <v>19</v>
      </c>
      <c r="B23" s="1">
        <f t="shared" ref="B23:I23" si="1">B12+B14+B16+B17+B18+B20</f>
        <v>22287</v>
      </c>
      <c r="C23" s="1">
        <f t="shared" si="1"/>
        <v>17410</v>
      </c>
      <c r="D23" s="1">
        <f t="shared" si="1"/>
        <v>16503</v>
      </c>
      <c r="E23" s="1">
        <f t="shared" si="1"/>
        <v>11644</v>
      </c>
      <c r="F23" s="1">
        <f t="shared" si="1"/>
        <v>14151</v>
      </c>
      <c r="G23" s="1">
        <f t="shared" si="1"/>
        <v>13641</v>
      </c>
      <c r="H23" s="1">
        <f t="shared" si="1"/>
        <v>12987</v>
      </c>
      <c r="I23" s="1">
        <f t="shared" si="1"/>
        <v>15233</v>
      </c>
    </row>
    <row r="25" spans="1:23" x14ac:dyDescent="0.2">
      <c r="T25" t="s">
        <v>13</v>
      </c>
    </row>
    <row r="26" spans="1:23" x14ac:dyDescent="0.2">
      <c r="T26" t="s">
        <v>0</v>
      </c>
      <c r="U26">
        <v>0.16502894063804011</v>
      </c>
      <c r="V26">
        <v>0.33884748227594985</v>
      </c>
      <c r="W26">
        <v>0.35134248014179742</v>
      </c>
    </row>
    <row r="27" spans="1:23" x14ac:dyDescent="0.2">
      <c r="A27" t="s">
        <v>16</v>
      </c>
      <c r="T27" t="s">
        <v>1</v>
      </c>
      <c r="U27">
        <v>5.6221115448467716E-2</v>
      </c>
      <c r="V27">
        <v>8.7256862388656611E-2</v>
      </c>
      <c r="W27">
        <v>0.16969736755727696</v>
      </c>
    </row>
    <row r="28" spans="1:23" x14ac:dyDescent="0.2">
      <c r="T28" t="s">
        <v>2</v>
      </c>
      <c r="U28">
        <v>1.727464441154036E-2</v>
      </c>
      <c r="V28">
        <v>8.7256862388656615E-3</v>
      </c>
      <c r="W28">
        <v>1.6149149871988445E-2</v>
      </c>
    </row>
    <row r="29" spans="1:23" x14ac:dyDescent="0.2">
      <c r="A29" t="s">
        <v>13</v>
      </c>
      <c r="T29" t="s">
        <v>5</v>
      </c>
      <c r="U29">
        <v>0.14456858258177413</v>
      </c>
      <c r="V29">
        <v>0.23771435496576379</v>
      </c>
      <c r="W29">
        <v>0.32646228582682335</v>
      </c>
    </row>
    <row r="30" spans="1:23" x14ac:dyDescent="0.2">
      <c r="A30" t="s">
        <v>0</v>
      </c>
      <c r="B30" s="3">
        <f t="shared" ref="B30:B36" si="2">B4/B$23</f>
        <v>0.16502894063804011</v>
      </c>
      <c r="C30" s="3">
        <f t="shared" ref="C30" si="3">C4/C$23</f>
        <v>0.26209075244112578</v>
      </c>
      <c r="D30" s="3">
        <f t="shared" ref="D30:I36" si="4">D4/D$23</f>
        <v>0.33884748227594985</v>
      </c>
      <c r="E30" s="3">
        <f t="shared" si="4"/>
        <v>0.49845413947097217</v>
      </c>
      <c r="F30" s="3">
        <f t="shared" si="4"/>
        <v>0.35481591406967705</v>
      </c>
      <c r="G30" s="3">
        <f t="shared" si="4"/>
        <v>0.39747819074847884</v>
      </c>
      <c r="H30" s="3">
        <f t="shared" si="4"/>
        <v>0.38438438438438438</v>
      </c>
      <c r="I30" s="3">
        <f t="shared" si="4"/>
        <v>0.35134248014179742</v>
      </c>
      <c r="K30" s="3"/>
      <c r="T30" t="s">
        <v>6</v>
      </c>
      <c r="U30">
        <v>0.13712029434199308</v>
      </c>
      <c r="V30">
        <v>0.14664000484760348</v>
      </c>
      <c r="W30">
        <v>0.20002625878027966</v>
      </c>
    </row>
    <row r="31" spans="1:23" x14ac:dyDescent="0.2">
      <c r="A31" t="s">
        <v>1</v>
      </c>
      <c r="B31" s="3">
        <f t="shared" si="2"/>
        <v>5.6221115448467716E-2</v>
      </c>
      <c r="C31" s="3">
        <f t="shared" ref="C31" si="5">C5/C$23</f>
        <v>8.9316484778862726E-2</v>
      </c>
      <c r="D31" s="3">
        <f t="shared" si="4"/>
        <v>8.7256862388656611E-2</v>
      </c>
      <c r="E31" s="3">
        <f t="shared" si="4"/>
        <v>0.12074888354517348</v>
      </c>
      <c r="F31" s="3">
        <f t="shared" si="4"/>
        <v>0.1173061974418769</v>
      </c>
      <c r="G31" s="3">
        <f t="shared" si="4"/>
        <v>0.1410453779048457</v>
      </c>
      <c r="H31" s="3">
        <f t="shared" si="4"/>
        <v>0.1677061677061677</v>
      </c>
      <c r="I31" s="3">
        <f t="shared" si="4"/>
        <v>0.16969736755727696</v>
      </c>
      <c r="K31" s="3"/>
      <c r="T31" t="s">
        <v>7</v>
      </c>
      <c r="U31">
        <v>4.1997577062861759E-2</v>
      </c>
      <c r="V31">
        <v>2.8661455492940677E-2</v>
      </c>
      <c r="W31">
        <v>7.4181054290028234E-2</v>
      </c>
    </row>
    <row r="32" spans="1:23" x14ac:dyDescent="0.2">
      <c r="A32" t="s">
        <v>2</v>
      </c>
      <c r="B32" s="3">
        <f t="shared" si="2"/>
        <v>1.727464441154036E-2</v>
      </c>
      <c r="C32" s="3">
        <f t="shared" ref="C32" si="6">C6/C$23</f>
        <v>2.7455485353245261E-2</v>
      </c>
      <c r="D32" s="3">
        <f t="shared" si="4"/>
        <v>8.7256862388656615E-3</v>
      </c>
      <c r="E32" s="3">
        <f t="shared" si="4"/>
        <v>1.3397457918241155E-2</v>
      </c>
      <c r="F32" s="3">
        <f t="shared" si="4"/>
        <v>5.5119779520881916E-3</v>
      </c>
      <c r="G32" s="3">
        <f t="shared" si="4"/>
        <v>9.6034015101532141E-3</v>
      </c>
      <c r="H32" s="3">
        <f t="shared" si="4"/>
        <v>8.4700084700084707E-3</v>
      </c>
      <c r="I32" s="3">
        <f t="shared" si="4"/>
        <v>1.6149149871988445E-2</v>
      </c>
      <c r="K32" s="3"/>
      <c r="T32" t="s">
        <v>8</v>
      </c>
      <c r="U32">
        <v>4.4106429757257593E-2</v>
      </c>
      <c r="V32">
        <v>2.1814215597164153E-2</v>
      </c>
      <c r="W32">
        <v>2.8293835751329349E-2</v>
      </c>
    </row>
    <row r="33" spans="1:23" x14ac:dyDescent="0.2">
      <c r="A33" t="s">
        <v>5</v>
      </c>
      <c r="B33" s="3">
        <f t="shared" si="2"/>
        <v>0.14456858258177413</v>
      </c>
      <c r="C33" s="3">
        <f t="shared" ref="C33" si="7">C7/C$23</f>
        <v>0.21160252728317058</v>
      </c>
      <c r="D33" s="3">
        <f t="shared" si="4"/>
        <v>0.23771435496576379</v>
      </c>
      <c r="E33" s="3">
        <f t="shared" si="4"/>
        <v>0.28375128821710754</v>
      </c>
      <c r="F33" s="3">
        <f t="shared" si="4"/>
        <v>0.24818034061197089</v>
      </c>
      <c r="G33" s="3">
        <f t="shared" si="4"/>
        <v>0.27468660655377169</v>
      </c>
      <c r="H33" s="3">
        <f t="shared" si="4"/>
        <v>0.33456533456533455</v>
      </c>
      <c r="I33" s="3">
        <f t="shared" si="4"/>
        <v>0.32646228582682335</v>
      </c>
      <c r="K33" s="3"/>
      <c r="T33" t="s">
        <v>3</v>
      </c>
      <c r="U33">
        <v>0.54646206308610401</v>
      </c>
      <c r="V33">
        <v>7.5925589286796338E-2</v>
      </c>
      <c r="W33">
        <v>0.46077594695726382</v>
      </c>
    </row>
    <row r="34" spans="1:23" x14ac:dyDescent="0.2">
      <c r="A34" t="s">
        <v>6</v>
      </c>
      <c r="B34" s="3">
        <f t="shared" si="2"/>
        <v>0.13712029434199308</v>
      </c>
      <c r="C34" s="3">
        <f t="shared" ref="C34" si="8">C8/C$23</f>
        <v>0.16375646180356118</v>
      </c>
      <c r="D34" s="3">
        <f t="shared" si="4"/>
        <v>0.14664000484760348</v>
      </c>
      <c r="E34" s="3">
        <f t="shared" si="4"/>
        <v>0.23540020611473719</v>
      </c>
      <c r="F34" s="3">
        <f t="shared" si="4"/>
        <v>0.19807787435516924</v>
      </c>
      <c r="G34" s="3">
        <f t="shared" si="4"/>
        <v>0.2140605527453999</v>
      </c>
      <c r="H34" s="3">
        <f t="shared" si="4"/>
        <v>0.23469623469623468</v>
      </c>
      <c r="I34" s="3">
        <f t="shared" si="4"/>
        <v>0.20002625878027966</v>
      </c>
      <c r="K34" s="3"/>
      <c r="T34" t="s">
        <v>9</v>
      </c>
      <c r="U34">
        <v>6.4656526226051059E-2</v>
      </c>
      <c r="V34">
        <v>-3.0721686966006179E-2</v>
      </c>
      <c r="W34">
        <v>-0.40865226810214667</v>
      </c>
    </row>
    <row r="35" spans="1:23" x14ac:dyDescent="0.2">
      <c r="A35" t="s">
        <v>7</v>
      </c>
      <c r="B35" s="3">
        <f t="shared" si="2"/>
        <v>4.1997577062861759E-2</v>
      </c>
      <c r="C35" s="3">
        <f t="shared" ref="C35" si="9">C9/C$23</f>
        <v>5.5255600229753017E-2</v>
      </c>
      <c r="D35" s="3">
        <f t="shared" si="4"/>
        <v>2.8661455492940677E-2</v>
      </c>
      <c r="E35" s="3">
        <f t="shared" si="4"/>
        <v>2.7052559257986945E-2</v>
      </c>
      <c r="F35" s="3">
        <f t="shared" si="4"/>
        <v>5.3494452688855915E-2</v>
      </c>
      <c r="G35" s="3">
        <f t="shared" si="4"/>
        <v>7.5580969137160031E-2</v>
      </c>
      <c r="H35" s="3">
        <f t="shared" si="4"/>
        <v>8.9782089782089777E-2</v>
      </c>
      <c r="I35" s="3">
        <f t="shared" si="4"/>
        <v>7.4181054290028234E-2</v>
      </c>
      <c r="K35" s="3"/>
      <c r="T35" t="s">
        <v>14</v>
      </c>
      <c r="U35">
        <v>-8.9424328083636206E-2</v>
      </c>
      <c r="V35">
        <v>-8.9559474035023928E-2</v>
      </c>
      <c r="W35">
        <v>-0.1036565351539421</v>
      </c>
    </row>
    <row r="36" spans="1:23" x14ac:dyDescent="0.2">
      <c r="A36" t="s">
        <v>8</v>
      </c>
      <c r="B36" s="3">
        <f t="shared" si="2"/>
        <v>4.4106429757257593E-2</v>
      </c>
      <c r="C36" s="3">
        <f t="shared" ref="C36" si="10">C10/C$23</f>
        <v>1.6484778862722572E-2</v>
      </c>
      <c r="D36" s="3">
        <f t="shared" si="4"/>
        <v>2.1814215597164153E-2</v>
      </c>
      <c r="E36" s="3">
        <f t="shared" si="4"/>
        <v>3.4695980762624527E-2</v>
      </c>
      <c r="F36" s="3">
        <f t="shared" si="4"/>
        <v>1.6747933008267966E-2</v>
      </c>
      <c r="G36" s="3">
        <f t="shared" si="4"/>
        <v>2.279891503555458E-2</v>
      </c>
      <c r="H36" s="3">
        <f t="shared" si="4"/>
        <v>2.3947023947023947E-2</v>
      </c>
      <c r="I36" s="3">
        <f t="shared" si="4"/>
        <v>2.8293835751329349E-2</v>
      </c>
      <c r="K36" s="3"/>
      <c r="T36" t="s">
        <v>15</v>
      </c>
      <c r="U36">
        <v>-0.12531969309462915</v>
      </c>
      <c r="V36">
        <v>0.16596982366842392</v>
      </c>
      <c r="W36">
        <v>-0.1072671174423948</v>
      </c>
    </row>
    <row r="37" spans="1:23" x14ac:dyDescent="0.2">
      <c r="A37" t="s">
        <v>3</v>
      </c>
      <c r="B37" s="3">
        <f t="shared" ref="B37:I37" si="11">B14/B$23</f>
        <v>0.54646206308610401</v>
      </c>
      <c r="C37" s="3">
        <f t="shared" si="11"/>
        <v>0.42906375646180356</v>
      </c>
      <c r="D37" s="3">
        <f t="shared" si="11"/>
        <v>7.5925589286796338E-2</v>
      </c>
      <c r="E37" s="3">
        <f t="shared" si="11"/>
        <v>0.26477155616626591</v>
      </c>
      <c r="F37" s="3">
        <f t="shared" si="11"/>
        <v>0.45791816832732668</v>
      </c>
      <c r="G37" s="3">
        <f t="shared" si="11"/>
        <v>0.52943332600249249</v>
      </c>
      <c r="H37" s="3">
        <f t="shared" si="11"/>
        <v>0.61292061292061295</v>
      </c>
      <c r="I37" s="3">
        <f t="shared" si="11"/>
        <v>0.46077594695726382</v>
      </c>
      <c r="K37" s="3"/>
      <c r="T37" t="s">
        <v>18</v>
      </c>
      <c r="U37">
        <v>-2.6921523758244715E-3</v>
      </c>
      <c r="V37">
        <v>8.7256862388656615E-3</v>
      </c>
      <c r="W37">
        <v>-7.3524584783036832E-3</v>
      </c>
    </row>
    <row r="38" spans="1:23" x14ac:dyDescent="0.2">
      <c r="A38" t="s">
        <v>9</v>
      </c>
      <c r="B38" s="3">
        <f t="shared" ref="B38:I40" si="12">B16/B$23</f>
        <v>6.4656526226051059E-2</v>
      </c>
      <c r="C38" s="3">
        <f t="shared" si="12"/>
        <v>8.7076392877656519E-2</v>
      </c>
      <c r="D38" s="3">
        <f t="shared" si="12"/>
        <v>-3.0721686966006179E-2</v>
      </c>
      <c r="E38" s="3">
        <f t="shared" si="12"/>
        <v>-8.6911714187564409E-2</v>
      </c>
      <c r="F38" s="3">
        <f t="shared" si="12"/>
        <v>-2.035191859232563E-2</v>
      </c>
      <c r="G38" s="3">
        <f t="shared" si="12"/>
        <v>-0.34586907118246463</v>
      </c>
      <c r="H38" s="3">
        <f t="shared" si="12"/>
        <v>-0.46215446215446215</v>
      </c>
      <c r="I38" s="3">
        <f t="shared" si="12"/>
        <v>-0.40865226810214667</v>
      </c>
    </row>
    <row r="39" spans="1:23" x14ac:dyDescent="0.2">
      <c r="A39" t="s">
        <v>14</v>
      </c>
      <c r="B39" s="3">
        <f t="shared" si="12"/>
        <v>-8.9424328083636206E-2</v>
      </c>
      <c r="C39" s="3">
        <f t="shared" si="12"/>
        <v>-0.12366456059735784</v>
      </c>
      <c r="D39" s="3">
        <f t="shared" si="12"/>
        <v>-8.9559474035023928E-2</v>
      </c>
      <c r="E39" s="3">
        <f t="shared" si="12"/>
        <v>-0.13740982480247338</v>
      </c>
      <c r="F39" s="3">
        <f t="shared" si="12"/>
        <v>-9.1795632817468734E-2</v>
      </c>
      <c r="G39" s="3">
        <f t="shared" si="12"/>
        <v>-9.9186276665933576E-2</v>
      </c>
      <c r="H39" s="3">
        <f t="shared" si="12"/>
        <v>-0.10264110264110264</v>
      </c>
      <c r="I39" s="3">
        <f t="shared" si="12"/>
        <v>-0.1036565351539421</v>
      </c>
    </row>
    <row r="40" spans="1:23" x14ac:dyDescent="0.2">
      <c r="A40" t="s">
        <v>15</v>
      </c>
      <c r="B40" s="3">
        <f t="shared" si="12"/>
        <v>-0.12531969309462915</v>
      </c>
      <c r="C40" s="3">
        <f t="shared" si="12"/>
        <v>-0.19684089603676047</v>
      </c>
      <c r="D40" s="3">
        <f t="shared" si="12"/>
        <v>0.16596982366842392</v>
      </c>
      <c r="E40" s="3">
        <f t="shared" si="12"/>
        <v>-0.17382342837512882</v>
      </c>
      <c r="F40" s="3">
        <f t="shared" si="12"/>
        <v>-0.34195463218147126</v>
      </c>
      <c r="G40" s="3">
        <f t="shared" si="12"/>
        <v>-0.14756982625907192</v>
      </c>
      <c r="H40" s="3">
        <f t="shared" si="12"/>
        <v>-0.12843612843612845</v>
      </c>
      <c r="I40" s="3">
        <f t="shared" si="12"/>
        <v>-0.1072671174423948</v>
      </c>
    </row>
    <row r="41" spans="1:23" x14ac:dyDescent="0.2">
      <c r="A41" t="s">
        <v>18</v>
      </c>
      <c r="B41" s="3">
        <f t="shared" ref="B41:I41" si="13">B20/B$23</f>
        <v>-2.6921523758244715E-3</v>
      </c>
      <c r="C41" s="3">
        <f t="shared" si="13"/>
        <v>-2.1596783457782882E-2</v>
      </c>
      <c r="D41" s="3">
        <f t="shared" si="13"/>
        <v>8.7256862388656615E-3</v>
      </c>
      <c r="E41" s="3">
        <f t="shared" si="13"/>
        <v>-8.0127104087942283E-2</v>
      </c>
      <c r="F41" s="3">
        <f t="shared" si="13"/>
        <v>2.049325136032789E-3</v>
      </c>
      <c r="G41" s="3">
        <f t="shared" si="13"/>
        <v>-7.206216553038633E-2</v>
      </c>
      <c r="H41" s="3">
        <f t="shared" si="13"/>
        <v>-0.16324016324016324</v>
      </c>
      <c r="I41" s="3">
        <f t="shared" si="13"/>
        <v>-7.3524584783036832E-3</v>
      </c>
      <c r="K41" s="3"/>
    </row>
    <row r="42" spans="1:23" x14ac:dyDescent="0.2">
      <c r="G42" s="3"/>
    </row>
    <row r="43" spans="1:23" x14ac:dyDescent="0.2">
      <c r="A43" t="s">
        <v>10</v>
      </c>
      <c r="B43" s="3">
        <f t="shared" ref="B43:I43" si="14">SUM(B30:B36)+B37+B38+B39+B40+B41</f>
        <v>1</v>
      </c>
      <c r="C43" s="3">
        <f t="shared" si="14"/>
        <v>1.0000000000000002</v>
      </c>
      <c r="D43" s="3">
        <f t="shared" si="14"/>
        <v>1</v>
      </c>
      <c r="E43" s="3">
        <f t="shared" si="14"/>
        <v>1</v>
      </c>
      <c r="F43" s="3">
        <f t="shared" si="14"/>
        <v>1</v>
      </c>
      <c r="G43" s="3">
        <f t="shared" si="14"/>
        <v>1</v>
      </c>
      <c r="H43" s="3">
        <f t="shared" si="14"/>
        <v>1</v>
      </c>
      <c r="I43" s="3">
        <f t="shared" si="14"/>
        <v>1.0000000000000002</v>
      </c>
    </row>
    <row r="45" spans="1:23" x14ac:dyDescent="0.2">
      <c r="A45" t="s">
        <v>17</v>
      </c>
    </row>
    <row r="47" spans="1:23" x14ac:dyDescent="0.2">
      <c r="A47" t="s">
        <v>13</v>
      </c>
    </row>
    <row r="48" spans="1:23" x14ac:dyDescent="0.2">
      <c r="A48" t="s">
        <v>0</v>
      </c>
      <c r="B48" s="3">
        <f t="shared" ref="B48:I48" si="15">B30</f>
        <v>0.16502894063804011</v>
      </c>
      <c r="C48" s="3">
        <f t="shared" si="15"/>
        <v>0.26209075244112578</v>
      </c>
      <c r="D48" s="3">
        <f t="shared" si="15"/>
        <v>0.33884748227594985</v>
      </c>
      <c r="E48" s="3">
        <f t="shared" si="15"/>
        <v>0.49845413947097217</v>
      </c>
      <c r="F48" s="3">
        <f t="shared" si="15"/>
        <v>0.35481591406967705</v>
      </c>
      <c r="G48" s="3">
        <f t="shared" si="15"/>
        <v>0.39747819074847884</v>
      </c>
      <c r="H48" s="3">
        <f t="shared" si="15"/>
        <v>0.38438438438438438</v>
      </c>
      <c r="I48" s="3">
        <f t="shared" si="15"/>
        <v>0.35134248014179742</v>
      </c>
    </row>
    <row r="49" spans="1:9" x14ac:dyDescent="0.2">
      <c r="A49" t="s">
        <v>1</v>
      </c>
      <c r="B49" s="3">
        <f t="shared" ref="B49:D54" si="16">B31</f>
        <v>5.6221115448467716E-2</v>
      </c>
      <c r="C49" s="3">
        <f t="shared" si="16"/>
        <v>8.9316484778862726E-2</v>
      </c>
      <c r="D49" s="3">
        <f t="shared" si="16"/>
        <v>8.7256862388656611E-2</v>
      </c>
      <c r="E49" s="3">
        <f t="shared" ref="E49:I54" si="17">E48+E31</f>
        <v>0.6192030230161456</v>
      </c>
      <c r="F49" s="3">
        <f t="shared" si="17"/>
        <v>0.47212211151155392</v>
      </c>
      <c r="G49" s="3">
        <f t="shared" si="17"/>
        <v>0.53852356865332451</v>
      </c>
      <c r="H49" s="3">
        <f t="shared" si="17"/>
        <v>0.55209055209055213</v>
      </c>
      <c r="I49" s="3">
        <f t="shared" si="17"/>
        <v>0.52103984769907441</v>
      </c>
    </row>
    <row r="50" spans="1:9" x14ac:dyDescent="0.2">
      <c r="A50" t="s">
        <v>2</v>
      </c>
      <c r="B50" s="3">
        <f t="shared" si="16"/>
        <v>1.727464441154036E-2</v>
      </c>
      <c r="C50" s="3">
        <f t="shared" si="16"/>
        <v>2.7455485353245261E-2</v>
      </c>
      <c r="D50" s="3">
        <f t="shared" si="16"/>
        <v>8.7256862388656615E-3</v>
      </c>
      <c r="E50" s="3">
        <f t="shared" si="17"/>
        <v>0.63260048093438681</v>
      </c>
      <c r="F50" s="3">
        <f t="shared" si="17"/>
        <v>0.47763408946364211</v>
      </c>
      <c r="G50" s="3">
        <f t="shared" si="17"/>
        <v>0.54812697016347778</v>
      </c>
      <c r="H50" s="3">
        <f t="shared" si="17"/>
        <v>0.56056056056056058</v>
      </c>
      <c r="I50" s="3">
        <f t="shared" si="17"/>
        <v>0.53718899757106287</v>
      </c>
    </row>
    <row r="51" spans="1:9" x14ac:dyDescent="0.2">
      <c r="A51" t="s">
        <v>5</v>
      </c>
      <c r="B51" s="3">
        <f t="shared" si="16"/>
        <v>0.14456858258177413</v>
      </c>
      <c r="C51" s="3">
        <f t="shared" si="16"/>
        <v>0.21160252728317058</v>
      </c>
      <c r="D51" s="3">
        <f t="shared" si="16"/>
        <v>0.23771435496576379</v>
      </c>
      <c r="E51" s="3">
        <f t="shared" si="17"/>
        <v>0.91635176915149441</v>
      </c>
      <c r="F51" s="3">
        <f t="shared" si="17"/>
        <v>0.72581443007561297</v>
      </c>
      <c r="G51" s="3">
        <f t="shared" si="17"/>
        <v>0.82281357671724953</v>
      </c>
      <c r="H51" s="3">
        <f t="shared" si="17"/>
        <v>0.89512589512589513</v>
      </c>
      <c r="I51" s="3">
        <f t="shared" si="17"/>
        <v>0.86365128339788622</v>
      </c>
    </row>
    <row r="52" spans="1:9" x14ac:dyDescent="0.2">
      <c r="A52" t="s">
        <v>6</v>
      </c>
      <c r="B52" s="3">
        <f t="shared" si="16"/>
        <v>0.13712029434199308</v>
      </c>
      <c r="C52" s="3">
        <f t="shared" si="16"/>
        <v>0.16375646180356118</v>
      </c>
      <c r="D52" s="3">
        <f t="shared" si="16"/>
        <v>0.14664000484760348</v>
      </c>
      <c r="E52" s="3">
        <f t="shared" si="17"/>
        <v>1.1517519752662315</v>
      </c>
      <c r="F52" s="3">
        <f t="shared" si="17"/>
        <v>0.92389230443078219</v>
      </c>
      <c r="G52" s="3">
        <f t="shared" si="17"/>
        <v>1.0368741294626493</v>
      </c>
      <c r="H52" s="3">
        <f t="shared" si="17"/>
        <v>1.1298221298221298</v>
      </c>
      <c r="I52" s="3">
        <f t="shared" si="17"/>
        <v>1.0636775421781659</v>
      </c>
    </row>
    <row r="53" spans="1:9" x14ac:dyDescent="0.2">
      <c r="A53" t="s">
        <v>7</v>
      </c>
      <c r="B53" s="3">
        <f t="shared" si="16"/>
        <v>4.1997577062861759E-2</v>
      </c>
      <c r="C53" s="3">
        <f t="shared" si="16"/>
        <v>5.5255600229753017E-2</v>
      </c>
      <c r="D53" s="3">
        <f t="shared" si="16"/>
        <v>2.8661455492940677E-2</v>
      </c>
      <c r="E53" s="3">
        <f t="shared" si="17"/>
        <v>1.1788045345242184</v>
      </c>
      <c r="F53" s="3">
        <f t="shared" si="17"/>
        <v>0.97738675711963807</v>
      </c>
      <c r="G53" s="3">
        <f t="shared" si="17"/>
        <v>1.1124550985998094</v>
      </c>
      <c r="H53" s="3">
        <f t="shared" si="17"/>
        <v>1.2196042196042196</v>
      </c>
      <c r="I53" s="3">
        <f t="shared" si="17"/>
        <v>1.1378585964681942</v>
      </c>
    </row>
    <row r="54" spans="1:9" x14ac:dyDescent="0.2">
      <c r="A54" t="s">
        <v>8</v>
      </c>
      <c r="B54" s="3">
        <f t="shared" si="16"/>
        <v>4.4106429757257593E-2</v>
      </c>
      <c r="C54" s="3">
        <f t="shared" si="16"/>
        <v>1.6484778862722572E-2</v>
      </c>
      <c r="D54" s="3">
        <f t="shared" si="16"/>
        <v>2.1814215597164153E-2</v>
      </c>
      <c r="E54" s="3">
        <f t="shared" si="17"/>
        <v>1.213500515286843</v>
      </c>
      <c r="F54" s="3">
        <f t="shared" si="17"/>
        <v>0.99413469012790601</v>
      </c>
      <c r="G54" s="3">
        <f t="shared" si="17"/>
        <v>1.1352540136353639</v>
      </c>
      <c r="H54" s="3">
        <f t="shared" si="17"/>
        <v>1.2435512435512435</v>
      </c>
      <c r="I54" s="3">
        <f t="shared" si="17"/>
        <v>1.1661524322195236</v>
      </c>
    </row>
    <row r="55" spans="1:9" x14ac:dyDescent="0.2">
      <c r="B55" s="3" t="e">
        <f>#REF!</f>
        <v>#REF!</v>
      </c>
      <c r="C55" s="3" t="e">
        <f>#REF!</f>
        <v>#REF!</v>
      </c>
      <c r="D55" s="3" t="e">
        <f>#REF!</f>
        <v>#REF!</v>
      </c>
      <c r="E55" s="3"/>
      <c r="F55" s="3"/>
      <c r="G55" s="3"/>
      <c r="H55" s="3"/>
      <c r="I55" s="3"/>
    </row>
    <row r="56" spans="1:9" x14ac:dyDescent="0.2">
      <c r="A56" t="s">
        <v>12</v>
      </c>
      <c r="B56" s="3" t="e">
        <f>#REF!</f>
        <v>#REF!</v>
      </c>
      <c r="C56" s="3" t="e">
        <f>#REF!</f>
        <v>#REF!</v>
      </c>
      <c r="D56" s="3" t="e">
        <f>#REF!</f>
        <v>#REF!</v>
      </c>
      <c r="E56" s="3" t="e">
        <f>#REF!</f>
        <v>#REF!</v>
      </c>
      <c r="F56" s="3" t="e">
        <f>#REF!</f>
        <v>#REF!</v>
      </c>
      <c r="G56" s="3" t="e">
        <f>#REF!</f>
        <v>#REF!</v>
      </c>
      <c r="H56" s="3" t="e">
        <f>#REF!</f>
        <v>#REF!</v>
      </c>
      <c r="I56" s="3" t="e">
        <f>#REF!</f>
        <v>#REF!</v>
      </c>
    </row>
    <row r="57" spans="1:9" x14ac:dyDescent="0.2">
      <c r="B57" s="3" t="e">
        <f>#REF!</f>
        <v>#REF!</v>
      </c>
      <c r="C57" s="3" t="e">
        <f>#REF!</f>
        <v>#REF!</v>
      </c>
      <c r="D57" s="3" t="e">
        <f>#REF!</f>
        <v>#REF!</v>
      </c>
      <c r="E57" s="3"/>
      <c r="F57" s="3"/>
      <c r="G57" s="3"/>
      <c r="H57" s="3"/>
      <c r="I57" s="3"/>
    </row>
    <row r="58" spans="1:9" x14ac:dyDescent="0.2">
      <c r="A58" t="s">
        <v>3</v>
      </c>
      <c r="B58" s="3">
        <f>B37</f>
        <v>0.54646206308610401</v>
      </c>
      <c r="C58" s="3">
        <f>C37</f>
        <v>0.42906375646180356</v>
      </c>
      <c r="D58" s="3">
        <f>D37</f>
        <v>7.5925589286796338E-2</v>
      </c>
      <c r="E58" s="3">
        <f>E54+E37</f>
        <v>1.4782720714531088</v>
      </c>
      <c r="F58" s="3">
        <f>F54+F37</f>
        <v>1.4520528584552328</v>
      </c>
      <c r="G58" s="3">
        <f>G54+G37</f>
        <v>1.6646873396378563</v>
      </c>
      <c r="H58" s="3">
        <f>H54+H37</f>
        <v>1.8564718564718565</v>
      </c>
      <c r="I58" s="3">
        <f>I54+I37</f>
        <v>1.6269283791767875</v>
      </c>
    </row>
    <row r="59" spans="1:9" x14ac:dyDescent="0.2">
      <c r="B59" s="3" t="e">
        <f>#REF!</f>
        <v>#REF!</v>
      </c>
      <c r="C59" s="3" t="e">
        <f>#REF!</f>
        <v>#REF!</v>
      </c>
      <c r="D59" s="3" t="e">
        <f>#REF!</f>
        <v>#REF!</v>
      </c>
      <c r="E59" s="3"/>
      <c r="F59" s="3"/>
      <c r="G59" s="3"/>
      <c r="H59" s="3"/>
      <c r="I59" s="3"/>
    </row>
    <row r="60" spans="1:9" x14ac:dyDescent="0.2">
      <c r="A60" t="s">
        <v>9</v>
      </c>
      <c r="B60" s="3">
        <f>B38</f>
        <v>6.4656526226051059E-2</v>
      </c>
      <c r="C60" s="3">
        <f>C38</f>
        <v>8.7076392877656519E-2</v>
      </c>
      <c r="D60" s="3">
        <f>D38</f>
        <v>-3.0721686966006179E-2</v>
      </c>
      <c r="E60" s="3">
        <f>E58+E38</f>
        <v>1.3913603572655444</v>
      </c>
      <c r="F60" s="3">
        <f>F58+F38</f>
        <v>1.4317009398629073</v>
      </c>
      <c r="G60" s="3">
        <f>G58+G38</f>
        <v>1.3188182684553917</v>
      </c>
      <c r="H60" s="3">
        <f>H58+H38</f>
        <v>1.3943173943173943</v>
      </c>
      <c r="I60" s="3">
        <f>I58+I38</f>
        <v>1.2182761110746407</v>
      </c>
    </row>
    <row r="61" spans="1:9" x14ac:dyDescent="0.2">
      <c r="E61" s="3"/>
      <c r="F61" s="3"/>
      <c r="G61" s="3"/>
      <c r="H61" s="3"/>
      <c r="I61" s="3"/>
    </row>
    <row r="62" spans="1:9" x14ac:dyDescent="0.2">
      <c r="A62" t="s">
        <v>10</v>
      </c>
      <c r="B62" s="3">
        <f t="shared" ref="B62" si="18">B43</f>
        <v>1</v>
      </c>
      <c r="C62" s="3">
        <f t="shared" ref="C62:I62" si="19">C43</f>
        <v>1.0000000000000002</v>
      </c>
      <c r="D62" s="3">
        <f t="shared" si="19"/>
        <v>1</v>
      </c>
      <c r="E62" s="3">
        <f t="shared" si="19"/>
        <v>1</v>
      </c>
      <c r="F62" s="3">
        <f t="shared" si="19"/>
        <v>1</v>
      </c>
      <c r="G62" s="3">
        <f t="shared" si="19"/>
        <v>1</v>
      </c>
      <c r="H62" s="3">
        <f t="shared" si="19"/>
        <v>1</v>
      </c>
      <c r="I62" s="3">
        <f t="shared" si="19"/>
        <v>1.0000000000000002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workbookViewId="0">
      <selection activeCell="B12" sqref="B12"/>
    </sheetView>
  </sheetViews>
  <sheetFormatPr baseColWidth="10" defaultRowHeight="16" outlineLevelRow="1" x14ac:dyDescent="0.2"/>
  <cols>
    <col min="1" max="1" width="28.83203125" customWidth="1"/>
    <col min="3" max="7" width="10.83203125" customWidth="1"/>
    <col min="8" max="8" width="11.33203125" customWidth="1"/>
    <col min="9" max="9" width="13.5" bestFit="1" customWidth="1"/>
    <col min="11" max="11" width="11.1640625" bestFit="1" customWidth="1"/>
  </cols>
  <sheetData>
    <row r="1" spans="1:16" x14ac:dyDescent="0.2">
      <c r="B1">
        <v>2007</v>
      </c>
      <c r="C1">
        <v>2008</v>
      </c>
      <c r="D1">
        <v>2009</v>
      </c>
      <c r="E1">
        <v>2010</v>
      </c>
      <c r="F1">
        <v>2011</v>
      </c>
      <c r="G1">
        <v>2012</v>
      </c>
      <c r="H1">
        <v>2013</v>
      </c>
      <c r="I1">
        <v>2014</v>
      </c>
      <c r="N1">
        <v>2007</v>
      </c>
    </row>
    <row r="2" spans="1:16" x14ac:dyDescent="0.2">
      <c r="N2" t="s">
        <v>0</v>
      </c>
      <c r="O2" s="1">
        <f t="shared" ref="O2:O8" si="0">B4</f>
        <v>3678</v>
      </c>
    </row>
    <row r="3" spans="1:16" x14ac:dyDescent="0.2">
      <c r="A3" t="s">
        <v>13</v>
      </c>
      <c r="N3" t="s">
        <v>1</v>
      </c>
      <c r="O3" s="1">
        <f t="shared" si="0"/>
        <v>1253</v>
      </c>
    </row>
    <row r="4" spans="1:16" outlineLevel="1" x14ac:dyDescent="0.2">
      <c r="A4" t="s">
        <v>0</v>
      </c>
      <c r="B4" s="1">
        <v>3678</v>
      </c>
      <c r="C4" s="1">
        <v>4563</v>
      </c>
      <c r="D4" s="1">
        <v>5592</v>
      </c>
      <c r="E4" s="1">
        <v>5804</v>
      </c>
      <c r="F4" s="1">
        <v>5021</v>
      </c>
      <c r="G4" s="1">
        <v>5422</v>
      </c>
      <c r="H4" s="1">
        <v>4992</v>
      </c>
      <c r="I4" s="1">
        <v>5352</v>
      </c>
      <c r="N4" t="s">
        <v>2</v>
      </c>
      <c r="O4" s="1">
        <f t="shared" si="0"/>
        <v>385</v>
      </c>
    </row>
    <row r="5" spans="1:16" outlineLevel="1" x14ac:dyDescent="0.2">
      <c r="A5" t="s">
        <v>1</v>
      </c>
      <c r="B5" s="1">
        <v>1253</v>
      </c>
      <c r="C5" s="1">
        <v>1555</v>
      </c>
      <c r="D5" s="1">
        <v>1440</v>
      </c>
      <c r="E5" s="1">
        <v>1406</v>
      </c>
      <c r="F5" s="1">
        <v>1660</v>
      </c>
      <c r="G5" s="1">
        <v>1924</v>
      </c>
      <c r="H5" s="1">
        <v>2178</v>
      </c>
      <c r="I5" s="1">
        <v>2585</v>
      </c>
      <c r="N5" t="s">
        <v>5</v>
      </c>
      <c r="O5" s="1">
        <f t="shared" si="0"/>
        <v>3222</v>
      </c>
    </row>
    <row r="6" spans="1:16" outlineLevel="1" x14ac:dyDescent="0.2">
      <c r="A6" t="s">
        <v>2</v>
      </c>
      <c r="B6" s="1">
        <v>385</v>
      </c>
      <c r="C6" s="1">
        <v>478</v>
      </c>
      <c r="D6" s="1">
        <v>144</v>
      </c>
      <c r="E6" s="1">
        <v>156</v>
      </c>
      <c r="F6" s="1">
        <v>78</v>
      </c>
      <c r="G6" s="1">
        <v>131</v>
      </c>
      <c r="H6" s="1">
        <v>110</v>
      </c>
      <c r="I6" s="1">
        <v>246</v>
      </c>
      <c r="N6" t="s">
        <v>6</v>
      </c>
      <c r="O6" s="1">
        <f t="shared" si="0"/>
        <v>3056</v>
      </c>
    </row>
    <row r="7" spans="1:16" outlineLevel="1" x14ac:dyDescent="0.2">
      <c r="A7" t="s">
        <v>5</v>
      </c>
      <c r="B7" s="1">
        <v>3222</v>
      </c>
      <c r="C7" s="1">
        <v>3684</v>
      </c>
      <c r="D7" s="1">
        <v>3923</v>
      </c>
      <c r="E7" s="1">
        <v>3304</v>
      </c>
      <c r="F7" s="1">
        <v>3512</v>
      </c>
      <c r="G7" s="1">
        <v>3747</v>
      </c>
      <c r="H7" s="1">
        <v>4345</v>
      </c>
      <c r="I7" s="1">
        <v>4973</v>
      </c>
      <c r="N7" t="s">
        <v>7</v>
      </c>
      <c r="O7" s="1">
        <f t="shared" si="0"/>
        <v>936</v>
      </c>
    </row>
    <row r="8" spans="1:16" outlineLevel="1" x14ac:dyDescent="0.2">
      <c r="A8" t="s">
        <v>6</v>
      </c>
      <c r="B8" s="1">
        <v>3056</v>
      </c>
      <c r="C8" s="1">
        <v>2851</v>
      </c>
      <c r="D8" s="1">
        <v>2420</v>
      </c>
      <c r="E8" s="1">
        <v>2741</v>
      </c>
      <c r="F8" s="1">
        <v>2803</v>
      </c>
      <c r="G8" s="1">
        <v>2920</v>
      </c>
      <c r="H8" s="1">
        <v>3048</v>
      </c>
      <c r="I8" s="1">
        <v>3047</v>
      </c>
      <c r="N8" t="s">
        <v>8</v>
      </c>
      <c r="O8" s="1">
        <f t="shared" si="0"/>
        <v>983</v>
      </c>
      <c r="P8" s="1">
        <f>SUM(O2:O8)</f>
        <v>13513</v>
      </c>
    </row>
    <row r="9" spans="1:16" outlineLevel="1" x14ac:dyDescent="0.2">
      <c r="A9" t="s">
        <v>7</v>
      </c>
      <c r="B9" s="1">
        <v>936</v>
      </c>
      <c r="C9" s="1">
        <v>962</v>
      </c>
      <c r="D9" s="1">
        <v>473</v>
      </c>
      <c r="E9" s="1">
        <v>315</v>
      </c>
      <c r="F9" s="1">
        <v>757</v>
      </c>
      <c r="G9" s="1">
        <v>1031</v>
      </c>
      <c r="H9" s="1">
        <v>1166</v>
      </c>
      <c r="I9" s="1">
        <v>1130</v>
      </c>
      <c r="N9" t="s">
        <v>3</v>
      </c>
      <c r="O9" s="1">
        <f>B14</f>
        <v>12179</v>
      </c>
      <c r="P9" s="1">
        <v>12179</v>
      </c>
    </row>
    <row r="10" spans="1:16" outlineLevel="1" x14ac:dyDescent="0.2">
      <c r="A10" t="s">
        <v>8</v>
      </c>
      <c r="B10" s="1">
        <v>983</v>
      </c>
      <c r="C10" s="1">
        <v>287</v>
      </c>
      <c r="D10" s="1">
        <v>360</v>
      </c>
      <c r="E10" s="1">
        <v>404</v>
      </c>
      <c r="F10" s="1">
        <v>237</v>
      </c>
      <c r="G10" s="1">
        <v>311</v>
      </c>
      <c r="H10" s="1">
        <v>311</v>
      </c>
      <c r="I10" s="1">
        <v>431</v>
      </c>
    </row>
    <row r="11" spans="1:16" x14ac:dyDescent="0.2">
      <c r="B11" s="1"/>
      <c r="C11" s="1"/>
      <c r="D11" s="1"/>
      <c r="E11" s="1"/>
      <c r="F11" s="1"/>
      <c r="G11" s="1"/>
      <c r="H11" s="1"/>
      <c r="I11" s="1"/>
    </row>
    <row r="12" spans="1:16" x14ac:dyDescent="0.2">
      <c r="A12" t="s">
        <v>11</v>
      </c>
      <c r="B12" s="1">
        <f t="shared" ref="B12:I12" si="1">SUM(B4:B10)</f>
        <v>13513</v>
      </c>
      <c r="C12" s="1">
        <f t="shared" si="1"/>
        <v>14380</v>
      </c>
      <c r="D12" s="1">
        <f t="shared" si="1"/>
        <v>14352</v>
      </c>
      <c r="E12" s="2">
        <f t="shared" si="1"/>
        <v>14130</v>
      </c>
      <c r="F12" s="1">
        <f t="shared" si="1"/>
        <v>14068</v>
      </c>
      <c r="G12" s="1">
        <f t="shared" si="1"/>
        <v>15486</v>
      </c>
      <c r="H12" s="1">
        <f t="shared" si="1"/>
        <v>16150</v>
      </c>
      <c r="I12" s="1">
        <f t="shared" si="1"/>
        <v>17764</v>
      </c>
    </row>
    <row r="13" spans="1:16" x14ac:dyDescent="0.2">
      <c r="B13" s="1"/>
      <c r="C13" s="1"/>
      <c r="D13" s="1"/>
      <c r="E13" s="1"/>
      <c r="F13" s="1"/>
      <c r="G13" s="1"/>
      <c r="H13" s="1"/>
      <c r="I13" s="1"/>
    </row>
    <row r="14" spans="1:16" x14ac:dyDescent="0.2">
      <c r="A14" t="s">
        <v>3</v>
      </c>
      <c r="B14" s="1">
        <v>12179</v>
      </c>
      <c r="C14" s="1">
        <v>7470</v>
      </c>
      <c r="D14" s="1">
        <v>1253</v>
      </c>
      <c r="E14" s="1">
        <v>3083</v>
      </c>
      <c r="F14" s="1">
        <v>6480</v>
      </c>
      <c r="G14" s="1">
        <v>7222</v>
      </c>
      <c r="H14" s="1">
        <v>7960</v>
      </c>
      <c r="I14" s="1">
        <v>7019</v>
      </c>
    </row>
    <row r="15" spans="1:16" x14ac:dyDescent="0.2">
      <c r="B15" s="1"/>
      <c r="C15" s="1"/>
      <c r="D15" s="1"/>
      <c r="E15" s="1"/>
      <c r="F15" s="1"/>
      <c r="G15" s="1"/>
      <c r="H15" s="1"/>
    </row>
    <row r="16" spans="1:16" x14ac:dyDescent="0.2">
      <c r="A16" t="s">
        <v>9</v>
      </c>
      <c r="B16" s="1">
        <v>1441</v>
      </c>
      <c r="C16" s="1">
        <v>1516</v>
      </c>
      <c r="D16" s="1">
        <v>-507</v>
      </c>
      <c r="E16" s="1">
        <v>-1012</v>
      </c>
      <c r="F16" s="1">
        <v>-288</v>
      </c>
      <c r="G16" s="1">
        <v>-4718</v>
      </c>
      <c r="H16" s="1">
        <v>-6002</v>
      </c>
      <c r="I16" s="1">
        <v>-6225</v>
      </c>
    </row>
    <row r="17" spans="1:16" x14ac:dyDescent="0.2">
      <c r="A17" t="s">
        <v>14</v>
      </c>
      <c r="B17" s="1">
        <v>-1993</v>
      </c>
      <c r="C17" s="1">
        <v>-2153</v>
      </c>
      <c r="D17" s="1">
        <v>-1478</v>
      </c>
      <c r="E17" s="1">
        <v>-1600</v>
      </c>
      <c r="F17" s="1">
        <v>-1299</v>
      </c>
      <c r="G17" s="1">
        <v>-1353</v>
      </c>
      <c r="H17" s="1">
        <v>-1333</v>
      </c>
      <c r="I17" s="1">
        <v>-1579</v>
      </c>
    </row>
    <row r="18" spans="1:16" x14ac:dyDescent="0.2">
      <c r="A18" t="s">
        <v>15</v>
      </c>
      <c r="B18" s="1">
        <v>-2793</v>
      </c>
      <c r="C18" s="1">
        <v>-3427</v>
      </c>
      <c r="D18" s="1">
        <v>2739</v>
      </c>
      <c r="E18" s="1">
        <v>-2024</v>
      </c>
      <c r="F18" s="1">
        <v>-4839</v>
      </c>
      <c r="G18" s="1">
        <v>-2013</v>
      </c>
      <c r="H18" s="1">
        <v>-1668</v>
      </c>
      <c r="I18" s="1">
        <v>-1634</v>
      </c>
      <c r="N18">
        <v>2009</v>
      </c>
    </row>
    <row r="19" spans="1:16" x14ac:dyDescent="0.2">
      <c r="B19" s="1"/>
      <c r="C19" s="1"/>
      <c r="D19" s="1"/>
      <c r="E19" s="1"/>
      <c r="F19" s="1"/>
      <c r="G19" s="1"/>
      <c r="H19" s="1"/>
      <c r="I19" s="1"/>
      <c r="N19">
        <v>2009</v>
      </c>
    </row>
    <row r="20" spans="1:16" x14ac:dyDescent="0.2">
      <c r="A20" t="s">
        <v>18</v>
      </c>
      <c r="B20" s="1">
        <v>-60</v>
      </c>
      <c r="C20" s="1">
        <v>-376</v>
      </c>
      <c r="D20" s="1">
        <v>144</v>
      </c>
      <c r="E20" s="1">
        <v>-933</v>
      </c>
      <c r="F20" s="1">
        <v>29</v>
      </c>
      <c r="G20" s="1">
        <v>-983</v>
      </c>
      <c r="H20" s="1">
        <v>-2120</v>
      </c>
      <c r="I20" s="1">
        <v>-112</v>
      </c>
      <c r="N20" t="s">
        <v>0</v>
      </c>
      <c r="O20" s="1">
        <f>D4</f>
        <v>5592</v>
      </c>
    </row>
    <row r="21" spans="1:16" x14ac:dyDescent="0.2">
      <c r="B21" s="1"/>
      <c r="C21" s="1"/>
      <c r="D21" s="1"/>
      <c r="E21" s="1"/>
      <c r="F21" s="1"/>
      <c r="G21" s="1"/>
      <c r="H21" s="1"/>
      <c r="I21" s="1"/>
      <c r="N21" t="s">
        <v>1</v>
      </c>
      <c r="O21" s="1">
        <f>D5</f>
        <v>1440</v>
      </c>
    </row>
    <row r="22" spans="1:16" x14ac:dyDescent="0.2">
      <c r="B22" s="1"/>
      <c r="C22" s="1"/>
      <c r="D22" s="1"/>
      <c r="E22" s="1"/>
      <c r="F22" s="1"/>
      <c r="G22" s="1"/>
      <c r="H22" s="1"/>
      <c r="N22" t="s">
        <v>2</v>
      </c>
      <c r="O22" s="1">
        <v>246</v>
      </c>
    </row>
    <row r="23" spans="1:16" x14ac:dyDescent="0.2">
      <c r="A23" t="s">
        <v>19</v>
      </c>
      <c r="B23" s="1">
        <f t="shared" ref="B23:I23" si="2">B12+B14+B16+B17+B18+B20</f>
        <v>22287</v>
      </c>
      <c r="C23" s="1">
        <f t="shared" si="2"/>
        <v>17410</v>
      </c>
      <c r="D23" s="1">
        <f t="shared" si="2"/>
        <v>16503</v>
      </c>
      <c r="E23" s="1">
        <f t="shared" si="2"/>
        <v>11644</v>
      </c>
      <c r="F23" s="1">
        <f t="shared" si="2"/>
        <v>14151</v>
      </c>
      <c r="G23" s="1">
        <f t="shared" si="2"/>
        <v>13641</v>
      </c>
      <c r="H23" s="1">
        <f t="shared" si="2"/>
        <v>12987</v>
      </c>
      <c r="I23" s="1">
        <f t="shared" si="2"/>
        <v>15233</v>
      </c>
      <c r="N23" t="s">
        <v>5</v>
      </c>
      <c r="O23" s="1">
        <f>D7</f>
        <v>3923</v>
      </c>
    </row>
    <row r="24" spans="1:16" x14ac:dyDescent="0.2">
      <c r="N24" t="s">
        <v>6</v>
      </c>
      <c r="O24" s="1">
        <f>D8</f>
        <v>2420</v>
      </c>
    </row>
    <row r="25" spans="1:16" x14ac:dyDescent="0.2">
      <c r="N25" t="s">
        <v>7</v>
      </c>
      <c r="O25" s="1">
        <f>D9</f>
        <v>473</v>
      </c>
    </row>
    <row r="26" spans="1:16" x14ac:dyDescent="0.2">
      <c r="N26" t="s">
        <v>8</v>
      </c>
      <c r="O26" s="1">
        <f>D10</f>
        <v>360</v>
      </c>
      <c r="P26" s="1">
        <f>SUM(O20:O26)</f>
        <v>14454</v>
      </c>
    </row>
    <row r="27" spans="1:16" x14ac:dyDescent="0.2">
      <c r="A27" t="s">
        <v>16</v>
      </c>
      <c r="N27" t="s">
        <v>3</v>
      </c>
      <c r="O27" s="1">
        <f>D14</f>
        <v>1253</v>
      </c>
      <c r="P27" s="1">
        <f>O27</f>
        <v>1253</v>
      </c>
    </row>
    <row r="29" spans="1:16" x14ac:dyDescent="0.2">
      <c r="A29" t="s">
        <v>13</v>
      </c>
    </row>
    <row r="30" spans="1:16" x14ac:dyDescent="0.2">
      <c r="A30" t="s">
        <v>0</v>
      </c>
      <c r="B30" s="3">
        <f t="shared" ref="B30:I36" si="3">B4/B$23</f>
        <v>0.16502894063804011</v>
      </c>
      <c r="C30" s="3">
        <f t="shared" si="3"/>
        <v>0.26209075244112578</v>
      </c>
      <c r="D30" s="3">
        <f t="shared" si="3"/>
        <v>0.33884748227594985</v>
      </c>
      <c r="E30" s="3">
        <f t="shared" si="3"/>
        <v>0.49845413947097217</v>
      </c>
      <c r="F30" s="3">
        <f t="shared" si="3"/>
        <v>0.35481591406967705</v>
      </c>
      <c r="G30" s="3">
        <f t="shared" si="3"/>
        <v>0.39747819074847884</v>
      </c>
      <c r="H30" s="3">
        <f t="shared" si="3"/>
        <v>0.38438438438438438</v>
      </c>
      <c r="I30" s="3">
        <f t="shared" si="3"/>
        <v>0.35134248014179742</v>
      </c>
      <c r="K30" s="3"/>
      <c r="N30">
        <v>2014</v>
      </c>
    </row>
    <row r="31" spans="1:16" x14ac:dyDescent="0.2">
      <c r="A31" t="s">
        <v>1</v>
      </c>
      <c r="B31" s="3">
        <f t="shared" si="3"/>
        <v>5.6221115448467716E-2</v>
      </c>
      <c r="C31" s="3">
        <f t="shared" si="3"/>
        <v>8.9316484778862726E-2</v>
      </c>
      <c r="D31" s="3">
        <f t="shared" si="3"/>
        <v>8.7256862388656611E-2</v>
      </c>
      <c r="E31" s="3">
        <f t="shared" si="3"/>
        <v>0.12074888354517348</v>
      </c>
      <c r="F31" s="3">
        <f t="shared" si="3"/>
        <v>0.1173061974418769</v>
      </c>
      <c r="G31" s="3">
        <f t="shared" si="3"/>
        <v>0.1410453779048457</v>
      </c>
      <c r="H31" s="3">
        <f t="shared" si="3"/>
        <v>0.1677061677061677</v>
      </c>
      <c r="I31" s="3">
        <f t="shared" si="3"/>
        <v>0.16969736755727696</v>
      </c>
      <c r="K31" s="3"/>
      <c r="N31" t="s">
        <v>0</v>
      </c>
      <c r="O31" s="1">
        <f t="shared" ref="O31:O37" si="4">I4</f>
        <v>5352</v>
      </c>
    </row>
    <row r="32" spans="1:16" x14ac:dyDescent="0.2">
      <c r="A32" t="s">
        <v>2</v>
      </c>
      <c r="B32" s="3">
        <f t="shared" si="3"/>
        <v>1.727464441154036E-2</v>
      </c>
      <c r="C32" s="3">
        <f t="shared" si="3"/>
        <v>2.7455485353245261E-2</v>
      </c>
      <c r="D32" s="3">
        <f t="shared" si="3"/>
        <v>8.7256862388656615E-3</v>
      </c>
      <c r="E32" s="3">
        <f t="shared" si="3"/>
        <v>1.3397457918241155E-2</v>
      </c>
      <c r="F32" s="3">
        <f t="shared" si="3"/>
        <v>5.5119779520881916E-3</v>
      </c>
      <c r="G32" s="3">
        <f t="shared" si="3"/>
        <v>9.6034015101532141E-3</v>
      </c>
      <c r="H32" s="3">
        <f t="shared" si="3"/>
        <v>8.4700084700084707E-3</v>
      </c>
      <c r="I32" s="3">
        <f t="shared" si="3"/>
        <v>1.6149149871988445E-2</v>
      </c>
      <c r="K32" s="3"/>
      <c r="N32" t="s">
        <v>1</v>
      </c>
      <c r="O32" s="1">
        <f t="shared" si="4"/>
        <v>2585</v>
      </c>
    </row>
    <row r="33" spans="1:16" x14ac:dyDescent="0.2">
      <c r="A33" t="s">
        <v>5</v>
      </c>
      <c r="B33" s="3">
        <f t="shared" si="3"/>
        <v>0.14456858258177413</v>
      </c>
      <c r="C33" s="3">
        <f t="shared" si="3"/>
        <v>0.21160252728317058</v>
      </c>
      <c r="D33" s="3">
        <f t="shared" si="3"/>
        <v>0.23771435496576379</v>
      </c>
      <c r="E33" s="3">
        <f t="shared" si="3"/>
        <v>0.28375128821710754</v>
      </c>
      <c r="F33" s="3">
        <f t="shared" si="3"/>
        <v>0.24818034061197089</v>
      </c>
      <c r="G33" s="3">
        <f t="shared" si="3"/>
        <v>0.27468660655377169</v>
      </c>
      <c r="H33" s="3">
        <f t="shared" si="3"/>
        <v>0.33456533456533455</v>
      </c>
      <c r="I33" s="3">
        <f t="shared" si="3"/>
        <v>0.32646228582682335</v>
      </c>
      <c r="K33" s="3"/>
      <c r="N33" t="s">
        <v>2</v>
      </c>
      <c r="O33" s="1">
        <f t="shared" si="4"/>
        <v>246</v>
      </c>
    </row>
    <row r="34" spans="1:16" x14ac:dyDescent="0.2">
      <c r="A34" t="s">
        <v>6</v>
      </c>
      <c r="B34" s="3">
        <f t="shared" si="3"/>
        <v>0.13712029434199308</v>
      </c>
      <c r="C34" s="3">
        <f t="shared" si="3"/>
        <v>0.16375646180356118</v>
      </c>
      <c r="D34" s="3">
        <f t="shared" si="3"/>
        <v>0.14664000484760348</v>
      </c>
      <c r="E34" s="3">
        <f t="shared" si="3"/>
        <v>0.23540020611473719</v>
      </c>
      <c r="F34" s="3">
        <f t="shared" si="3"/>
        <v>0.19807787435516924</v>
      </c>
      <c r="G34" s="3">
        <f t="shared" si="3"/>
        <v>0.2140605527453999</v>
      </c>
      <c r="H34" s="3">
        <f t="shared" si="3"/>
        <v>0.23469623469623468</v>
      </c>
      <c r="I34" s="3">
        <f t="shared" si="3"/>
        <v>0.20002625878027966</v>
      </c>
      <c r="K34" s="3"/>
      <c r="N34" t="s">
        <v>5</v>
      </c>
      <c r="O34" s="1">
        <f t="shared" si="4"/>
        <v>4973</v>
      </c>
    </row>
    <row r="35" spans="1:16" x14ac:dyDescent="0.2">
      <c r="A35" t="s">
        <v>7</v>
      </c>
      <c r="B35" s="3">
        <f t="shared" si="3"/>
        <v>4.1997577062861759E-2</v>
      </c>
      <c r="C35" s="3">
        <f t="shared" si="3"/>
        <v>5.5255600229753017E-2</v>
      </c>
      <c r="D35" s="3">
        <f t="shared" si="3"/>
        <v>2.8661455492940677E-2</v>
      </c>
      <c r="E35" s="3">
        <f t="shared" si="3"/>
        <v>2.7052559257986945E-2</v>
      </c>
      <c r="F35" s="3">
        <f t="shared" si="3"/>
        <v>5.3494452688855915E-2</v>
      </c>
      <c r="G35" s="3">
        <f t="shared" si="3"/>
        <v>7.5580969137160031E-2</v>
      </c>
      <c r="H35" s="3">
        <f t="shared" si="3"/>
        <v>8.9782089782089777E-2</v>
      </c>
      <c r="I35" s="3">
        <f t="shared" si="3"/>
        <v>7.4181054290028234E-2</v>
      </c>
      <c r="K35" s="3"/>
      <c r="N35" t="s">
        <v>6</v>
      </c>
      <c r="O35" s="1">
        <f t="shared" si="4"/>
        <v>3047</v>
      </c>
    </row>
    <row r="36" spans="1:16" x14ac:dyDescent="0.2">
      <c r="A36" t="s">
        <v>8</v>
      </c>
      <c r="B36" s="3">
        <f t="shared" si="3"/>
        <v>4.4106429757257593E-2</v>
      </c>
      <c r="C36" s="3">
        <f t="shared" si="3"/>
        <v>1.6484778862722572E-2</v>
      </c>
      <c r="D36" s="3">
        <f t="shared" si="3"/>
        <v>2.1814215597164153E-2</v>
      </c>
      <c r="E36" s="3">
        <f t="shared" si="3"/>
        <v>3.4695980762624527E-2</v>
      </c>
      <c r="F36" s="3">
        <f t="shared" si="3"/>
        <v>1.6747933008267966E-2</v>
      </c>
      <c r="G36" s="3">
        <f t="shared" si="3"/>
        <v>2.279891503555458E-2</v>
      </c>
      <c r="H36" s="3">
        <f t="shared" si="3"/>
        <v>2.3947023947023947E-2</v>
      </c>
      <c r="I36" s="3">
        <f t="shared" si="3"/>
        <v>2.8293835751329349E-2</v>
      </c>
      <c r="K36" s="3"/>
      <c r="N36" t="s">
        <v>7</v>
      </c>
      <c r="O36" s="1">
        <f t="shared" si="4"/>
        <v>1130</v>
      </c>
    </row>
    <row r="37" spans="1:16" x14ac:dyDescent="0.2">
      <c r="A37" t="s">
        <v>3</v>
      </c>
      <c r="B37" s="3">
        <f t="shared" ref="B37:I37" si="5">B14/B$23</f>
        <v>0.54646206308610401</v>
      </c>
      <c r="C37" s="3">
        <f t="shared" si="5"/>
        <v>0.42906375646180356</v>
      </c>
      <c r="D37" s="3">
        <f t="shared" si="5"/>
        <v>7.5925589286796338E-2</v>
      </c>
      <c r="E37" s="3">
        <f t="shared" si="5"/>
        <v>0.26477155616626591</v>
      </c>
      <c r="F37" s="3">
        <f t="shared" si="5"/>
        <v>0.45791816832732668</v>
      </c>
      <c r="G37" s="3">
        <f t="shared" si="5"/>
        <v>0.52943332600249249</v>
      </c>
      <c r="H37" s="3">
        <f t="shared" si="5"/>
        <v>0.61292061292061295</v>
      </c>
      <c r="I37" s="3">
        <f t="shared" si="5"/>
        <v>0.46077594695726382</v>
      </c>
      <c r="K37" s="3"/>
      <c r="N37" t="s">
        <v>8</v>
      </c>
      <c r="O37" s="1">
        <f t="shared" si="4"/>
        <v>431</v>
      </c>
      <c r="P37" s="1">
        <f>SUM(O31:O37)</f>
        <v>17764</v>
      </c>
    </row>
    <row r="38" spans="1:16" hidden="1" x14ac:dyDescent="0.2">
      <c r="B38" s="3"/>
      <c r="C38" s="3"/>
      <c r="D38" s="3"/>
      <c r="N38" t="s">
        <v>3</v>
      </c>
      <c r="O38" s="1">
        <v>7019</v>
      </c>
      <c r="P38" s="1">
        <v>7019</v>
      </c>
    </row>
    <row r="39" spans="1:16" x14ac:dyDescent="0.2">
      <c r="A39" t="s">
        <v>9</v>
      </c>
      <c r="B39" s="3">
        <f t="shared" ref="B39:I41" si="6">B16/B$23</f>
        <v>6.4656526226051059E-2</v>
      </c>
      <c r="C39" s="3">
        <f t="shared" si="6"/>
        <v>8.7076392877656519E-2</v>
      </c>
      <c r="D39" s="3">
        <f t="shared" si="6"/>
        <v>-3.0721686966006179E-2</v>
      </c>
      <c r="E39" s="3">
        <f t="shared" si="6"/>
        <v>-8.6911714187564409E-2</v>
      </c>
      <c r="F39" s="3">
        <f t="shared" si="6"/>
        <v>-2.035191859232563E-2</v>
      </c>
      <c r="G39" s="3">
        <f t="shared" si="6"/>
        <v>-0.34586907118246463</v>
      </c>
      <c r="H39" s="3">
        <f t="shared" si="6"/>
        <v>-0.46215446215446215</v>
      </c>
      <c r="I39" s="3">
        <f t="shared" si="6"/>
        <v>-0.40865226810214667</v>
      </c>
      <c r="N39" t="str">
        <f>A14</f>
        <v>GE Capital</v>
      </c>
      <c r="O39" s="1">
        <f>I14</f>
        <v>7019</v>
      </c>
      <c r="P39" s="1">
        <f>O39</f>
        <v>7019</v>
      </c>
    </row>
    <row r="40" spans="1:16" x14ac:dyDescent="0.2">
      <c r="A40" t="s">
        <v>14</v>
      </c>
      <c r="B40" s="3">
        <f t="shared" si="6"/>
        <v>-8.9424328083636206E-2</v>
      </c>
      <c r="C40" s="3">
        <f t="shared" si="6"/>
        <v>-0.12366456059735784</v>
      </c>
      <c r="D40" s="3">
        <f t="shared" si="6"/>
        <v>-8.9559474035023928E-2</v>
      </c>
      <c r="E40" s="3">
        <f t="shared" si="6"/>
        <v>-0.13740982480247338</v>
      </c>
      <c r="F40" s="3">
        <f t="shared" si="6"/>
        <v>-9.1795632817468734E-2</v>
      </c>
      <c r="G40" s="3">
        <f t="shared" si="6"/>
        <v>-9.9186276665933576E-2</v>
      </c>
      <c r="H40" s="3">
        <f t="shared" si="6"/>
        <v>-0.10264110264110264</v>
      </c>
      <c r="I40" s="3">
        <f t="shared" si="6"/>
        <v>-0.1036565351539421</v>
      </c>
    </row>
    <row r="41" spans="1:16" x14ac:dyDescent="0.2">
      <c r="A41" t="s">
        <v>15</v>
      </c>
      <c r="B41" s="3">
        <f t="shared" si="6"/>
        <v>-0.12531969309462915</v>
      </c>
      <c r="C41" s="3">
        <f t="shared" si="6"/>
        <v>-0.19684089603676047</v>
      </c>
      <c r="D41" s="3">
        <f t="shared" si="6"/>
        <v>0.16596982366842392</v>
      </c>
      <c r="E41" s="3">
        <f t="shared" si="6"/>
        <v>-0.17382342837512882</v>
      </c>
      <c r="F41" s="3">
        <f t="shared" si="6"/>
        <v>-0.34195463218147126</v>
      </c>
      <c r="G41" s="3">
        <f t="shared" si="6"/>
        <v>-0.14756982625907192</v>
      </c>
      <c r="H41" s="3">
        <f t="shared" si="6"/>
        <v>-0.12843612843612845</v>
      </c>
      <c r="I41" s="3">
        <f t="shared" si="6"/>
        <v>-0.1072671174423948</v>
      </c>
    </row>
    <row r="42" spans="1:16" hidden="1" x14ac:dyDescent="0.2">
      <c r="B42" s="3"/>
      <c r="C42" s="3"/>
      <c r="D42" s="3"/>
      <c r="E42" s="3"/>
      <c r="F42" s="3"/>
      <c r="G42" s="3"/>
      <c r="H42" s="3"/>
      <c r="I42" s="3"/>
    </row>
    <row r="43" spans="1:16" x14ac:dyDescent="0.2">
      <c r="A43" t="s">
        <v>18</v>
      </c>
      <c r="B43" s="3">
        <f t="shared" ref="B43:I43" si="7">B20/B$23</f>
        <v>-2.6921523758244715E-3</v>
      </c>
      <c r="C43" s="3">
        <f t="shared" si="7"/>
        <v>-2.1596783457782882E-2</v>
      </c>
      <c r="D43" s="3">
        <f t="shared" si="7"/>
        <v>8.7256862388656615E-3</v>
      </c>
      <c r="E43" s="3">
        <f t="shared" si="7"/>
        <v>-8.0127104087942283E-2</v>
      </c>
      <c r="F43" s="3">
        <f t="shared" si="7"/>
        <v>2.049325136032789E-3</v>
      </c>
      <c r="G43" s="3">
        <f t="shared" si="7"/>
        <v>-7.206216553038633E-2</v>
      </c>
      <c r="H43" s="3">
        <f t="shared" si="7"/>
        <v>-0.16324016324016324</v>
      </c>
      <c r="I43" s="3">
        <f t="shared" si="7"/>
        <v>-7.3524584783036832E-3</v>
      </c>
      <c r="K43" s="3"/>
    </row>
    <row r="44" spans="1:16" x14ac:dyDescent="0.2">
      <c r="G44" s="3"/>
    </row>
    <row r="45" spans="1:16" x14ac:dyDescent="0.2">
      <c r="A45" t="s">
        <v>10</v>
      </c>
      <c r="B45" s="3">
        <f t="shared" ref="B45:I45" si="8">SUM(B30:B36)+B37+B39+B40+B41+B43</f>
        <v>1</v>
      </c>
      <c r="C45" s="3">
        <f t="shared" si="8"/>
        <v>1.0000000000000002</v>
      </c>
      <c r="D45" s="3">
        <f t="shared" si="8"/>
        <v>1</v>
      </c>
      <c r="E45" s="3">
        <f t="shared" si="8"/>
        <v>1</v>
      </c>
      <c r="F45" s="3">
        <f t="shared" si="8"/>
        <v>1</v>
      </c>
      <c r="G45" s="3">
        <f t="shared" si="8"/>
        <v>1</v>
      </c>
      <c r="H45" s="3">
        <f t="shared" si="8"/>
        <v>1</v>
      </c>
      <c r="I45" s="3">
        <f t="shared" si="8"/>
        <v>1.0000000000000002</v>
      </c>
    </row>
    <row r="47" spans="1:16" x14ac:dyDescent="0.2">
      <c r="A47" t="s">
        <v>17</v>
      </c>
    </row>
    <row r="49" spans="1:9" x14ac:dyDescent="0.2">
      <c r="A49" t="s">
        <v>13</v>
      </c>
    </row>
    <row r="50" spans="1:9" x14ac:dyDescent="0.2">
      <c r="A50" t="s">
        <v>0</v>
      </c>
      <c r="B50" s="3">
        <f t="shared" ref="B50:I50" si="9">B30</f>
        <v>0.16502894063804011</v>
      </c>
      <c r="C50" s="3">
        <f t="shared" si="9"/>
        <v>0.26209075244112578</v>
      </c>
      <c r="D50" s="3">
        <f t="shared" si="9"/>
        <v>0.33884748227594985</v>
      </c>
      <c r="E50" s="3">
        <f t="shared" si="9"/>
        <v>0.49845413947097217</v>
      </c>
      <c r="F50" s="3">
        <f t="shared" si="9"/>
        <v>0.35481591406967705</v>
      </c>
      <c r="G50" s="3">
        <f t="shared" si="9"/>
        <v>0.39747819074847884</v>
      </c>
      <c r="H50" s="3">
        <f t="shared" si="9"/>
        <v>0.38438438438438438</v>
      </c>
      <c r="I50" s="3">
        <f t="shared" si="9"/>
        <v>0.35134248014179742</v>
      </c>
    </row>
    <row r="51" spans="1:9" x14ac:dyDescent="0.2">
      <c r="A51" t="s">
        <v>1</v>
      </c>
      <c r="B51" s="3">
        <f t="shared" ref="B51:D59" si="10">B31</f>
        <v>5.6221115448467716E-2</v>
      </c>
      <c r="C51" s="3">
        <f t="shared" si="10"/>
        <v>8.9316484778862726E-2</v>
      </c>
      <c r="D51" s="3">
        <f t="shared" si="10"/>
        <v>8.7256862388656611E-2</v>
      </c>
      <c r="E51" s="3">
        <f t="shared" ref="E51:I57" si="11">E50+E31</f>
        <v>0.6192030230161456</v>
      </c>
      <c r="F51" s="3">
        <f t="shared" si="11"/>
        <v>0.47212211151155392</v>
      </c>
      <c r="G51" s="3">
        <f t="shared" si="11"/>
        <v>0.53852356865332451</v>
      </c>
      <c r="H51" s="3">
        <f t="shared" si="11"/>
        <v>0.55209055209055213</v>
      </c>
      <c r="I51" s="3">
        <f t="shared" si="11"/>
        <v>0.52103984769907441</v>
      </c>
    </row>
    <row r="52" spans="1:9" x14ac:dyDescent="0.2">
      <c r="A52" t="s">
        <v>2</v>
      </c>
      <c r="B52" s="3">
        <f t="shared" si="10"/>
        <v>1.727464441154036E-2</v>
      </c>
      <c r="C52" s="3">
        <f t="shared" si="10"/>
        <v>2.7455485353245261E-2</v>
      </c>
      <c r="D52" s="3">
        <f t="shared" si="10"/>
        <v>8.7256862388656615E-3</v>
      </c>
      <c r="E52" s="3">
        <f t="shared" si="11"/>
        <v>0.63260048093438681</v>
      </c>
      <c r="F52" s="3">
        <f t="shared" si="11"/>
        <v>0.47763408946364211</v>
      </c>
      <c r="G52" s="3">
        <f t="shared" si="11"/>
        <v>0.54812697016347778</v>
      </c>
      <c r="H52" s="3">
        <f t="shared" si="11"/>
        <v>0.56056056056056058</v>
      </c>
      <c r="I52" s="3">
        <f t="shared" si="11"/>
        <v>0.53718899757106287</v>
      </c>
    </row>
    <row r="53" spans="1:9" x14ac:dyDescent="0.2">
      <c r="A53" t="s">
        <v>5</v>
      </c>
      <c r="B53" s="3">
        <f t="shared" si="10"/>
        <v>0.14456858258177413</v>
      </c>
      <c r="C53" s="3">
        <f t="shared" si="10"/>
        <v>0.21160252728317058</v>
      </c>
      <c r="D53" s="3">
        <f t="shared" si="10"/>
        <v>0.23771435496576379</v>
      </c>
      <c r="E53" s="3">
        <f t="shared" si="11"/>
        <v>0.91635176915149441</v>
      </c>
      <c r="F53" s="3">
        <f t="shared" si="11"/>
        <v>0.72581443007561297</v>
      </c>
      <c r="G53" s="3">
        <f t="shared" si="11"/>
        <v>0.82281357671724953</v>
      </c>
      <c r="H53" s="3">
        <f t="shared" si="11"/>
        <v>0.89512589512589513</v>
      </c>
      <c r="I53" s="3">
        <f t="shared" si="11"/>
        <v>0.86365128339788622</v>
      </c>
    </row>
    <row r="54" spans="1:9" x14ac:dyDescent="0.2">
      <c r="A54" t="s">
        <v>6</v>
      </c>
      <c r="B54" s="3">
        <f t="shared" si="10"/>
        <v>0.13712029434199308</v>
      </c>
      <c r="C54" s="3">
        <f t="shared" si="10"/>
        <v>0.16375646180356118</v>
      </c>
      <c r="D54" s="3">
        <f t="shared" si="10"/>
        <v>0.14664000484760348</v>
      </c>
      <c r="E54" s="3">
        <f t="shared" si="11"/>
        <v>1.1517519752662315</v>
      </c>
      <c r="F54" s="3">
        <f t="shared" si="11"/>
        <v>0.92389230443078219</v>
      </c>
      <c r="G54" s="3">
        <f t="shared" si="11"/>
        <v>1.0368741294626493</v>
      </c>
      <c r="H54" s="3">
        <f t="shared" si="11"/>
        <v>1.1298221298221298</v>
      </c>
      <c r="I54" s="3">
        <f t="shared" si="11"/>
        <v>1.0636775421781659</v>
      </c>
    </row>
    <row r="55" spans="1:9" x14ac:dyDescent="0.2">
      <c r="A55" t="s">
        <v>7</v>
      </c>
      <c r="B55" s="3">
        <f t="shared" si="10"/>
        <v>4.1997577062861759E-2</v>
      </c>
      <c r="C55" s="3">
        <f t="shared" si="10"/>
        <v>5.5255600229753017E-2</v>
      </c>
      <c r="D55" s="3">
        <f t="shared" si="10"/>
        <v>2.8661455492940677E-2</v>
      </c>
      <c r="E55" s="3">
        <f t="shared" si="11"/>
        <v>1.1788045345242184</v>
      </c>
      <c r="F55" s="3">
        <f t="shared" si="11"/>
        <v>0.97738675711963807</v>
      </c>
      <c r="G55" s="3">
        <f t="shared" si="11"/>
        <v>1.1124550985998094</v>
      </c>
      <c r="H55" s="3">
        <f t="shared" si="11"/>
        <v>1.2196042196042196</v>
      </c>
      <c r="I55" s="3">
        <f t="shared" si="11"/>
        <v>1.1378585964681942</v>
      </c>
    </row>
    <row r="56" spans="1:9" x14ac:dyDescent="0.2">
      <c r="A56" t="s">
        <v>8</v>
      </c>
      <c r="B56" s="3">
        <f t="shared" si="10"/>
        <v>4.4106429757257593E-2</v>
      </c>
      <c r="C56" s="3">
        <f t="shared" si="10"/>
        <v>1.6484778862722572E-2</v>
      </c>
      <c r="D56" s="3">
        <f t="shared" si="10"/>
        <v>2.1814215597164153E-2</v>
      </c>
      <c r="E56" s="3">
        <f t="shared" si="11"/>
        <v>1.213500515286843</v>
      </c>
      <c r="F56" s="3">
        <f t="shared" si="11"/>
        <v>0.99413469012790601</v>
      </c>
      <c r="G56" s="3">
        <f t="shared" si="11"/>
        <v>1.1352540136353639</v>
      </c>
      <c r="H56" s="3">
        <f t="shared" si="11"/>
        <v>1.2435512435512435</v>
      </c>
      <c r="I56" s="3">
        <f t="shared" si="11"/>
        <v>1.1661524322195236</v>
      </c>
    </row>
    <row r="57" spans="1:9" x14ac:dyDescent="0.2">
      <c r="A57" t="s">
        <v>3</v>
      </c>
      <c r="B57" s="3">
        <f t="shared" si="10"/>
        <v>0.54646206308610401</v>
      </c>
      <c r="C57" s="3">
        <f t="shared" si="10"/>
        <v>0.42906375646180356</v>
      </c>
      <c r="D57" s="3">
        <f t="shared" si="10"/>
        <v>7.5925589286796338E-2</v>
      </c>
      <c r="E57" s="3">
        <f t="shared" si="11"/>
        <v>1.4782720714531088</v>
      </c>
      <c r="F57" s="3">
        <f t="shared" si="11"/>
        <v>1.4520528584552328</v>
      </c>
      <c r="G57" s="3">
        <f t="shared" si="11"/>
        <v>1.6646873396378563</v>
      </c>
      <c r="H57" s="3">
        <f t="shared" si="11"/>
        <v>1.8564718564718565</v>
      </c>
      <c r="I57" s="3">
        <f t="shared" si="11"/>
        <v>1.6269283791767875</v>
      </c>
    </row>
    <row r="58" spans="1:9" x14ac:dyDescent="0.2">
      <c r="B58" s="3">
        <f t="shared" si="10"/>
        <v>0</v>
      </c>
      <c r="C58" s="3">
        <f t="shared" si="10"/>
        <v>0</v>
      </c>
      <c r="D58" s="3">
        <f t="shared" si="10"/>
        <v>0</v>
      </c>
      <c r="E58" s="3"/>
      <c r="F58" s="3"/>
      <c r="G58" s="3"/>
      <c r="H58" s="3"/>
      <c r="I58" s="3"/>
    </row>
    <row r="59" spans="1:9" x14ac:dyDescent="0.2">
      <c r="A59" t="s">
        <v>9</v>
      </c>
      <c r="B59" s="3">
        <f t="shared" si="10"/>
        <v>6.4656526226051059E-2</v>
      </c>
      <c r="C59" s="3">
        <f t="shared" si="10"/>
        <v>8.7076392877656519E-2</v>
      </c>
      <c r="D59" s="3">
        <f t="shared" si="10"/>
        <v>-3.0721686966006179E-2</v>
      </c>
      <c r="E59" s="3">
        <f>E57+E39</f>
        <v>1.3913603572655444</v>
      </c>
      <c r="F59" s="3">
        <f>F57+F39</f>
        <v>1.4317009398629073</v>
      </c>
      <c r="G59" s="3">
        <f>G57+G39</f>
        <v>1.3188182684553917</v>
      </c>
      <c r="H59" s="3">
        <f>H57+H39</f>
        <v>1.3943173943173943</v>
      </c>
      <c r="I59" s="3">
        <f>I57+I39</f>
        <v>1.2182761110746407</v>
      </c>
    </row>
    <row r="60" spans="1:9" x14ac:dyDescent="0.2">
      <c r="E60" s="3"/>
      <c r="F60" s="3"/>
      <c r="G60" s="3"/>
      <c r="H60" s="3"/>
      <c r="I60" s="3"/>
    </row>
    <row r="61" spans="1:9" x14ac:dyDescent="0.2">
      <c r="A61" t="s">
        <v>10</v>
      </c>
      <c r="B61" s="3">
        <f t="shared" ref="B61:I61" si="12">B45</f>
        <v>1</v>
      </c>
      <c r="C61" s="3">
        <f t="shared" si="12"/>
        <v>1.0000000000000002</v>
      </c>
      <c r="D61" s="3">
        <f t="shared" si="12"/>
        <v>1</v>
      </c>
      <c r="E61" s="3">
        <f t="shared" si="12"/>
        <v>1</v>
      </c>
      <c r="F61" s="3">
        <f t="shared" si="12"/>
        <v>1</v>
      </c>
      <c r="G61" s="3">
        <f t="shared" si="12"/>
        <v>1</v>
      </c>
      <c r="H61" s="3">
        <f t="shared" si="12"/>
        <v>1</v>
      </c>
      <c r="I61" s="3">
        <f t="shared" si="12"/>
        <v>1.0000000000000002</v>
      </c>
    </row>
    <row r="65" spans="1:9" x14ac:dyDescent="0.2">
      <c r="A65" t="s">
        <v>0</v>
      </c>
      <c r="B65" s="1">
        <v>3678</v>
      </c>
      <c r="C65" s="1">
        <v>4563</v>
      </c>
      <c r="D65" s="1">
        <v>5592</v>
      </c>
      <c r="E65" s="1">
        <v>5804</v>
      </c>
      <c r="F65" s="1">
        <v>5021</v>
      </c>
      <c r="G65" s="1">
        <v>5422</v>
      </c>
      <c r="H65" s="1">
        <v>4992</v>
      </c>
      <c r="I65" s="1">
        <v>5352</v>
      </c>
    </row>
    <row r="66" spans="1:9" x14ac:dyDescent="0.2">
      <c r="A66" t="s">
        <v>1</v>
      </c>
      <c r="B66" s="1">
        <v>1253</v>
      </c>
      <c r="C66" s="1">
        <v>1555</v>
      </c>
      <c r="D66" s="1">
        <v>1440</v>
      </c>
      <c r="E66" s="1">
        <v>1406</v>
      </c>
      <c r="F66" s="1">
        <v>1660</v>
      </c>
      <c r="G66" s="1">
        <v>1924</v>
      </c>
      <c r="H66" s="1">
        <v>2178</v>
      </c>
      <c r="I66" s="1">
        <v>2585</v>
      </c>
    </row>
    <row r="67" spans="1:9" x14ac:dyDescent="0.2">
      <c r="A67" t="s">
        <v>2</v>
      </c>
      <c r="B67" s="1">
        <v>385</v>
      </c>
      <c r="C67" s="1">
        <v>478</v>
      </c>
      <c r="D67" s="1">
        <v>144</v>
      </c>
      <c r="E67" s="1">
        <v>156</v>
      </c>
      <c r="F67" s="1">
        <v>78</v>
      </c>
      <c r="G67" s="1">
        <v>131</v>
      </c>
      <c r="H67" s="1">
        <v>110</v>
      </c>
      <c r="I67" s="1">
        <v>246</v>
      </c>
    </row>
    <row r="68" spans="1:9" x14ac:dyDescent="0.2">
      <c r="A68" t="s">
        <v>5</v>
      </c>
      <c r="B68" s="1">
        <v>3222</v>
      </c>
      <c r="C68" s="1">
        <v>3684</v>
      </c>
      <c r="D68" s="1">
        <v>3923</v>
      </c>
      <c r="E68" s="1">
        <v>3304</v>
      </c>
      <c r="F68" s="1">
        <v>3512</v>
      </c>
      <c r="G68" s="1">
        <v>3747</v>
      </c>
      <c r="H68" s="1">
        <v>4345</v>
      </c>
      <c r="I68" s="1">
        <v>4973</v>
      </c>
    </row>
    <row r="69" spans="1:9" x14ac:dyDescent="0.2">
      <c r="A69" t="s">
        <v>6</v>
      </c>
      <c r="B69" s="1">
        <v>3056</v>
      </c>
      <c r="C69" s="1">
        <v>2851</v>
      </c>
      <c r="D69" s="1">
        <v>2420</v>
      </c>
      <c r="E69" s="1">
        <v>2741</v>
      </c>
      <c r="F69" s="1">
        <v>2803</v>
      </c>
      <c r="G69" s="1">
        <v>2920</v>
      </c>
      <c r="H69" s="1">
        <v>3048</v>
      </c>
      <c r="I69" s="1">
        <v>3047</v>
      </c>
    </row>
    <row r="70" spans="1:9" x14ac:dyDescent="0.2">
      <c r="A70" t="s">
        <v>7</v>
      </c>
      <c r="B70" s="1">
        <v>936</v>
      </c>
      <c r="C70" s="1">
        <v>962</v>
      </c>
      <c r="D70" s="1">
        <v>473</v>
      </c>
      <c r="E70" s="1">
        <v>315</v>
      </c>
      <c r="F70" s="1">
        <v>757</v>
      </c>
      <c r="G70" s="1">
        <v>1031</v>
      </c>
      <c r="H70" s="1">
        <v>1166</v>
      </c>
      <c r="I70" s="1">
        <v>1130</v>
      </c>
    </row>
    <row r="71" spans="1:9" x14ac:dyDescent="0.2">
      <c r="A71" t="s">
        <v>8</v>
      </c>
      <c r="B71" s="1">
        <v>983</v>
      </c>
      <c r="C71" s="1">
        <v>287</v>
      </c>
      <c r="D71" s="1">
        <v>360</v>
      </c>
      <c r="E71" s="1">
        <v>404</v>
      </c>
      <c r="F71" s="1">
        <v>237</v>
      </c>
      <c r="G71" s="1">
        <v>311</v>
      </c>
      <c r="H71" s="1">
        <v>311</v>
      </c>
      <c r="I71" s="1">
        <v>431</v>
      </c>
    </row>
    <row r="72" spans="1:9" x14ac:dyDescent="0.2">
      <c r="A72" t="s">
        <v>3</v>
      </c>
      <c r="B72" s="1">
        <v>12179</v>
      </c>
      <c r="C72" s="1">
        <v>7470</v>
      </c>
      <c r="D72" s="1">
        <v>1253</v>
      </c>
      <c r="E72" s="1">
        <v>3083</v>
      </c>
      <c r="F72" s="1">
        <v>6480</v>
      </c>
      <c r="G72" s="1">
        <v>7222</v>
      </c>
      <c r="H72" s="1">
        <v>7960</v>
      </c>
      <c r="I72" s="1">
        <v>7019</v>
      </c>
    </row>
    <row r="73" spans="1:9" x14ac:dyDescent="0.2">
      <c r="A73" t="s">
        <v>9</v>
      </c>
      <c r="B73" s="1">
        <v>1441</v>
      </c>
      <c r="C73" s="1">
        <v>1516</v>
      </c>
      <c r="D73" s="1">
        <v>-507</v>
      </c>
      <c r="E73" s="1">
        <v>-1012</v>
      </c>
      <c r="F73" s="1">
        <v>-288</v>
      </c>
      <c r="G73" s="1">
        <v>-4718</v>
      </c>
      <c r="H73" s="1">
        <v>-6002</v>
      </c>
      <c r="I73" s="1">
        <v>-6225</v>
      </c>
    </row>
    <row r="74" spans="1:9" x14ac:dyDescent="0.2">
      <c r="A74" t="s">
        <v>14</v>
      </c>
      <c r="B74" s="1">
        <v>-1993</v>
      </c>
      <c r="C74" s="1">
        <v>-2153</v>
      </c>
      <c r="D74" s="1">
        <v>-1478</v>
      </c>
      <c r="E74" s="1">
        <v>-1600</v>
      </c>
      <c r="F74" s="1">
        <v>-1299</v>
      </c>
      <c r="G74" s="1">
        <v>-1353</v>
      </c>
      <c r="H74" s="1">
        <v>-1333</v>
      </c>
      <c r="I74" s="1">
        <v>-1579</v>
      </c>
    </row>
    <row r="75" spans="1:9" x14ac:dyDescent="0.2">
      <c r="A75" t="s">
        <v>15</v>
      </c>
      <c r="B75" s="1">
        <v>-2793</v>
      </c>
      <c r="C75" s="1">
        <v>-3427</v>
      </c>
      <c r="D75" s="1">
        <v>2739</v>
      </c>
      <c r="E75" s="1">
        <v>-2024</v>
      </c>
      <c r="F75" s="1">
        <v>-4839</v>
      </c>
      <c r="G75" s="1">
        <v>-2013</v>
      </c>
      <c r="H75" s="1">
        <v>-1668</v>
      </c>
      <c r="I75" s="1">
        <v>-1634</v>
      </c>
    </row>
    <row r="76" spans="1:9" x14ac:dyDescent="0.2"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t="e">
        <f t="shared" ref="A77:A87" si="13">TRANSPOSE(A65:I75)</f>
        <v>#VALUE!</v>
      </c>
      <c r="B77" t="e">
        <f t="shared" ref="B77:I77" si="14">TRANSPOSE(B65:J75)</f>
        <v>#VALUE!</v>
      </c>
      <c r="C77" t="e">
        <f t="shared" si="14"/>
        <v>#VALUE!</v>
      </c>
      <c r="D77" t="e">
        <f t="shared" si="14"/>
        <v>#VALUE!</v>
      </c>
      <c r="E77" t="e">
        <f t="shared" si="14"/>
        <v>#VALUE!</v>
      </c>
      <c r="F77" t="e">
        <f t="shared" si="14"/>
        <v>#VALUE!</v>
      </c>
      <c r="G77" t="e">
        <f t="shared" si="14"/>
        <v>#VALUE!</v>
      </c>
      <c r="H77" t="e">
        <f t="shared" si="14"/>
        <v>#VALUE!</v>
      </c>
      <c r="I77" t="e">
        <f t="shared" si="14"/>
        <v>#VALUE!</v>
      </c>
    </row>
    <row r="78" spans="1:9" x14ac:dyDescent="0.2">
      <c r="A78" t="e">
        <f t="shared" si="13"/>
        <v>#VALUE!</v>
      </c>
      <c r="B78" t="e">
        <f t="shared" ref="B78:B87" si="15">TRANSPOSE(B66:J76)</f>
        <v>#VALUE!</v>
      </c>
      <c r="C78" t="e">
        <f t="shared" ref="C78:C87" si="16">TRANSPOSE(C66:K76)</f>
        <v>#VALUE!</v>
      </c>
      <c r="D78" t="e">
        <f t="shared" ref="D78:D87" si="17">TRANSPOSE(D66:L76)</f>
        <v>#VALUE!</v>
      </c>
      <c r="E78" t="e">
        <f t="shared" ref="E78:E87" si="18">TRANSPOSE(E66:M76)</f>
        <v>#VALUE!</v>
      </c>
      <c r="F78" t="e">
        <f t="shared" ref="F78:F87" si="19">TRANSPOSE(F66:N76)</f>
        <v>#VALUE!</v>
      </c>
      <c r="G78" t="e">
        <f t="shared" ref="G78:G87" si="20">TRANSPOSE(G66:O76)</f>
        <v>#VALUE!</v>
      </c>
      <c r="H78" t="e">
        <f t="shared" ref="H78:H87" si="21">TRANSPOSE(H66:P76)</f>
        <v>#VALUE!</v>
      </c>
      <c r="I78" t="e">
        <f t="shared" ref="I78:I87" si="22">TRANSPOSE(I66:Q76)</f>
        <v>#VALUE!</v>
      </c>
    </row>
    <row r="79" spans="1:9" x14ac:dyDescent="0.2">
      <c r="A79" t="e">
        <f t="shared" si="13"/>
        <v>#VALUE!</v>
      </c>
      <c r="B79" t="e">
        <f t="shared" si="15"/>
        <v>#VALUE!</v>
      </c>
      <c r="C79" t="e">
        <f t="shared" si="16"/>
        <v>#VALUE!</v>
      </c>
      <c r="D79" t="e">
        <f t="shared" si="17"/>
        <v>#VALUE!</v>
      </c>
      <c r="E79" t="e">
        <f t="shared" si="18"/>
        <v>#VALUE!</v>
      </c>
      <c r="F79" t="e">
        <f t="shared" si="19"/>
        <v>#VALUE!</v>
      </c>
      <c r="G79" t="e">
        <f t="shared" si="20"/>
        <v>#VALUE!</v>
      </c>
      <c r="H79" t="e">
        <f t="shared" si="21"/>
        <v>#VALUE!</v>
      </c>
      <c r="I79" t="e">
        <f t="shared" si="22"/>
        <v>#VALUE!</v>
      </c>
    </row>
    <row r="80" spans="1:9" x14ac:dyDescent="0.2">
      <c r="A80" t="e">
        <f t="shared" si="13"/>
        <v>#VALUE!</v>
      </c>
      <c r="B80" t="e">
        <f t="shared" si="15"/>
        <v>#VALUE!</v>
      </c>
      <c r="C80" t="e">
        <f t="shared" si="16"/>
        <v>#VALUE!</v>
      </c>
      <c r="D80" t="e">
        <f t="shared" si="17"/>
        <v>#VALUE!</v>
      </c>
      <c r="E80" t="e">
        <f t="shared" si="18"/>
        <v>#VALUE!</v>
      </c>
      <c r="F80" t="e">
        <f t="shared" si="19"/>
        <v>#VALUE!</v>
      </c>
      <c r="G80" t="e">
        <f t="shared" si="20"/>
        <v>#VALUE!</v>
      </c>
      <c r="H80" t="e">
        <f t="shared" si="21"/>
        <v>#VALUE!</v>
      </c>
      <c r="I80" t="e">
        <f t="shared" si="22"/>
        <v>#VALUE!</v>
      </c>
    </row>
    <row r="81" spans="1:9" x14ac:dyDescent="0.2">
      <c r="A81" t="e">
        <f t="shared" si="13"/>
        <v>#VALUE!</v>
      </c>
      <c r="B81" t="e">
        <f t="shared" si="15"/>
        <v>#VALUE!</v>
      </c>
      <c r="C81" t="e">
        <f t="shared" si="16"/>
        <v>#VALUE!</v>
      </c>
      <c r="D81" t="e">
        <f t="shared" si="17"/>
        <v>#VALUE!</v>
      </c>
      <c r="E81" t="e">
        <f t="shared" si="18"/>
        <v>#VALUE!</v>
      </c>
      <c r="F81" t="e">
        <f t="shared" si="19"/>
        <v>#VALUE!</v>
      </c>
      <c r="G81" t="e">
        <f t="shared" si="20"/>
        <v>#VALUE!</v>
      </c>
      <c r="H81" t="e">
        <f t="shared" si="21"/>
        <v>#VALUE!</v>
      </c>
      <c r="I81" t="e">
        <f t="shared" si="22"/>
        <v>#VALUE!</v>
      </c>
    </row>
    <row r="82" spans="1:9" x14ac:dyDescent="0.2">
      <c r="A82" t="e">
        <f t="shared" si="13"/>
        <v>#VALUE!</v>
      </c>
      <c r="B82" t="e">
        <f t="shared" si="15"/>
        <v>#VALUE!</v>
      </c>
      <c r="C82" t="e">
        <f t="shared" si="16"/>
        <v>#VALUE!</v>
      </c>
      <c r="D82" t="e">
        <f t="shared" si="17"/>
        <v>#VALUE!</v>
      </c>
      <c r="E82" t="e">
        <f t="shared" si="18"/>
        <v>#VALUE!</v>
      </c>
      <c r="F82" t="e">
        <f t="shared" si="19"/>
        <v>#VALUE!</v>
      </c>
      <c r="G82" t="e">
        <f t="shared" si="20"/>
        <v>#VALUE!</v>
      </c>
      <c r="H82" t="e">
        <f t="shared" si="21"/>
        <v>#VALUE!</v>
      </c>
      <c r="I82" t="e">
        <f t="shared" si="22"/>
        <v>#VALUE!</v>
      </c>
    </row>
    <row r="83" spans="1:9" x14ac:dyDescent="0.2">
      <c r="A83" t="e">
        <f t="shared" si="13"/>
        <v>#VALUE!</v>
      </c>
      <c r="B83" t="e">
        <f t="shared" si="15"/>
        <v>#VALUE!</v>
      </c>
      <c r="C83" t="e">
        <f t="shared" si="16"/>
        <v>#VALUE!</v>
      </c>
      <c r="D83" t="e">
        <f t="shared" si="17"/>
        <v>#VALUE!</v>
      </c>
      <c r="E83" t="e">
        <f t="shared" si="18"/>
        <v>#VALUE!</v>
      </c>
      <c r="F83" t="e">
        <f t="shared" si="19"/>
        <v>#VALUE!</v>
      </c>
      <c r="G83" t="e">
        <f t="shared" si="20"/>
        <v>#VALUE!</v>
      </c>
      <c r="H83" t="e">
        <f t="shared" si="21"/>
        <v>#VALUE!</v>
      </c>
      <c r="I83" t="e">
        <f t="shared" si="22"/>
        <v>#VALUE!</v>
      </c>
    </row>
    <row r="84" spans="1:9" x14ac:dyDescent="0.2">
      <c r="A84" t="e">
        <f t="shared" si="13"/>
        <v>#VALUE!</v>
      </c>
      <c r="B84" t="e">
        <f t="shared" si="15"/>
        <v>#VALUE!</v>
      </c>
      <c r="C84" t="e">
        <f t="shared" si="16"/>
        <v>#VALUE!</v>
      </c>
      <c r="D84" t="e">
        <f t="shared" si="17"/>
        <v>#VALUE!</v>
      </c>
      <c r="E84" t="e">
        <f t="shared" si="18"/>
        <v>#VALUE!</v>
      </c>
      <c r="F84" t="e">
        <f t="shared" si="19"/>
        <v>#VALUE!</v>
      </c>
      <c r="G84" t="e">
        <f t="shared" si="20"/>
        <v>#VALUE!</v>
      </c>
      <c r="H84" t="e">
        <f t="shared" si="21"/>
        <v>#VALUE!</v>
      </c>
      <c r="I84" t="e">
        <f t="shared" si="22"/>
        <v>#VALUE!</v>
      </c>
    </row>
    <row r="85" spans="1:9" x14ac:dyDescent="0.2">
      <c r="A85" t="e">
        <f t="shared" si="13"/>
        <v>#VALUE!</v>
      </c>
      <c r="B85" t="e">
        <f t="shared" si="15"/>
        <v>#VALUE!</v>
      </c>
      <c r="C85" t="e">
        <f t="shared" si="16"/>
        <v>#VALUE!</v>
      </c>
      <c r="D85" t="e">
        <f t="shared" si="17"/>
        <v>#VALUE!</v>
      </c>
      <c r="E85" t="e">
        <f t="shared" si="18"/>
        <v>#VALUE!</v>
      </c>
      <c r="F85" t="e">
        <f t="shared" si="19"/>
        <v>#VALUE!</v>
      </c>
      <c r="G85" t="e">
        <f t="shared" si="20"/>
        <v>#VALUE!</v>
      </c>
      <c r="H85" t="e">
        <f t="shared" si="21"/>
        <v>#VALUE!</v>
      </c>
      <c r="I85" t="e">
        <f t="shared" si="22"/>
        <v>#VALUE!</v>
      </c>
    </row>
    <row r="86" spans="1:9" x14ac:dyDescent="0.2">
      <c r="A86" t="e">
        <f t="shared" si="13"/>
        <v>#VALUE!</v>
      </c>
      <c r="B86" t="e">
        <f t="shared" si="15"/>
        <v>#VALUE!</v>
      </c>
      <c r="C86" t="e">
        <f t="shared" si="16"/>
        <v>#VALUE!</v>
      </c>
      <c r="D86" t="e">
        <f t="shared" si="17"/>
        <v>#VALUE!</v>
      </c>
      <c r="E86" t="e">
        <f t="shared" si="18"/>
        <v>#VALUE!</v>
      </c>
      <c r="F86" t="e">
        <f t="shared" si="19"/>
        <v>#VALUE!</v>
      </c>
      <c r="G86" t="e">
        <f t="shared" si="20"/>
        <v>#VALUE!</v>
      </c>
      <c r="H86" t="e">
        <f t="shared" si="21"/>
        <v>#VALUE!</v>
      </c>
      <c r="I86" t="e">
        <f t="shared" si="22"/>
        <v>#VALUE!</v>
      </c>
    </row>
    <row r="87" spans="1:9" x14ac:dyDescent="0.2">
      <c r="A87" t="e">
        <f t="shared" si="13"/>
        <v>#VALUE!</v>
      </c>
      <c r="B87" t="e">
        <f t="shared" si="15"/>
        <v>#VALUE!</v>
      </c>
      <c r="C87" t="e">
        <f t="shared" si="16"/>
        <v>#VALUE!</v>
      </c>
      <c r="D87" t="e">
        <f t="shared" si="17"/>
        <v>#VALUE!</v>
      </c>
      <c r="E87" t="e">
        <f t="shared" si="18"/>
        <v>#VALUE!</v>
      </c>
      <c r="F87" t="e">
        <f t="shared" si="19"/>
        <v>#VALUE!</v>
      </c>
      <c r="G87" t="e">
        <f t="shared" si="20"/>
        <v>#VALUE!</v>
      </c>
      <c r="H87" t="e">
        <f t="shared" si="21"/>
        <v>#VALUE!</v>
      </c>
      <c r="I87" t="e">
        <f t="shared" si="22"/>
        <v>#VALUE!</v>
      </c>
    </row>
    <row r="91" spans="1:9" x14ac:dyDescent="0.2">
      <c r="B91" t="s">
        <v>20</v>
      </c>
    </row>
    <row r="92" spans="1:9" x14ac:dyDescent="0.2">
      <c r="A92">
        <v>2007</v>
      </c>
      <c r="B92">
        <v>3678</v>
      </c>
      <c r="C92">
        <v>1253</v>
      </c>
      <c r="D92">
        <v>385</v>
      </c>
      <c r="E92">
        <v>3222</v>
      </c>
      <c r="F92">
        <v>3056</v>
      </c>
      <c r="G92">
        <v>936</v>
      </c>
      <c r="H92">
        <v>983</v>
      </c>
      <c r="I92">
        <v>12179</v>
      </c>
    </row>
    <row r="93" spans="1:9" x14ac:dyDescent="0.2">
      <c r="A93">
        <v>2008</v>
      </c>
      <c r="B93">
        <v>4563</v>
      </c>
      <c r="C93">
        <v>1555</v>
      </c>
      <c r="D93">
        <v>478</v>
      </c>
      <c r="E93">
        <v>3684</v>
      </c>
      <c r="F93">
        <v>2851</v>
      </c>
      <c r="G93">
        <v>962</v>
      </c>
      <c r="H93">
        <v>287</v>
      </c>
      <c r="I93">
        <v>7470</v>
      </c>
    </row>
    <row r="94" spans="1:9" x14ac:dyDescent="0.2">
      <c r="A94">
        <v>2009</v>
      </c>
      <c r="B94">
        <v>5592</v>
      </c>
      <c r="C94">
        <v>1440</v>
      </c>
      <c r="D94">
        <v>144</v>
      </c>
      <c r="E94">
        <v>3923</v>
      </c>
      <c r="F94">
        <v>2420</v>
      </c>
      <c r="G94">
        <v>473</v>
      </c>
      <c r="H94">
        <v>360</v>
      </c>
      <c r="I94">
        <v>1253</v>
      </c>
    </row>
    <row r="95" spans="1:9" x14ac:dyDescent="0.2">
      <c r="A95">
        <v>2010</v>
      </c>
      <c r="B95">
        <v>5804</v>
      </c>
      <c r="C95">
        <v>1406</v>
      </c>
      <c r="D95">
        <v>156</v>
      </c>
      <c r="E95">
        <v>3304</v>
      </c>
      <c r="F95">
        <v>2741</v>
      </c>
      <c r="G95">
        <v>315</v>
      </c>
      <c r="H95">
        <v>404</v>
      </c>
      <c r="I95">
        <v>3083</v>
      </c>
    </row>
    <row r="96" spans="1:9" x14ac:dyDescent="0.2">
      <c r="A96">
        <v>2011</v>
      </c>
      <c r="B96">
        <v>5021</v>
      </c>
      <c r="C96">
        <v>1660</v>
      </c>
      <c r="D96">
        <v>78</v>
      </c>
      <c r="E96">
        <v>3512</v>
      </c>
      <c r="F96">
        <v>2803</v>
      </c>
      <c r="G96">
        <v>757</v>
      </c>
      <c r="H96">
        <v>237</v>
      </c>
      <c r="I96">
        <v>6480</v>
      </c>
    </row>
    <row r="97" spans="1:9" x14ac:dyDescent="0.2">
      <c r="A97">
        <v>2012</v>
      </c>
      <c r="B97">
        <v>5422</v>
      </c>
      <c r="C97">
        <v>1924</v>
      </c>
      <c r="D97">
        <v>131</v>
      </c>
      <c r="E97">
        <v>3747</v>
      </c>
      <c r="F97">
        <v>2920</v>
      </c>
      <c r="G97">
        <v>1031</v>
      </c>
      <c r="H97">
        <v>311</v>
      </c>
      <c r="I97">
        <v>7222</v>
      </c>
    </row>
    <row r="98" spans="1:9" x14ac:dyDescent="0.2">
      <c r="A98">
        <v>2013</v>
      </c>
      <c r="B98">
        <v>4992</v>
      </c>
      <c r="C98">
        <v>2178</v>
      </c>
      <c r="D98">
        <v>110</v>
      </c>
      <c r="E98">
        <v>4345</v>
      </c>
      <c r="F98">
        <v>3048</v>
      </c>
      <c r="G98">
        <v>1166</v>
      </c>
      <c r="H98">
        <v>311</v>
      </c>
      <c r="I98">
        <v>7960</v>
      </c>
    </row>
    <row r="99" spans="1:9" x14ac:dyDescent="0.2">
      <c r="A99">
        <v>2014</v>
      </c>
      <c r="B99">
        <v>5352</v>
      </c>
      <c r="C99">
        <v>2585</v>
      </c>
      <c r="D99">
        <v>246</v>
      </c>
      <c r="E99">
        <v>4973</v>
      </c>
      <c r="F99">
        <v>3047</v>
      </c>
      <c r="G99">
        <v>1130</v>
      </c>
      <c r="H99">
        <v>431</v>
      </c>
      <c r="I99">
        <v>7019</v>
      </c>
    </row>
    <row r="101" spans="1:9" x14ac:dyDescent="0.2"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B108" s="3"/>
      <c r="C108" s="3"/>
      <c r="D108" s="3"/>
      <c r="E108" s="3"/>
      <c r="F108" s="3"/>
      <c r="G108" s="3"/>
      <c r="H108" s="3"/>
      <c r="I108" s="3"/>
    </row>
  </sheetData>
  <pageMargins left="0.7" right="0.7" top="0.75" bottom="0.75" header="0.3" footer="0.3"/>
  <pageSetup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A4" sqref="A4:I14"/>
    </sheetView>
  </sheetViews>
  <sheetFormatPr baseColWidth="10" defaultRowHeight="16" x14ac:dyDescent="0.2"/>
  <cols>
    <col min="1" max="1" width="28.83203125" customWidth="1"/>
    <col min="3" max="7" width="10.83203125" customWidth="1"/>
    <col min="8" max="8" width="11.33203125" customWidth="1"/>
    <col min="9" max="9" width="13.5" bestFit="1" customWidth="1"/>
  </cols>
  <sheetData>
    <row r="1" spans="1:9" x14ac:dyDescent="0.2">
      <c r="B1">
        <v>2007</v>
      </c>
      <c r="C1">
        <v>2008</v>
      </c>
      <c r="D1">
        <v>2009</v>
      </c>
      <c r="E1">
        <v>2010</v>
      </c>
      <c r="F1">
        <v>2011</v>
      </c>
      <c r="G1">
        <v>2012</v>
      </c>
      <c r="H1">
        <v>2013</v>
      </c>
      <c r="I1">
        <v>2014</v>
      </c>
    </row>
    <row r="3" spans="1:9" x14ac:dyDescent="0.2">
      <c r="A3" t="s">
        <v>13</v>
      </c>
    </row>
    <row r="4" spans="1:9" x14ac:dyDescent="0.2">
      <c r="A4" t="s">
        <v>0</v>
      </c>
      <c r="B4" s="1">
        <v>3678</v>
      </c>
      <c r="C4" s="1">
        <v>4563</v>
      </c>
      <c r="D4" s="1">
        <v>5592</v>
      </c>
      <c r="E4" s="1">
        <v>5804</v>
      </c>
      <c r="F4" s="1">
        <v>5021</v>
      </c>
      <c r="G4" s="1">
        <v>5422</v>
      </c>
      <c r="H4" s="1">
        <v>4992</v>
      </c>
      <c r="I4" s="1">
        <v>5352</v>
      </c>
    </row>
    <row r="5" spans="1:9" x14ac:dyDescent="0.2">
      <c r="A5" t="s">
        <v>1</v>
      </c>
      <c r="B5" s="1">
        <v>1253</v>
      </c>
      <c r="C5" s="1">
        <v>1555</v>
      </c>
      <c r="D5" s="1">
        <v>1440</v>
      </c>
      <c r="E5" s="1">
        <v>1406</v>
      </c>
      <c r="F5" s="1">
        <v>1660</v>
      </c>
      <c r="G5" s="1">
        <v>1924</v>
      </c>
      <c r="H5" s="1">
        <v>2178</v>
      </c>
      <c r="I5" s="1">
        <v>2585</v>
      </c>
    </row>
    <row r="6" spans="1:9" x14ac:dyDescent="0.2">
      <c r="A6" t="s">
        <v>2</v>
      </c>
      <c r="B6" s="1">
        <v>385</v>
      </c>
      <c r="C6" s="1">
        <v>478</v>
      </c>
      <c r="D6" s="1">
        <v>144</v>
      </c>
      <c r="E6" s="1">
        <v>156</v>
      </c>
      <c r="F6" s="1">
        <v>78</v>
      </c>
      <c r="G6" s="1">
        <v>131</v>
      </c>
      <c r="H6" s="1">
        <v>110</v>
      </c>
      <c r="I6" s="1">
        <v>246</v>
      </c>
    </row>
    <row r="7" spans="1:9" x14ac:dyDescent="0.2">
      <c r="A7" t="s">
        <v>5</v>
      </c>
      <c r="B7" s="1">
        <v>3222</v>
      </c>
      <c r="C7" s="1">
        <v>3684</v>
      </c>
      <c r="D7" s="1">
        <v>3923</v>
      </c>
      <c r="E7" s="1">
        <v>3304</v>
      </c>
      <c r="F7" s="1">
        <v>3512</v>
      </c>
      <c r="G7" s="1">
        <v>3747</v>
      </c>
      <c r="H7" s="1">
        <v>4345</v>
      </c>
      <c r="I7" s="1">
        <v>4973</v>
      </c>
    </row>
    <row r="8" spans="1:9" x14ac:dyDescent="0.2">
      <c r="A8" t="s">
        <v>6</v>
      </c>
      <c r="B8" s="1">
        <v>3056</v>
      </c>
      <c r="C8" s="1">
        <v>2851</v>
      </c>
      <c r="D8" s="1">
        <v>2420</v>
      </c>
      <c r="E8" s="1">
        <v>2741</v>
      </c>
      <c r="F8" s="1">
        <v>2803</v>
      </c>
      <c r="G8" s="1">
        <v>2920</v>
      </c>
      <c r="H8" s="1">
        <v>3048</v>
      </c>
      <c r="I8" s="1">
        <v>3047</v>
      </c>
    </row>
    <row r="9" spans="1:9" x14ac:dyDescent="0.2">
      <c r="A9" t="s">
        <v>7</v>
      </c>
      <c r="B9" s="1">
        <v>936</v>
      </c>
      <c r="C9" s="1">
        <v>962</v>
      </c>
      <c r="D9" s="1">
        <v>473</v>
      </c>
      <c r="E9" s="1">
        <v>315</v>
      </c>
      <c r="F9" s="1">
        <v>757</v>
      </c>
      <c r="G9" s="1">
        <v>1031</v>
      </c>
      <c r="H9" s="1">
        <v>1166</v>
      </c>
      <c r="I9" s="1">
        <v>1130</v>
      </c>
    </row>
    <row r="10" spans="1:9" x14ac:dyDescent="0.2">
      <c r="A10" t="s">
        <v>8</v>
      </c>
      <c r="B10" s="1">
        <v>983</v>
      </c>
      <c r="C10" s="1">
        <v>287</v>
      </c>
      <c r="D10" s="1">
        <v>360</v>
      </c>
      <c r="E10" s="1">
        <v>404</v>
      </c>
      <c r="F10" s="1">
        <v>237</v>
      </c>
      <c r="G10" s="1">
        <v>311</v>
      </c>
      <c r="H10" s="1">
        <v>311</v>
      </c>
      <c r="I10" s="1">
        <v>431</v>
      </c>
    </row>
    <row r="11" spans="1:9" hidden="1" x14ac:dyDescent="0.2">
      <c r="B11" s="1"/>
      <c r="C11" s="1"/>
      <c r="D11" s="1"/>
      <c r="E11" s="1"/>
      <c r="F11" s="1"/>
      <c r="G11" s="1"/>
      <c r="H11" s="1"/>
      <c r="I11" s="1"/>
    </row>
    <row r="12" spans="1:9" hidden="1" x14ac:dyDescent="0.2">
      <c r="A12" t="s">
        <v>11</v>
      </c>
      <c r="B12" s="1">
        <f t="shared" ref="B12:I12" si="0">SUM(B4:B10)</f>
        <v>13513</v>
      </c>
      <c r="C12" s="1">
        <f t="shared" si="0"/>
        <v>14380</v>
      </c>
      <c r="D12" s="1">
        <f t="shared" si="0"/>
        <v>14352</v>
      </c>
      <c r="E12" s="2">
        <f t="shared" si="0"/>
        <v>14130</v>
      </c>
      <c r="F12" s="1">
        <f t="shared" si="0"/>
        <v>14068</v>
      </c>
      <c r="G12" s="1">
        <f t="shared" si="0"/>
        <v>15486</v>
      </c>
      <c r="H12" s="1">
        <f t="shared" si="0"/>
        <v>16150</v>
      </c>
      <c r="I12" s="1">
        <f t="shared" si="0"/>
        <v>17764</v>
      </c>
    </row>
    <row r="13" spans="1:9" hidden="1" x14ac:dyDescent="0.2">
      <c r="B13" s="1"/>
      <c r="C13" s="1"/>
      <c r="D13" s="1"/>
      <c r="E13" s="1"/>
      <c r="F13" s="1"/>
      <c r="G13" s="1"/>
      <c r="H13" s="1"/>
      <c r="I13" s="1"/>
    </row>
    <row r="14" spans="1:9" x14ac:dyDescent="0.2">
      <c r="A14" t="s">
        <v>3</v>
      </c>
      <c r="B14" s="1">
        <v>12179</v>
      </c>
      <c r="C14" s="1">
        <v>7470</v>
      </c>
      <c r="D14" s="1">
        <v>1253</v>
      </c>
      <c r="E14" s="1">
        <v>3083</v>
      </c>
      <c r="F14" s="1">
        <v>6480</v>
      </c>
      <c r="G14" s="1">
        <v>7222</v>
      </c>
      <c r="H14" s="1">
        <v>7960</v>
      </c>
      <c r="I14" s="1">
        <v>7019</v>
      </c>
    </row>
    <row r="15" spans="1:9" x14ac:dyDescent="0.2">
      <c r="B15" s="1"/>
      <c r="C15" s="1"/>
      <c r="D15" s="1"/>
      <c r="E15" s="1"/>
      <c r="F15" s="1"/>
      <c r="G15" s="1"/>
      <c r="H15" s="1"/>
    </row>
    <row r="16" spans="1:9" x14ac:dyDescent="0.2">
      <c r="A16" t="s">
        <v>9</v>
      </c>
      <c r="B16" s="1">
        <v>1441</v>
      </c>
      <c r="C16" s="1">
        <v>1516</v>
      </c>
      <c r="D16" s="1">
        <v>-507</v>
      </c>
      <c r="E16" s="1">
        <v>-1012</v>
      </c>
      <c r="F16" s="1">
        <v>-288</v>
      </c>
      <c r="G16" s="1">
        <v>-4718</v>
      </c>
      <c r="H16" s="1">
        <v>-6002</v>
      </c>
      <c r="I16" s="1">
        <v>-6225</v>
      </c>
    </row>
    <row r="17" spans="1:9" x14ac:dyDescent="0.2">
      <c r="A17" t="s">
        <v>14</v>
      </c>
      <c r="B17" s="1">
        <v>-1993</v>
      </c>
      <c r="C17" s="1">
        <v>-2153</v>
      </c>
      <c r="D17" s="1">
        <v>-1478</v>
      </c>
      <c r="E17" s="1">
        <v>-1600</v>
      </c>
      <c r="F17" s="1">
        <v>-1299</v>
      </c>
      <c r="G17" s="1">
        <v>-1353</v>
      </c>
      <c r="H17" s="1">
        <v>-1333</v>
      </c>
      <c r="I17" s="1">
        <v>-1579</v>
      </c>
    </row>
    <row r="18" spans="1:9" x14ac:dyDescent="0.2">
      <c r="A18" t="s">
        <v>15</v>
      </c>
      <c r="B18" s="1">
        <v>-2793</v>
      </c>
      <c r="C18" s="1">
        <v>-3427</v>
      </c>
      <c r="D18" s="1">
        <v>2739</v>
      </c>
      <c r="E18" s="1">
        <v>-2024</v>
      </c>
      <c r="F18" s="1">
        <v>-4839</v>
      </c>
      <c r="G18" s="1">
        <v>-2013</v>
      </c>
      <c r="H18" s="1">
        <v>-1668</v>
      </c>
      <c r="I18" s="1">
        <v>-1634</v>
      </c>
    </row>
    <row r="19" spans="1:9" x14ac:dyDescent="0.2"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t="s">
        <v>18</v>
      </c>
      <c r="B20" s="1">
        <v>-60</v>
      </c>
      <c r="C20" s="1">
        <v>-376</v>
      </c>
      <c r="D20" s="1">
        <v>144</v>
      </c>
      <c r="E20" s="1">
        <v>-933</v>
      </c>
      <c r="F20" s="1">
        <v>29</v>
      </c>
      <c r="G20" s="1">
        <v>-983</v>
      </c>
      <c r="H20" s="1">
        <v>-2120</v>
      </c>
      <c r="I20" s="1">
        <v>-112</v>
      </c>
    </row>
    <row r="21" spans="1:9" x14ac:dyDescent="0.2">
      <c r="B21" s="1"/>
      <c r="C21" s="1"/>
      <c r="D21" s="1"/>
      <c r="E21" s="1"/>
      <c r="F21" s="1"/>
      <c r="G21" s="1"/>
      <c r="H21" s="1"/>
      <c r="I21" s="1"/>
    </row>
    <row r="22" spans="1:9" x14ac:dyDescent="0.2">
      <c r="B22" s="1"/>
      <c r="C22" s="1"/>
      <c r="D22" s="1"/>
      <c r="E22" s="1"/>
      <c r="F22" s="1"/>
      <c r="G22" s="1"/>
      <c r="H22" s="1"/>
    </row>
    <row r="23" spans="1:9" x14ac:dyDescent="0.2">
      <c r="A23" t="s">
        <v>19</v>
      </c>
      <c r="B23" s="1">
        <f t="shared" ref="B23:I23" si="1">B12+B14+B16+B17+B18+B20</f>
        <v>22287</v>
      </c>
      <c r="C23" s="1">
        <f t="shared" si="1"/>
        <v>17410</v>
      </c>
      <c r="D23" s="1">
        <f t="shared" si="1"/>
        <v>16503</v>
      </c>
      <c r="E23" s="1">
        <f t="shared" si="1"/>
        <v>11644</v>
      </c>
      <c r="F23" s="1">
        <f t="shared" si="1"/>
        <v>14151</v>
      </c>
      <c r="G23" s="1">
        <f t="shared" si="1"/>
        <v>13641</v>
      </c>
      <c r="H23" s="1">
        <f t="shared" si="1"/>
        <v>12987</v>
      </c>
      <c r="I23" s="1">
        <f t="shared" si="1"/>
        <v>15233</v>
      </c>
    </row>
    <row r="27" spans="1:9" x14ac:dyDescent="0.2">
      <c r="A27" t="s">
        <v>16</v>
      </c>
    </row>
    <row r="29" spans="1:9" x14ac:dyDescent="0.2">
      <c r="A29" t="s">
        <v>13</v>
      </c>
    </row>
    <row r="30" spans="1:9" x14ac:dyDescent="0.2">
      <c r="A30" t="s">
        <v>0</v>
      </c>
      <c r="B30" s="3">
        <f t="shared" ref="B30:I36" si="2">B4/B$23</f>
        <v>0.16502894063804011</v>
      </c>
      <c r="C30" s="3">
        <f t="shared" si="2"/>
        <v>0.26209075244112578</v>
      </c>
      <c r="D30" s="3">
        <f t="shared" si="2"/>
        <v>0.33884748227594985</v>
      </c>
      <c r="E30" s="3">
        <f t="shared" si="2"/>
        <v>0.49845413947097217</v>
      </c>
      <c r="F30" s="3">
        <f t="shared" si="2"/>
        <v>0.35481591406967705</v>
      </c>
      <c r="G30" s="3">
        <f t="shared" si="2"/>
        <v>0.39747819074847884</v>
      </c>
      <c r="H30" s="3">
        <f t="shared" si="2"/>
        <v>0.38438438438438438</v>
      </c>
      <c r="I30" s="3">
        <f t="shared" si="2"/>
        <v>0.35134248014179742</v>
      </c>
    </row>
    <row r="31" spans="1:9" x14ac:dyDescent="0.2">
      <c r="A31" t="s">
        <v>1</v>
      </c>
      <c r="B31" s="3">
        <f t="shared" si="2"/>
        <v>5.6221115448467716E-2</v>
      </c>
      <c r="C31" s="3">
        <f t="shared" si="2"/>
        <v>8.9316484778862726E-2</v>
      </c>
      <c r="D31" s="3">
        <f t="shared" si="2"/>
        <v>8.7256862388656611E-2</v>
      </c>
      <c r="E31" s="3">
        <f t="shared" si="2"/>
        <v>0.12074888354517348</v>
      </c>
      <c r="F31" s="3">
        <f t="shared" si="2"/>
        <v>0.1173061974418769</v>
      </c>
      <c r="G31" s="3">
        <f t="shared" si="2"/>
        <v>0.1410453779048457</v>
      </c>
      <c r="H31" s="3">
        <f t="shared" si="2"/>
        <v>0.1677061677061677</v>
      </c>
      <c r="I31" s="3">
        <f t="shared" si="2"/>
        <v>0.16969736755727696</v>
      </c>
    </row>
    <row r="32" spans="1:9" x14ac:dyDescent="0.2">
      <c r="A32" t="s">
        <v>2</v>
      </c>
      <c r="B32" s="3">
        <f t="shared" si="2"/>
        <v>1.727464441154036E-2</v>
      </c>
      <c r="C32" s="3">
        <f t="shared" si="2"/>
        <v>2.7455485353245261E-2</v>
      </c>
      <c r="D32" s="3">
        <f t="shared" si="2"/>
        <v>8.7256862388656615E-3</v>
      </c>
      <c r="E32" s="3">
        <f t="shared" si="2"/>
        <v>1.3397457918241155E-2</v>
      </c>
      <c r="F32" s="3">
        <f t="shared" si="2"/>
        <v>5.5119779520881916E-3</v>
      </c>
      <c r="G32" s="3">
        <f t="shared" si="2"/>
        <v>9.6034015101532141E-3</v>
      </c>
      <c r="H32" s="3">
        <f t="shared" si="2"/>
        <v>8.4700084700084707E-3</v>
      </c>
      <c r="I32" s="3">
        <f t="shared" si="2"/>
        <v>1.6149149871988445E-2</v>
      </c>
    </row>
    <row r="33" spans="1:9" x14ac:dyDescent="0.2">
      <c r="A33" t="s">
        <v>5</v>
      </c>
      <c r="B33" s="3">
        <f t="shared" si="2"/>
        <v>0.14456858258177413</v>
      </c>
      <c r="C33" s="3">
        <f t="shared" si="2"/>
        <v>0.21160252728317058</v>
      </c>
      <c r="D33" s="3">
        <f t="shared" si="2"/>
        <v>0.23771435496576379</v>
      </c>
      <c r="E33" s="3">
        <f t="shared" si="2"/>
        <v>0.28375128821710754</v>
      </c>
      <c r="F33" s="3">
        <f t="shared" si="2"/>
        <v>0.24818034061197089</v>
      </c>
      <c r="G33" s="3">
        <f t="shared" si="2"/>
        <v>0.27468660655377169</v>
      </c>
      <c r="H33" s="3">
        <f t="shared" si="2"/>
        <v>0.33456533456533455</v>
      </c>
      <c r="I33" s="3">
        <f t="shared" si="2"/>
        <v>0.32646228582682335</v>
      </c>
    </row>
    <row r="34" spans="1:9" x14ac:dyDescent="0.2">
      <c r="A34" t="s">
        <v>6</v>
      </c>
      <c r="B34" s="3">
        <f t="shared" si="2"/>
        <v>0.13712029434199308</v>
      </c>
      <c r="C34" s="3">
        <f t="shared" si="2"/>
        <v>0.16375646180356118</v>
      </c>
      <c r="D34" s="3">
        <f t="shared" si="2"/>
        <v>0.14664000484760348</v>
      </c>
      <c r="E34" s="3">
        <f t="shared" si="2"/>
        <v>0.23540020611473719</v>
      </c>
      <c r="F34" s="3">
        <f t="shared" si="2"/>
        <v>0.19807787435516924</v>
      </c>
      <c r="G34" s="3">
        <f t="shared" si="2"/>
        <v>0.2140605527453999</v>
      </c>
      <c r="H34" s="3">
        <f t="shared" si="2"/>
        <v>0.23469623469623468</v>
      </c>
      <c r="I34" s="3">
        <f t="shared" si="2"/>
        <v>0.20002625878027966</v>
      </c>
    </row>
    <row r="35" spans="1:9" x14ac:dyDescent="0.2">
      <c r="A35" t="s">
        <v>7</v>
      </c>
      <c r="B35" s="3">
        <f t="shared" si="2"/>
        <v>4.1997577062861759E-2</v>
      </c>
      <c r="C35" s="3">
        <f t="shared" si="2"/>
        <v>5.5255600229753017E-2</v>
      </c>
      <c r="D35" s="3">
        <f t="shared" si="2"/>
        <v>2.8661455492940677E-2</v>
      </c>
      <c r="E35" s="3">
        <f t="shared" si="2"/>
        <v>2.7052559257986945E-2</v>
      </c>
      <c r="F35" s="3">
        <f t="shared" si="2"/>
        <v>5.3494452688855915E-2</v>
      </c>
      <c r="G35" s="3">
        <f t="shared" si="2"/>
        <v>7.5580969137160031E-2</v>
      </c>
      <c r="H35" s="3">
        <f t="shared" si="2"/>
        <v>8.9782089782089777E-2</v>
      </c>
      <c r="I35" s="3">
        <f t="shared" si="2"/>
        <v>7.4181054290028234E-2</v>
      </c>
    </row>
    <row r="36" spans="1:9" x14ac:dyDescent="0.2">
      <c r="A36" t="s">
        <v>8</v>
      </c>
      <c r="B36" s="3">
        <f t="shared" si="2"/>
        <v>4.4106429757257593E-2</v>
      </c>
      <c r="C36" s="3">
        <f t="shared" si="2"/>
        <v>1.6484778862722572E-2</v>
      </c>
      <c r="D36" s="3">
        <f t="shared" si="2"/>
        <v>2.1814215597164153E-2</v>
      </c>
      <c r="E36" s="3">
        <f t="shared" si="2"/>
        <v>3.4695980762624527E-2</v>
      </c>
      <c r="F36" s="3">
        <f t="shared" si="2"/>
        <v>1.6747933008267966E-2</v>
      </c>
      <c r="G36" s="3">
        <f t="shared" si="2"/>
        <v>2.279891503555458E-2</v>
      </c>
      <c r="H36" s="3">
        <f t="shared" si="2"/>
        <v>2.3947023947023947E-2</v>
      </c>
      <c r="I36" s="3">
        <f t="shared" si="2"/>
        <v>2.8293835751329349E-2</v>
      </c>
    </row>
    <row r="37" spans="1:9" x14ac:dyDescent="0.2">
      <c r="B37" s="3"/>
      <c r="C37" s="3"/>
      <c r="D37" s="3"/>
      <c r="H37" s="3"/>
    </row>
    <row r="38" spans="1:9" x14ac:dyDescent="0.2">
      <c r="A38" t="s">
        <v>12</v>
      </c>
      <c r="B38" s="3">
        <f t="shared" ref="B38:I38" si="3">B12/B$23</f>
        <v>0.60631758424193472</v>
      </c>
      <c r="C38" s="3">
        <f t="shared" si="3"/>
        <v>0.82596209075244109</v>
      </c>
      <c r="D38" s="3">
        <f t="shared" si="3"/>
        <v>0.86966006180694422</v>
      </c>
      <c r="E38" s="3">
        <f t="shared" si="3"/>
        <v>1.213500515286843</v>
      </c>
      <c r="F38" s="3">
        <f t="shared" si="3"/>
        <v>0.99413469012790612</v>
      </c>
      <c r="G38" s="3">
        <f t="shared" si="3"/>
        <v>1.1352540136353639</v>
      </c>
      <c r="H38" s="3">
        <f t="shared" si="3"/>
        <v>1.2435512435512435</v>
      </c>
      <c r="I38" s="3">
        <f t="shared" si="3"/>
        <v>1.1661524322195234</v>
      </c>
    </row>
    <row r="39" spans="1:9" x14ac:dyDescent="0.2">
      <c r="B39" s="3"/>
      <c r="C39" s="3"/>
      <c r="D39" s="3"/>
    </row>
    <row r="40" spans="1:9" x14ac:dyDescent="0.2">
      <c r="A40" t="s">
        <v>3</v>
      </c>
      <c r="B40" s="3">
        <f>B14/B$23</f>
        <v>0.54646206308610401</v>
      </c>
      <c r="C40" s="3">
        <f t="shared" ref="C40:H40" si="4">C14/C$23</f>
        <v>0.42906375646180356</v>
      </c>
      <c r="D40" s="3">
        <f t="shared" si="4"/>
        <v>7.5925589286796338E-2</v>
      </c>
      <c r="E40" s="3">
        <f t="shared" si="4"/>
        <v>0.26477155616626591</v>
      </c>
      <c r="F40" s="3">
        <f t="shared" si="4"/>
        <v>0.45791816832732668</v>
      </c>
      <c r="G40" s="3">
        <f t="shared" si="4"/>
        <v>0.52943332600249249</v>
      </c>
      <c r="H40" s="3">
        <f t="shared" si="4"/>
        <v>0.61292061292061295</v>
      </c>
      <c r="I40" s="3">
        <f>I14/I$23</f>
        <v>0.46077594695726382</v>
      </c>
    </row>
    <row r="41" spans="1:9" x14ac:dyDescent="0.2">
      <c r="B41" s="3"/>
      <c r="C41" s="3"/>
      <c r="D41" s="3"/>
    </row>
    <row r="42" spans="1:9" x14ac:dyDescent="0.2">
      <c r="A42" t="s">
        <v>9</v>
      </c>
      <c r="B42" s="3">
        <f>B16/B$23</f>
        <v>6.4656526226051059E-2</v>
      </c>
      <c r="C42" s="3">
        <f t="shared" ref="C42:I44" si="5">C16/C$23</f>
        <v>8.7076392877656519E-2</v>
      </c>
      <c r="D42" s="3">
        <f t="shared" si="5"/>
        <v>-3.0721686966006179E-2</v>
      </c>
      <c r="E42" s="3">
        <f t="shared" si="5"/>
        <v>-8.6911714187564409E-2</v>
      </c>
      <c r="F42" s="3">
        <f t="shared" si="5"/>
        <v>-2.035191859232563E-2</v>
      </c>
      <c r="G42" s="3">
        <f t="shared" si="5"/>
        <v>-0.34586907118246463</v>
      </c>
      <c r="H42" s="3">
        <f t="shared" si="5"/>
        <v>-0.46215446215446215</v>
      </c>
      <c r="I42" s="3">
        <f t="shared" si="5"/>
        <v>-0.40865226810214667</v>
      </c>
    </row>
    <row r="43" spans="1:9" x14ac:dyDescent="0.2">
      <c r="A43" t="s">
        <v>14</v>
      </c>
      <c r="B43" s="3">
        <f>B17/B$23</f>
        <v>-8.9424328083636206E-2</v>
      </c>
      <c r="C43" s="3">
        <f t="shared" si="5"/>
        <v>-0.12366456059735784</v>
      </c>
      <c r="D43" s="3">
        <f t="shared" si="5"/>
        <v>-8.9559474035023928E-2</v>
      </c>
      <c r="E43" s="3">
        <f t="shared" si="5"/>
        <v>-0.13740982480247338</v>
      </c>
      <c r="F43" s="3">
        <f t="shared" si="5"/>
        <v>-9.1795632817468734E-2</v>
      </c>
      <c r="G43" s="3">
        <f t="shared" si="5"/>
        <v>-9.9186276665933576E-2</v>
      </c>
      <c r="H43" s="3">
        <f t="shared" si="5"/>
        <v>-0.10264110264110264</v>
      </c>
      <c r="I43" s="3">
        <f t="shared" si="5"/>
        <v>-0.1036565351539421</v>
      </c>
    </row>
    <row r="44" spans="1:9" x14ac:dyDescent="0.2">
      <c r="A44" t="s">
        <v>15</v>
      </c>
      <c r="B44" s="3">
        <f>B18/B$23</f>
        <v>-0.12531969309462915</v>
      </c>
      <c r="C44" s="3">
        <f t="shared" si="5"/>
        <v>-0.19684089603676047</v>
      </c>
      <c r="D44" s="3">
        <f t="shared" si="5"/>
        <v>0.16596982366842392</v>
      </c>
      <c r="E44" s="3">
        <f t="shared" si="5"/>
        <v>-0.17382342837512882</v>
      </c>
      <c r="F44" s="3">
        <f t="shared" si="5"/>
        <v>-0.34195463218147126</v>
      </c>
      <c r="G44" s="3">
        <f t="shared" si="5"/>
        <v>-0.14756982625907192</v>
      </c>
      <c r="H44" s="3">
        <f t="shared" si="5"/>
        <v>-0.12843612843612845</v>
      </c>
      <c r="I44" s="3">
        <f t="shared" si="5"/>
        <v>-0.1072671174423948</v>
      </c>
    </row>
    <row r="45" spans="1:9" x14ac:dyDescent="0.2">
      <c r="B45" s="3"/>
      <c r="C45" s="3"/>
      <c r="D45" s="3"/>
      <c r="E45" s="3"/>
      <c r="F45" s="3"/>
      <c r="G45" s="3"/>
      <c r="H45" s="3"/>
      <c r="I45" s="3"/>
    </row>
    <row r="46" spans="1:9" x14ac:dyDescent="0.2">
      <c r="A46" t="s">
        <v>18</v>
      </c>
      <c r="B46" s="3">
        <f>B20/B$23</f>
        <v>-2.6921523758244715E-3</v>
      </c>
      <c r="C46" s="3">
        <f t="shared" ref="C46:I46" si="6">C20/C$23</f>
        <v>-2.1596783457782882E-2</v>
      </c>
      <c r="D46" s="3">
        <f t="shared" si="6"/>
        <v>8.7256862388656615E-3</v>
      </c>
      <c r="E46" s="3">
        <f t="shared" si="6"/>
        <v>-8.0127104087942283E-2</v>
      </c>
      <c r="F46" s="3">
        <f t="shared" si="6"/>
        <v>2.049325136032789E-3</v>
      </c>
      <c r="G46" s="3">
        <f t="shared" si="6"/>
        <v>-7.206216553038633E-2</v>
      </c>
      <c r="H46" s="3">
        <f t="shared" si="6"/>
        <v>-0.16324016324016324</v>
      </c>
      <c r="I46" s="3">
        <f t="shared" si="6"/>
        <v>-7.3524584783036832E-3</v>
      </c>
    </row>
    <row r="47" spans="1:9" x14ac:dyDescent="0.2">
      <c r="G47" s="3"/>
    </row>
    <row r="48" spans="1:9" x14ac:dyDescent="0.2">
      <c r="A48" t="s">
        <v>10</v>
      </c>
      <c r="B48" s="3">
        <f>SUM(B30:B36)+B40+B42+B43+B44+B46</f>
        <v>1</v>
      </c>
      <c r="C48" s="3">
        <f t="shared" ref="C48:H48" si="7">SUM(C30:C36)+C40+C42+C43+C44+C46</f>
        <v>1.0000000000000002</v>
      </c>
      <c r="D48" s="3">
        <f t="shared" si="7"/>
        <v>1</v>
      </c>
      <c r="E48" s="3">
        <f t="shared" si="7"/>
        <v>1</v>
      </c>
      <c r="F48" s="3">
        <f t="shared" si="7"/>
        <v>1</v>
      </c>
      <c r="G48" s="3">
        <f t="shared" si="7"/>
        <v>1</v>
      </c>
      <c r="H48" s="3">
        <f t="shared" si="7"/>
        <v>1</v>
      </c>
      <c r="I48" s="3">
        <f>SUM(I30:I36)+I40+I42+I43+I44+I46</f>
        <v>1.0000000000000002</v>
      </c>
    </row>
    <row r="50" spans="1:9" x14ac:dyDescent="0.2">
      <c r="A50" t="s">
        <v>17</v>
      </c>
    </row>
    <row r="52" spans="1:9" x14ac:dyDescent="0.2">
      <c r="A52" t="s">
        <v>13</v>
      </c>
    </row>
    <row r="53" spans="1:9" x14ac:dyDescent="0.2">
      <c r="A53" t="s">
        <v>0</v>
      </c>
      <c r="B53" s="3">
        <f t="shared" ref="B53:I53" si="8">B30</f>
        <v>0.16502894063804011</v>
      </c>
      <c r="C53" s="3">
        <f t="shared" si="8"/>
        <v>0.26209075244112578</v>
      </c>
      <c r="D53" s="3">
        <f t="shared" si="8"/>
        <v>0.33884748227594985</v>
      </c>
      <c r="E53" s="3">
        <f t="shared" si="8"/>
        <v>0.49845413947097217</v>
      </c>
      <c r="F53" s="3">
        <f t="shared" si="8"/>
        <v>0.35481591406967705</v>
      </c>
      <c r="G53" s="3">
        <f t="shared" si="8"/>
        <v>0.39747819074847884</v>
      </c>
      <c r="H53" s="3">
        <f t="shared" si="8"/>
        <v>0.38438438438438438</v>
      </c>
      <c r="I53" s="3">
        <f t="shared" si="8"/>
        <v>0.35134248014179742</v>
      </c>
    </row>
    <row r="54" spans="1:9" x14ac:dyDescent="0.2">
      <c r="A54" t="s">
        <v>1</v>
      </c>
      <c r="B54" s="3">
        <f t="shared" ref="B54:D65" si="9">B31</f>
        <v>5.6221115448467716E-2</v>
      </c>
      <c r="C54" s="3">
        <f t="shared" si="9"/>
        <v>8.9316484778862726E-2</v>
      </c>
      <c r="D54" s="3">
        <f t="shared" si="9"/>
        <v>8.7256862388656611E-2</v>
      </c>
      <c r="E54" s="3">
        <f t="shared" ref="E54:I59" si="10">E53+E31</f>
        <v>0.6192030230161456</v>
      </c>
      <c r="F54" s="3">
        <f t="shared" si="10"/>
        <v>0.47212211151155392</v>
      </c>
      <c r="G54" s="3">
        <f t="shared" si="10"/>
        <v>0.53852356865332451</v>
      </c>
      <c r="H54" s="3">
        <f t="shared" si="10"/>
        <v>0.55209055209055213</v>
      </c>
      <c r="I54" s="3">
        <f t="shared" si="10"/>
        <v>0.52103984769907441</v>
      </c>
    </row>
    <row r="55" spans="1:9" x14ac:dyDescent="0.2">
      <c r="A55" t="s">
        <v>2</v>
      </c>
      <c r="B55" s="3">
        <f t="shared" si="9"/>
        <v>1.727464441154036E-2</v>
      </c>
      <c r="C55" s="3">
        <f t="shared" si="9"/>
        <v>2.7455485353245261E-2</v>
      </c>
      <c r="D55" s="3">
        <f t="shared" si="9"/>
        <v>8.7256862388656615E-3</v>
      </c>
      <c r="E55" s="3">
        <f t="shared" si="10"/>
        <v>0.63260048093438681</v>
      </c>
      <c r="F55" s="3">
        <f t="shared" si="10"/>
        <v>0.47763408946364211</v>
      </c>
      <c r="G55" s="3">
        <f t="shared" si="10"/>
        <v>0.54812697016347778</v>
      </c>
      <c r="H55" s="3">
        <f t="shared" si="10"/>
        <v>0.56056056056056058</v>
      </c>
      <c r="I55" s="3">
        <f t="shared" si="10"/>
        <v>0.53718899757106287</v>
      </c>
    </row>
    <row r="56" spans="1:9" x14ac:dyDescent="0.2">
      <c r="A56" t="s">
        <v>5</v>
      </c>
      <c r="B56" s="3">
        <f t="shared" si="9"/>
        <v>0.14456858258177413</v>
      </c>
      <c r="C56" s="3">
        <f t="shared" si="9"/>
        <v>0.21160252728317058</v>
      </c>
      <c r="D56" s="3">
        <f t="shared" si="9"/>
        <v>0.23771435496576379</v>
      </c>
      <c r="E56" s="3">
        <f t="shared" si="10"/>
        <v>0.91635176915149441</v>
      </c>
      <c r="F56" s="3">
        <f t="shared" si="10"/>
        <v>0.72581443007561297</v>
      </c>
      <c r="G56" s="3">
        <f t="shared" si="10"/>
        <v>0.82281357671724953</v>
      </c>
      <c r="H56" s="3">
        <f t="shared" si="10"/>
        <v>0.89512589512589513</v>
      </c>
      <c r="I56" s="3">
        <f t="shared" si="10"/>
        <v>0.86365128339788622</v>
      </c>
    </row>
    <row r="57" spans="1:9" x14ac:dyDescent="0.2">
      <c r="A57" t="s">
        <v>6</v>
      </c>
      <c r="B57" s="3">
        <f t="shared" si="9"/>
        <v>0.13712029434199308</v>
      </c>
      <c r="C57" s="3">
        <f t="shared" si="9"/>
        <v>0.16375646180356118</v>
      </c>
      <c r="D57" s="3">
        <f t="shared" si="9"/>
        <v>0.14664000484760348</v>
      </c>
      <c r="E57" s="3">
        <f t="shared" si="10"/>
        <v>1.1517519752662315</v>
      </c>
      <c r="F57" s="3">
        <f t="shared" si="10"/>
        <v>0.92389230443078219</v>
      </c>
      <c r="G57" s="3">
        <f t="shared" si="10"/>
        <v>1.0368741294626493</v>
      </c>
      <c r="H57" s="3">
        <f t="shared" si="10"/>
        <v>1.1298221298221298</v>
      </c>
      <c r="I57" s="3">
        <f t="shared" si="10"/>
        <v>1.0636775421781659</v>
      </c>
    </row>
    <row r="58" spans="1:9" x14ac:dyDescent="0.2">
      <c r="A58" t="s">
        <v>7</v>
      </c>
      <c r="B58" s="3">
        <f t="shared" si="9"/>
        <v>4.1997577062861759E-2</v>
      </c>
      <c r="C58" s="3">
        <f t="shared" si="9"/>
        <v>5.5255600229753017E-2</v>
      </c>
      <c r="D58" s="3">
        <f t="shared" si="9"/>
        <v>2.8661455492940677E-2</v>
      </c>
      <c r="E58" s="3">
        <f t="shared" si="10"/>
        <v>1.1788045345242184</v>
      </c>
      <c r="F58" s="3">
        <f t="shared" si="10"/>
        <v>0.97738675711963807</v>
      </c>
      <c r="G58" s="3">
        <f t="shared" si="10"/>
        <v>1.1124550985998094</v>
      </c>
      <c r="H58" s="3">
        <f t="shared" si="10"/>
        <v>1.2196042196042196</v>
      </c>
      <c r="I58" s="3">
        <f t="shared" si="10"/>
        <v>1.1378585964681942</v>
      </c>
    </row>
    <row r="59" spans="1:9" x14ac:dyDescent="0.2">
      <c r="A59" t="s">
        <v>8</v>
      </c>
      <c r="B59" s="3">
        <f t="shared" si="9"/>
        <v>4.4106429757257593E-2</v>
      </c>
      <c r="C59" s="3">
        <f t="shared" si="9"/>
        <v>1.6484778862722572E-2</v>
      </c>
      <c r="D59" s="3">
        <f t="shared" si="9"/>
        <v>2.1814215597164153E-2</v>
      </c>
      <c r="E59" s="3">
        <f t="shared" si="10"/>
        <v>1.213500515286843</v>
      </c>
      <c r="F59" s="3">
        <f t="shared" si="10"/>
        <v>0.99413469012790601</v>
      </c>
      <c r="G59" s="3">
        <f t="shared" si="10"/>
        <v>1.1352540136353639</v>
      </c>
      <c r="H59" s="3">
        <f t="shared" si="10"/>
        <v>1.2435512435512435</v>
      </c>
      <c r="I59" s="3">
        <f t="shared" si="10"/>
        <v>1.1661524322195236</v>
      </c>
    </row>
    <row r="60" spans="1:9" x14ac:dyDescent="0.2">
      <c r="B60" s="3">
        <f t="shared" si="9"/>
        <v>0</v>
      </c>
      <c r="C60" s="3">
        <f t="shared" si="9"/>
        <v>0</v>
      </c>
      <c r="D60" s="3">
        <f t="shared" si="9"/>
        <v>0</v>
      </c>
      <c r="E60" s="3"/>
      <c r="F60" s="3"/>
      <c r="G60" s="3"/>
      <c r="H60" s="3"/>
      <c r="I60" s="3"/>
    </row>
    <row r="61" spans="1:9" x14ac:dyDescent="0.2">
      <c r="A61" t="s">
        <v>12</v>
      </c>
      <c r="B61" s="3">
        <f t="shared" si="9"/>
        <v>0.60631758424193472</v>
      </c>
      <c r="C61" s="3">
        <f t="shared" si="9"/>
        <v>0.82596209075244109</v>
      </c>
      <c r="D61" s="3">
        <f t="shared" si="9"/>
        <v>0.86966006180694422</v>
      </c>
      <c r="E61" s="3">
        <f>E38</f>
        <v>1.213500515286843</v>
      </c>
      <c r="F61" s="3">
        <f>F38</f>
        <v>0.99413469012790612</v>
      </c>
      <c r="G61" s="3">
        <f>G38</f>
        <v>1.1352540136353639</v>
      </c>
      <c r="H61" s="3">
        <f>H38</f>
        <v>1.2435512435512435</v>
      </c>
      <c r="I61" s="3">
        <f>I38</f>
        <v>1.1661524322195234</v>
      </c>
    </row>
    <row r="62" spans="1:9" x14ac:dyDescent="0.2">
      <c r="B62" s="3">
        <f t="shared" si="9"/>
        <v>0</v>
      </c>
      <c r="C62" s="3">
        <f t="shared" si="9"/>
        <v>0</v>
      </c>
      <c r="D62" s="3">
        <f t="shared" si="9"/>
        <v>0</v>
      </c>
      <c r="E62" s="3"/>
      <c r="F62" s="3"/>
      <c r="G62" s="3"/>
      <c r="H62" s="3"/>
      <c r="I62" s="3"/>
    </row>
    <row r="63" spans="1:9" x14ac:dyDescent="0.2">
      <c r="A63" t="s">
        <v>3</v>
      </c>
      <c r="B63" s="3">
        <f t="shared" si="9"/>
        <v>0.54646206308610401</v>
      </c>
      <c r="C63" s="3">
        <f t="shared" si="9"/>
        <v>0.42906375646180356</v>
      </c>
      <c r="D63" s="3">
        <f t="shared" si="9"/>
        <v>7.5925589286796338E-2</v>
      </c>
      <c r="E63" s="3">
        <f>E59+E40</f>
        <v>1.4782720714531088</v>
      </c>
      <c r="F63" s="3">
        <f>F59+F40</f>
        <v>1.4520528584552328</v>
      </c>
      <c r="G63" s="3">
        <f>G59+G40</f>
        <v>1.6646873396378563</v>
      </c>
      <c r="H63" s="3">
        <f>H59+H40</f>
        <v>1.8564718564718565</v>
      </c>
      <c r="I63" s="3">
        <f>I59+I40</f>
        <v>1.6269283791767875</v>
      </c>
    </row>
    <row r="64" spans="1:9" x14ac:dyDescent="0.2">
      <c r="B64" s="3">
        <f t="shared" si="9"/>
        <v>0</v>
      </c>
      <c r="C64" s="3">
        <f t="shared" si="9"/>
        <v>0</v>
      </c>
      <c r="D64" s="3">
        <f t="shared" si="9"/>
        <v>0</v>
      </c>
      <c r="E64" s="3"/>
      <c r="F64" s="3"/>
      <c r="G64" s="3"/>
      <c r="H64" s="3"/>
      <c r="I64" s="3"/>
    </row>
    <row r="65" spans="1:9" x14ac:dyDescent="0.2">
      <c r="A65" t="s">
        <v>9</v>
      </c>
      <c r="B65" s="3">
        <f t="shared" si="9"/>
        <v>6.4656526226051059E-2</v>
      </c>
      <c r="C65" s="3">
        <f t="shared" si="9"/>
        <v>8.7076392877656519E-2</v>
      </c>
      <c r="D65" s="3">
        <f t="shared" si="9"/>
        <v>-3.0721686966006179E-2</v>
      </c>
      <c r="E65" s="3">
        <f>E63+E42</f>
        <v>1.3913603572655444</v>
      </c>
      <c r="F65" s="3">
        <f>F63+F42</f>
        <v>1.4317009398629073</v>
      </c>
      <c r="G65" s="3">
        <f>G63+G42</f>
        <v>1.3188182684553917</v>
      </c>
      <c r="H65" s="3">
        <f>H63+H42</f>
        <v>1.3943173943173943</v>
      </c>
      <c r="I65" s="3">
        <f>I63+I42</f>
        <v>1.2182761110746407</v>
      </c>
    </row>
    <row r="66" spans="1:9" x14ac:dyDescent="0.2">
      <c r="E66" s="3"/>
      <c r="F66" s="3"/>
      <c r="G66" s="3"/>
      <c r="H66" s="3"/>
      <c r="I66" s="3"/>
    </row>
    <row r="67" spans="1:9" x14ac:dyDescent="0.2">
      <c r="A67" t="s">
        <v>10</v>
      </c>
      <c r="B67" s="3">
        <f t="shared" ref="B67:I67" si="11">B48</f>
        <v>1</v>
      </c>
      <c r="C67" s="3">
        <f t="shared" si="11"/>
        <v>1.0000000000000002</v>
      </c>
      <c r="D67" s="3">
        <f t="shared" si="11"/>
        <v>1</v>
      </c>
      <c r="E67" s="3">
        <f t="shared" si="11"/>
        <v>1</v>
      </c>
      <c r="F67" s="3">
        <f t="shared" si="11"/>
        <v>1</v>
      </c>
      <c r="G67" s="3">
        <f t="shared" si="11"/>
        <v>1</v>
      </c>
      <c r="H67" s="3">
        <f t="shared" si="11"/>
        <v>1</v>
      </c>
      <c r="I67" s="3">
        <f t="shared" si="11"/>
        <v>1.0000000000000002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1"/>
  <sheetViews>
    <sheetView workbookViewId="0">
      <selection activeCell="A16" sqref="A16:XFD16"/>
    </sheetView>
  </sheetViews>
  <sheetFormatPr baseColWidth="10" defaultRowHeight="16" x14ac:dyDescent="0.2"/>
  <cols>
    <col min="1" max="1" width="29.1640625" bestFit="1" customWidth="1"/>
    <col min="2" max="2" width="29.1640625" customWidth="1"/>
  </cols>
  <sheetData>
    <row r="2" spans="1:5" x14ac:dyDescent="0.2">
      <c r="A2" t="s">
        <v>28</v>
      </c>
      <c r="D2" s="20"/>
    </row>
    <row r="4" spans="1:5" x14ac:dyDescent="0.2">
      <c r="A4" t="s">
        <v>28</v>
      </c>
      <c r="C4" s="20">
        <v>42185</v>
      </c>
      <c r="D4" s="21" t="s">
        <v>68</v>
      </c>
    </row>
    <row r="5" spans="1:5" x14ac:dyDescent="0.2">
      <c r="A5" t="s">
        <v>27</v>
      </c>
    </row>
    <row r="6" spans="1:5" ht="19" x14ac:dyDescent="0.25">
      <c r="A6" s="23" t="s">
        <v>29</v>
      </c>
    </row>
    <row r="7" spans="1:5" x14ac:dyDescent="0.2">
      <c r="A7" t="s">
        <v>30</v>
      </c>
      <c r="C7" s="21">
        <v>91666</v>
      </c>
      <c r="D7" s="21">
        <v>90208</v>
      </c>
    </row>
    <row r="8" spans="1:5" x14ac:dyDescent="0.2">
      <c r="A8" t="s">
        <v>31</v>
      </c>
      <c r="C8" s="21">
        <v>39438</v>
      </c>
      <c r="D8" s="21">
        <v>47907</v>
      </c>
    </row>
    <row r="9" spans="1:5" x14ac:dyDescent="0.2">
      <c r="A9" t="s">
        <v>32</v>
      </c>
      <c r="C9" s="21">
        <v>98903</v>
      </c>
      <c r="D9" s="21">
        <v>257148</v>
      </c>
    </row>
    <row r="10" spans="1:5" x14ac:dyDescent="0.2">
      <c r="A10" t="s">
        <v>33</v>
      </c>
      <c r="C10" s="21">
        <v>18704</v>
      </c>
      <c r="D10" s="21">
        <v>17689</v>
      </c>
    </row>
    <row r="11" spans="1:5" x14ac:dyDescent="0.2">
      <c r="A11" s="22" t="s">
        <v>36</v>
      </c>
      <c r="C11" s="24">
        <f>SUM(C7:C10)</f>
        <v>248711</v>
      </c>
      <c r="D11" s="24">
        <f>SUM(D7:D10)</f>
        <v>412952</v>
      </c>
      <c r="E11" s="21"/>
    </row>
    <row r="12" spans="1:5" x14ac:dyDescent="0.2">
      <c r="A12" t="s">
        <v>37</v>
      </c>
      <c r="C12" s="21">
        <v>26574</v>
      </c>
      <c r="D12" t="s">
        <v>35</v>
      </c>
    </row>
    <row r="13" spans="1:5" x14ac:dyDescent="0.2">
      <c r="A13" t="s">
        <v>38</v>
      </c>
      <c r="C13" s="21">
        <v>59402</v>
      </c>
      <c r="D13" s="21">
        <v>72687</v>
      </c>
    </row>
    <row r="14" spans="1:5" x14ac:dyDescent="0.2">
      <c r="A14" t="s">
        <v>39</v>
      </c>
      <c r="C14" s="21">
        <v>62184</v>
      </c>
      <c r="D14" s="21">
        <v>76553</v>
      </c>
    </row>
    <row r="15" spans="1:5" x14ac:dyDescent="0.2">
      <c r="A15" t="s">
        <v>40</v>
      </c>
      <c r="C15" s="21">
        <v>13668</v>
      </c>
      <c r="D15" s="21">
        <v>14156</v>
      </c>
    </row>
    <row r="16" spans="1:5" x14ac:dyDescent="0.2">
      <c r="A16" t="s">
        <v>42</v>
      </c>
      <c r="C16" s="21">
        <v>200387</v>
      </c>
      <c r="D16" s="21">
        <v>69460</v>
      </c>
    </row>
    <row r="17" spans="1:4" x14ac:dyDescent="0.2">
      <c r="A17" t="s">
        <v>43</v>
      </c>
      <c r="C17" t="s">
        <v>35</v>
      </c>
      <c r="D17" s="21">
        <v>2541</v>
      </c>
    </row>
    <row r="18" spans="1:4" x14ac:dyDescent="0.2">
      <c r="A18" s="22" t="s">
        <v>44</v>
      </c>
      <c r="B18" s="22"/>
      <c r="C18" s="24">
        <f>SUM(C11:C17)</f>
        <v>610926</v>
      </c>
      <c r="D18" s="24">
        <f>SUM(D11:D17)</f>
        <v>648349</v>
      </c>
    </row>
    <row r="21" spans="1:4" x14ac:dyDescent="0.2">
      <c r="A21" t="s">
        <v>45</v>
      </c>
    </row>
    <row r="22" spans="1:4" x14ac:dyDescent="0.2">
      <c r="A22" s="22" t="s">
        <v>46</v>
      </c>
    </row>
    <row r="23" spans="1:4" x14ac:dyDescent="0.2">
      <c r="A23" t="s">
        <v>47</v>
      </c>
      <c r="C23" s="21">
        <v>25781</v>
      </c>
      <c r="D23" s="21">
        <v>31192</v>
      </c>
    </row>
    <row r="24" spans="1:4" x14ac:dyDescent="0.2">
      <c r="A24" t="s">
        <v>48</v>
      </c>
      <c r="C24" s="21">
        <v>84813</v>
      </c>
      <c r="D24" s="21">
        <v>101727</v>
      </c>
    </row>
    <row r="25" spans="1:4" x14ac:dyDescent="0.2">
      <c r="A25" t="s">
        <v>49</v>
      </c>
      <c r="C25" s="21">
        <v>58301</v>
      </c>
      <c r="D25" s="21">
        <v>75521</v>
      </c>
    </row>
    <row r="26" spans="1:4" x14ac:dyDescent="0.2">
      <c r="A26" s="22" t="s">
        <v>50</v>
      </c>
      <c r="B26" s="22"/>
      <c r="C26" s="24">
        <f>SUM(C23:C25)</f>
        <v>168895</v>
      </c>
      <c r="D26" s="24">
        <v>208440</v>
      </c>
    </row>
    <row r="27" spans="1:4" x14ac:dyDescent="0.2">
      <c r="A27" t="s">
        <v>51</v>
      </c>
      <c r="C27" s="21">
        <v>185351</v>
      </c>
      <c r="D27" s="21">
        <v>200414</v>
      </c>
    </row>
    <row r="28" spans="1:4" x14ac:dyDescent="0.2">
      <c r="A28" t="s">
        <v>52</v>
      </c>
      <c r="C28" s="21">
        <v>138334</v>
      </c>
      <c r="D28" s="21">
        <v>102662</v>
      </c>
    </row>
    <row r="29" spans="1:4" x14ac:dyDescent="0.2">
      <c r="A29" t="s">
        <v>53</v>
      </c>
      <c r="C29" s="21">
        <v>67</v>
      </c>
      <c r="D29" t="s">
        <v>35</v>
      </c>
    </row>
    <row r="30" spans="1:4" x14ac:dyDescent="0.2">
      <c r="A30" t="s">
        <v>54</v>
      </c>
      <c r="C30" s="21">
        <v>8776</v>
      </c>
      <c r="D30" s="21">
        <v>8674</v>
      </c>
    </row>
    <row r="31" spans="1:4" x14ac:dyDescent="0.2">
      <c r="A31" s="22" t="s">
        <v>56</v>
      </c>
      <c r="B31" s="22"/>
      <c r="C31" s="24">
        <f>SUM(C26:C30)</f>
        <v>501423</v>
      </c>
      <c r="D31" s="24">
        <f>SUM(D26:D30)</f>
        <v>520190</v>
      </c>
    </row>
    <row r="35" spans="1:4" x14ac:dyDescent="0.2">
      <c r="A35" t="s">
        <v>57</v>
      </c>
    </row>
    <row r="36" spans="1:4" x14ac:dyDescent="0.2">
      <c r="A36" t="s">
        <v>61</v>
      </c>
      <c r="C36" s="21">
        <v>702</v>
      </c>
      <c r="D36" s="21">
        <v>702</v>
      </c>
    </row>
    <row r="37" spans="1:4" x14ac:dyDescent="0.2">
      <c r="A37" t="s">
        <v>62</v>
      </c>
      <c r="C37" s="21">
        <v>135755</v>
      </c>
      <c r="D37" s="21">
        <v>155333</v>
      </c>
    </row>
    <row r="38" spans="1:4" x14ac:dyDescent="0.2">
      <c r="A38" t="s">
        <v>63</v>
      </c>
      <c r="C38" s="21">
        <v>-41551</v>
      </c>
      <c r="D38" s="21">
        <v>-42593</v>
      </c>
    </row>
    <row r="39" spans="1:4" x14ac:dyDescent="0.2">
      <c r="A39" t="s">
        <v>65</v>
      </c>
      <c r="C39" s="21">
        <v>14597</v>
      </c>
      <c r="D39" s="21">
        <v>14717</v>
      </c>
    </row>
    <row r="40" spans="1:4" x14ac:dyDescent="0.2">
      <c r="A40" s="22" t="s">
        <v>66</v>
      </c>
      <c r="B40" s="22"/>
      <c r="C40" s="24">
        <f>SUM(C36:C39)</f>
        <v>109503</v>
      </c>
      <c r="D40" s="24">
        <f>SUM(D36:D39)</f>
        <v>128159</v>
      </c>
    </row>
    <row r="41" spans="1:4" x14ac:dyDescent="0.2">
      <c r="A41" t="s">
        <v>67</v>
      </c>
      <c r="C41" s="21">
        <v>33651</v>
      </c>
      <c r="D41" s="21">
        <v>37450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8"/>
  <sheetViews>
    <sheetView workbookViewId="0">
      <selection activeCell="F7" sqref="F7"/>
    </sheetView>
  </sheetViews>
  <sheetFormatPr baseColWidth="10" defaultRowHeight="16" x14ac:dyDescent="0.2"/>
  <cols>
    <col min="1" max="1" width="29.1640625" bestFit="1" customWidth="1"/>
    <col min="2" max="2" width="29.1640625" customWidth="1"/>
  </cols>
  <sheetData>
    <row r="2" spans="1:5" x14ac:dyDescent="0.2">
      <c r="A2" t="s">
        <v>28</v>
      </c>
      <c r="D2" s="20"/>
    </row>
    <row r="4" spans="1:5" x14ac:dyDescent="0.2">
      <c r="A4" t="s">
        <v>28</v>
      </c>
      <c r="C4" s="20">
        <v>42185</v>
      </c>
      <c r="D4" s="21" t="s">
        <v>68</v>
      </c>
    </row>
    <row r="5" spans="1:5" x14ac:dyDescent="0.2">
      <c r="A5" t="s">
        <v>27</v>
      </c>
    </row>
    <row r="6" spans="1:5" ht="19" x14ac:dyDescent="0.25">
      <c r="A6" s="23" t="s">
        <v>29</v>
      </c>
    </row>
    <row r="7" spans="1:5" x14ac:dyDescent="0.2">
      <c r="A7" t="s">
        <v>30</v>
      </c>
      <c r="C7" s="21">
        <v>91666</v>
      </c>
      <c r="D7" s="21">
        <v>90208</v>
      </c>
    </row>
    <row r="8" spans="1:5" x14ac:dyDescent="0.2">
      <c r="A8" t="s">
        <v>31</v>
      </c>
      <c r="C8" s="21">
        <v>39438</v>
      </c>
      <c r="D8" s="21">
        <v>47907</v>
      </c>
    </row>
    <row r="9" spans="1:5" x14ac:dyDescent="0.2">
      <c r="A9" t="s">
        <v>32</v>
      </c>
      <c r="C9" s="21">
        <v>98903</v>
      </c>
      <c r="D9" s="21">
        <v>257148</v>
      </c>
    </row>
    <row r="10" spans="1:5" x14ac:dyDescent="0.2">
      <c r="A10" t="s">
        <v>33</v>
      </c>
      <c r="C10" s="21">
        <v>18704</v>
      </c>
      <c r="D10" s="21">
        <v>17689</v>
      </c>
    </row>
    <row r="11" spans="1:5" x14ac:dyDescent="0.2">
      <c r="A11" t="s">
        <v>34</v>
      </c>
      <c r="C11" t="s">
        <v>35</v>
      </c>
      <c r="D11" t="s">
        <v>35</v>
      </c>
    </row>
    <row r="12" spans="1:5" x14ac:dyDescent="0.2">
      <c r="A12" s="22" t="s">
        <v>36</v>
      </c>
      <c r="C12" s="24">
        <f>SUM(C7:C10)</f>
        <v>248711</v>
      </c>
      <c r="D12" s="24">
        <f>SUM(D7:D10)</f>
        <v>412952</v>
      </c>
      <c r="E12" s="21"/>
    </row>
    <row r="13" spans="1:5" x14ac:dyDescent="0.2">
      <c r="A13" t="s">
        <v>37</v>
      </c>
      <c r="C13" s="21">
        <v>26574</v>
      </c>
      <c r="D13" t="s">
        <v>35</v>
      </c>
    </row>
    <row r="14" spans="1:5" x14ac:dyDescent="0.2">
      <c r="A14" t="s">
        <v>38</v>
      </c>
      <c r="C14" s="21">
        <v>59402</v>
      </c>
      <c r="D14" s="21">
        <v>72687</v>
      </c>
    </row>
    <row r="15" spans="1:5" x14ac:dyDescent="0.2">
      <c r="A15" t="s">
        <v>39</v>
      </c>
      <c r="C15" s="21">
        <v>62184</v>
      </c>
      <c r="D15" s="21">
        <v>76553</v>
      </c>
    </row>
    <row r="16" spans="1:5" x14ac:dyDescent="0.2">
      <c r="A16" t="s">
        <v>40</v>
      </c>
      <c r="C16" s="21">
        <v>13668</v>
      </c>
      <c r="D16" s="21">
        <v>14156</v>
      </c>
    </row>
    <row r="17" spans="1:4" x14ac:dyDescent="0.2">
      <c r="A17" t="s">
        <v>41</v>
      </c>
      <c r="C17" t="s">
        <v>35</v>
      </c>
      <c r="D17" t="s">
        <v>35</v>
      </c>
    </row>
    <row r="18" spans="1:4" x14ac:dyDescent="0.2">
      <c r="A18" t="s">
        <v>42</v>
      </c>
      <c r="C18" s="21">
        <v>200387</v>
      </c>
      <c r="D18" s="21">
        <v>69460</v>
      </c>
    </row>
    <row r="19" spans="1:4" x14ac:dyDescent="0.2">
      <c r="A19" t="s">
        <v>43</v>
      </c>
      <c r="C19" t="s">
        <v>35</v>
      </c>
      <c r="D19" s="21">
        <v>2541</v>
      </c>
    </row>
    <row r="20" spans="1:4" x14ac:dyDescent="0.2">
      <c r="A20" s="22" t="s">
        <v>44</v>
      </c>
      <c r="B20" s="22"/>
      <c r="C20" s="24">
        <f>SUM(C12:C19)</f>
        <v>610926</v>
      </c>
      <c r="D20" s="24">
        <f>SUM(D12:D19)</f>
        <v>648349</v>
      </c>
    </row>
    <row r="23" spans="1:4" x14ac:dyDescent="0.2">
      <c r="A23" t="s">
        <v>45</v>
      </c>
    </row>
    <row r="24" spans="1:4" x14ac:dyDescent="0.2">
      <c r="A24" s="22" t="s">
        <v>46</v>
      </c>
    </row>
    <row r="25" spans="1:4" x14ac:dyDescent="0.2">
      <c r="A25" t="s">
        <v>47</v>
      </c>
      <c r="C25" s="21">
        <v>25781</v>
      </c>
      <c r="D25" s="21">
        <v>31192</v>
      </c>
    </row>
    <row r="26" spans="1:4" x14ac:dyDescent="0.2">
      <c r="A26" t="s">
        <v>48</v>
      </c>
      <c r="C26" s="21">
        <v>84813</v>
      </c>
      <c r="D26" s="21">
        <v>101727</v>
      </c>
    </row>
    <row r="27" spans="1:4" x14ac:dyDescent="0.2">
      <c r="A27" t="s">
        <v>49</v>
      </c>
      <c r="C27" s="21">
        <v>58301</v>
      </c>
      <c r="D27" s="21">
        <v>75521</v>
      </c>
    </row>
    <row r="28" spans="1:4" x14ac:dyDescent="0.2">
      <c r="A28" s="22" t="s">
        <v>50</v>
      </c>
      <c r="B28" s="22"/>
      <c r="C28" s="24">
        <f>SUM(C25:C27)</f>
        <v>168895</v>
      </c>
      <c r="D28" s="24">
        <v>208440</v>
      </c>
    </row>
    <row r="29" spans="1:4" x14ac:dyDescent="0.2">
      <c r="A29" t="s">
        <v>51</v>
      </c>
      <c r="C29" s="21">
        <v>185351</v>
      </c>
      <c r="D29" s="21">
        <v>200414</v>
      </c>
    </row>
    <row r="30" spans="1:4" x14ac:dyDescent="0.2">
      <c r="A30" t="s">
        <v>52</v>
      </c>
      <c r="C30" s="21">
        <v>138334</v>
      </c>
      <c r="D30" s="21">
        <v>102662</v>
      </c>
    </row>
    <row r="31" spans="1:4" x14ac:dyDescent="0.2">
      <c r="A31" t="s">
        <v>53</v>
      </c>
      <c r="C31" s="21">
        <v>67</v>
      </c>
      <c r="D31" t="s">
        <v>35</v>
      </c>
    </row>
    <row r="32" spans="1:4" x14ac:dyDescent="0.2">
      <c r="A32" t="s">
        <v>54</v>
      </c>
      <c r="C32" s="21">
        <v>8776</v>
      </c>
      <c r="D32" s="21">
        <v>8674</v>
      </c>
    </row>
    <row r="33" spans="1:4" x14ac:dyDescent="0.2">
      <c r="A33" t="s">
        <v>55</v>
      </c>
      <c r="C33" t="s">
        <v>35</v>
      </c>
      <c r="D33" t="s">
        <v>35</v>
      </c>
    </row>
    <row r="34" spans="1:4" x14ac:dyDescent="0.2">
      <c r="A34" t="s">
        <v>56</v>
      </c>
      <c r="C34" s="21">
        <f>SUM(C28:C33)</f>
        <v>501423</v>
      </c>
      <c r="D34" s="21">
        <f>SUM(D28:D33)</f>
        <v>520190</v>
      </c>
    </row>
    <row r="38" spans="1:4" x14ac:dyDescent="0.2">
      <c r="A38" t="s">
        <v>57</v>
      </c>
    </row>
    <row r="39" spans="1:4" x14ac:dyDescent="0.2">
      <c r="A39" t="s">
        <v>58</v>
      </c>
      <c r="C39" t="s">
        <v>35</v>
      </c>
      <c r="D39" t="s">
        <v>35</v>
      </c>
    </row>
    <row r="40" spans="1:4" x14ac:dyDescent="0.2">
      <c r="A40" t="s">
        <v>59</v>
      </c>
      <c r="C40" t="s">
        <v>35</v>
      </c>
      <c r="D40" t="s">
        <v>35</v>
      </c>
    </row>
    <row r="41" spans="1:4" x14ac:dyDescent="0.2">
      <c r="A41" t="s">
        <v>60</v>
      </c>
      <c r="C41" t="s">
        <v>35</v>
      </c>
      <c r="D41" t="s">
        <v>35</v>
      </c>
    </row>
    <row r="42" spans="1:4" x14ac:dyDescent="0.2">
      <c r="A42" t="s">
        <v>61</v>
      </c>
      <c r="C42" s="21">
        <v>702</v>
      </c>
      <c r="D42" s="21">
        <v>702</v>
      </c>
    </row>
    <row r="43" spans="1:4" x14ac:dyDescent="0.2">
      <c r="A43" t="s">
        <v>62</v>
      </c>
      <c r="C43" s="21">
        <v>135755</v>
      </c>
      <c r="D43" s="21">
        <v>155333</v>
      </c>
    </row>
    <row r="44" spans="1:4" x14ac:dyDescent="0.2">
      <c r="A44" t="s">
        <v>63</v>
      </c>
      <c r="C44" s="21">
        <v>-41551</v>
      </c>
      <c r="D44" s="21">
        <v>-42593</v>
      </c>
    </row>
    <row r="45" spans="1:4" x14ac:dyDescent="0.2">
      <c r="A45" t="s">
        <v>64</v>
      </c>
      <c r="C45" t="s">
        <v>35</v>
      </c>
      <c r="D45" t="s">
        <v>35</v>
      </c>
    </row>
    <row r="46" spans="1:4" x14ac:dyDescent="0.2">
      <c r="A46" t="s">
        <v>65</v>
      </c>
      <c r="C46" s="21">
        <v>14597</v>
      </c>
      <c r="D46" s="21">
        <v>14717</v>
      </c>
    </row>
    <row r="47" spans="1:4" x14ac:dyDescent="0.2">
      <c r="A47" s="22" t="s">
        <v>66</v>
      </c>
      <c r="B47" s="22"/>
      <c r="C47" s="24">
        <f>SUM(C42:C46)</f>
        <v>109503</v>
      </c>
      <c r="D47" s="24">
        <f>SUM(D42:D46)</f>
        <v>128159</v>
      </c>
    </row>
    <row r="48" spans="1:4" x14ac:dyDescent="0.2">
      <c r="A48" t="s">
        <v>67</v>
      </c>
      <c r="C48" s="21">
        <v>33651</v>
      </c>
      <c r="D48" s="21">
        <v>37450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8"/>
  <sheetViews>
    <sheetView tabSelected="1" zoomScale="117" workbookViewId="0">
      <selection activeCell="I6" sqref="I6"/>
    </sheetView>
  </sheetViews>
  <sheetFormatPr baseColWidth="10" defaultColWidth="8.83203125" defaultRowHeight="15" x14ac:dyDescent="0.2"/>
  <cols>
    <col min="1" max="1" width="9.6640625" style="4" bestFit="1" customWidth="1"/>
    <col min="2" max="3" width="0" style="4" hidden="1" customWidth="1"/>
    <col min="4" max="23" width="8.83203125" style="4"/>
    <col min="24" max="24" width="9.6640625" style="4" bestFit="1" customWidth="1"/>
    <col min="25" max="16384" width="8.83203125" style="4"/>
  </cols>
  <sheetData>
    <row r="1" spans="1:27" x14ac:dyDescent="0.2">
      <c r="D1" s="4" t="s">
        <v>24</v>
      </c>
      <c r="E1" s="4" t="s">
        <v>21</v>
      </c>
      <c r="G1" s="4" t="s">
        <v>25</v>
      </c>
      <c r="H1" s="4" t="s">
        <v>24</v>
      </c>
      <c r="X1" s="4" t="s">
        <v>23</v>
      </c>
      <c r="Y1" s="4" t="s">
        <v>22</v>
      </c>
      <c r="AA1" s="4" t="s">
        <v>21</v>
      </c>
    </row>
    <row r="2" spans="1:27" x14ac:dyDescent="0.2">
      <c r="A2" s="5">
        <v>41730</v>
      </c>
      <c r="B2" s="4">
        <v>24.546227999999999</v>
      </c>
      <c r="D2" s="4">
        <v>100</v>
      </c>
      <c r="E2" s="4">
        <v>100</v>
      </c>
      <c r="G2" s="4">
        <v>100</v>
      </c>
      <c r="H2" s="4">
        <v>100</v>
      </c>
      <c r="X2" s="5">
        <v>41730</v>
      </c>
      <c r="Y2" s="4">
        <v>1885.5200199999999</v>
      </c>
      <c r="AA2" s="4">
        <v>100</v>
      </c>
    </row>
    <row r="3" spans="1:27" x14ac:dyDescent="0.2">
      <c r="A3" s="5">
        <v>41731</v>
      </c>
      <c r="B3" s="4">
        <v>24.707529999999998</v>
      </c>
      <c r="D3" s="4">
        <f t="shared" ref="D3:D66" si="0">D2*(1+LN(B3/B2))</f>
        <v>100.65498586590269</v>
      </c>
      <c r="E3" s="4">
        <v>100.2849263364257</v>
      </c>
      <c r="G3" s="4">
        <v>102.48860769110333</v>
      </c>
      <c r="H3" s="4">
        <v>100.65498586590269</v>
      </c>
      <c r="X3" s="5">
        <v>41731</v>
      </c>
      <c r="Y3" s="4">
        <v>1890.900024</v>
      </c>
      <c r="AA3" s="4">
        <f t="shared" ref="AA3:AA66" si="1">AA2*(1+(LN(Y3/Y2)))</f>
        <v>100.2849263364257</v>
      </c>
    </row>
    <row r="4" spans="1:27" x14ac:dyDescent="0.2">
      <c r="A4" s="5">
        <v>41732</v>
      </c>
      <c r="B4" s="4">
        <v>24.887806000000001</v>
      </c>
      <c r="D4" s="4">
        <f t="shared" si="0"/>
        <v>101.38673847065856</v>
      </c>
      <c r="E4" s="4">
        <v>100.17189672571253</v>
      </c>
      <c r="G4" s="4">
        <v>100.91381768600434</v>
      </c>
      <c r="H4" s="4">
        <v>101.38673847065856</v>
      </c>
      <c r="X4" s="5">
        <v>41732</v>
      </c>
      <c r="Y4" s="4">
        <v>1888.7700199999999</v>
      </c>
      <c r="AA4" s="4">
        <f t="shared" si="1"/>
        <v>100.17189672571253</v>
      </c>
    </row>
    <row r="5" spans="1:27" x14ac:dyDescent="0.2">
      <c r="A5" s="5">
        <v>41733</v>
      </c>
      <c r="B5" s="4">
        <v>24.688552999999999</v>
      </c>
      <c r="D5" s="4">
        <f t="shared" si="0"/>
        <v>100.5717645200469</v>
      </c>
      <c r="E5" s="4">
        <v>98.908073675552885</v>
      </c>
      <c r="G5" s="4">
        <v>102.96840764815087</v>
      </c>
      <c r="H5" s="4">
        <v>100.5717645200469</v>
      </c>
      <c r="X5" s="5">
        <v>41733</v>
      </c>
      <c r="Y5" s="4">
        <v>1865.089966</v>
      </c>
      <c r="AA5" s="4">
        <f t="shared" si="1"/>
        <v>98.908073675552885</v>
      </c>
    </row>
    <row r="6" spans="1:27" x14ac:dyDescent="0.2">
      <c r="A6" s="5">
        <v>41736</v>
      </c>
      <c r="B6" s="4">
        <v>24.527251</v>
      </c>
      <c r="D6" s="4">
        <f t="shared" si="0"/>
        <v>99.912525676926165</v>
      </c>
      <c r="E6" s="4">
        <v>97.839044310216707</v>
      </c>
      <c r="G6" s="4">
        <v>101.89019457480919</v>
      </c>
      <c r="H6" s="4">
        <v>99.912525676926165</v>
      </c>
      <c r="X6" s="5">
        <v>41736</v>
      </c>
      <c r="Y6" s="4">
        <v>1845.040039</v>
      </c>
      <c r="AA6" s="4">
        <f t="shared" si="1"/>
        <v>97.839044310216707</v>
      </c>
    </row>
    <row r="7" spans="1:27" x14ac:dyDescent="0.2">
      <c r="A7" s="5">
        <v>41737</v>
      </c>
      <c r="B7" s="4">
        <v>24.432368</v>
      </c>
      <c r="D7" s="4">
        <f t="shared" si="0"/>
        <v>99.525267269457245</v>
      </c>
      <c r="E7" s="4">
        <v>98.20530849515238</v>
      </c>
      <c r="G7" s="4">
        <v>103.0032528306386</v>
      </c>
      <c r="H7" s="4">
        <v>99.525267269457245</v>
      </c>
      <c r="X7" s="5">
        <v>41737</v>
      </c>
      <c r="Y7" s="4">
        <v>1851.959961</v>
      </c>
      <c r="AA7" s="4">
        <f t="shared" si="1"/>
        <v>98.20530849515238</v>
      </c>
    </row>
    <row r="8" spans="1:27" x14ac:dyDescent="0.2">
      <c r="A8" s="5">
        <v>41738</v>
      </c>
      <c r="B8" s="4">
        <v>24.622135</v>
      </c>
      <c r="D8" s="4">
        <f t="shared" si="0"/>
        <v>100.29529670422615</v>
      </c>
      <c r="E8" s="4">
        <v>99.271723815539659</v>
      </c>
      <c r="G8" s="4">
        <v>102.5124820078306</v>
      </c>
      <c r="H8" s="4">
        <v>100.29529670422615</v>
      </c>
      <c r="X8" s="5">
        <v>41738</v>
      </c>
      <c r="Y8" s="4">
        <v>1872.1800539999999</v>
      </c>
      <c r="AA8" s="4">
        <f t="shared" si="1"/>
        <v>99.271723815539659</v>
      </c>
    </row>
    <row r="9" spans="1:27" x14ac:dyDescent="0.2">
      <c r="A9" s="5">
        <v>41739</v>
      </c>
      <c r="B9" s="4">
        <v>24.271066999999999</v>
      </c>
      <c r="D9" s="4">
        <f t="shared" si="0"/>
        <v>98.854970731935424</v>
      </c>
      <c r="E9" s="4">
        <v>97.176497997164986</v>
      </c>
      <c r="G9" s="4">
        <v>102.58240072056118</v>
      </c>
      <c r="H9" s="4">
        <v>98.854970731935424</v>
      </c>
      <c r="X9" s="5">
        <v>41739</v>
      </c>
      <c r="Y9" s="4">
        <v>1833.079956</v>
      </c>
      <c r="AA9" s="4">
        <f t="shared" si="1"/>
        <v>97.176497997164986</v>
      </c>
    </row>
    <row r="10" spans="1:27" x14ac:dyDescent="0.2">
      <c r="A10" s="5">
        <v>41740</v>
      </c>
      <c r="B10" s="4">
        <v>24.128743</v>
      </c>
      <c r="D10" s="4">
        <f t="shared" si="0"/>
        <v>98.273585168323038</v>
      </c>
      <c r="E10" s="4">
        <v>96.250205794098463</v>
      </c>
      <c r="G10" s="4">
        <v>101.386432793775</v>
      </c>
      <c r="H10" s="4">
        <v>98.273585168323038</v>
      </c>
      <c r="X10" s="5">
        <v>41740</v>
      </c>
      <c r="Y10" s="4">
        <v>1815.6899410000001</v>
      </c>
      <c r="AA10" s="4">
        <f t="shared" si="1"/>
        <v>96.250205794098463</v>
      </c>
    </row>
    <row r="11" spans="1:27" x14ac:dyDescent="0.2">
      <c r="A11" s="5">
        <v>41743</v>
      </c>
      <c r="B11" s="4">
        <v>24.394414000000001</v>
      </c>
      <c r="D11" s="4">
        <f t="shared" si="0"/>
        <v>99.34971888053883</v>
      </c>
      <c r="E11" s="4">
        <v>97.037889390816972</v>
      </c>
      <c r="G11" s="4">
        <v>102.59149715318387</v>
      </c>
      <c r="H11" s="4">
        <v>99.34971888053883</v>
      </c>
      <c r="X11" s="5">
        <v>41743</v>
      </c>
      <c r="Y11" s="4">
        <v>1830.6099850000001</v>
      </c>
      <c r="AA11" s="4">
        <f t="shared" si="1"/>
        <v>97.037889390816972</v>
      </c>
    </row>
    <row r="12" spans="1:27" x14ac:dyDescent="0.2">
      <c r="A12" s="5">
        <v>41744</v>
      </c>
      <c r="B12" s="4">
        <v>24.498785999999999</v>
      </c>
      <c r="D12" s="4">
        <f t="shared" si="0"/>
        <v>99.773881938377755</v>
      </c>
      <c r="E12" s="4">
        <v>97.691398767104388</v>
      </c>
      <c r="G12" s="4">
        <v>101.60773553279731</v>
      </c>
      <c r="H12" s="4">
        <v>99.773881938377755</v>
      </c>
      <c r="X12" s="5">
        <v>41744</v>
      </c>
      <c r="Y12" s="4">
        <v>1842.9799800000001</v>
      </c>
      <c r="AA12" s="4">
        <f t="shared" si="1"/>
        <v>97.691398767104388</v>
      </c>
    </row>
    <row r="13" spans="1:27" x14ac:dyDescent="0.2">
      <c r="A13" s="5">
        <v>41745</v>
      </c>
      <c r="B13" s="4">
        <v>24.783435999999998</v>
      </c>
      <c r="D13" s="4">
        <f t="shared" si="0"/>
        <v>100.92646598081878</v>
      </c>
      <c r="E13" s="4">
        <v>98.710697967728493</v>
      </c>
      <c r="G13" s="4">
        <v>103.93517174964208</v>
      </c>
      <c r="H13" s="4">
        <v>100.92646598081878</v>
      </c>
      <c r="X13" s="5">
        <v>41745</v>
      </c>
      <c r="Y13" s="4">
        <v>1862.3100589999999</v>
      </c>
      <c r="AA13" s="4">
        <f t="shared" si="1"/>
        <v>98.710697967728493</v>
      </c>
    </row>
    <row r="14" spans="1:27" x14ac:dyDescent="0.2">
      <c r="A14" s="5">
        <v>41746</v>
      </c>
      <c r="B14" s="4">
        <v>25.20092</v>
      </c>
      <c r="D14" s="4">
        <f t="shared" si="0"/>
        <v>102.61244007076483</v>
      </c>
      <c r="E14" s="4">
        <v>98.845233118516717</v>
      </c>
      <c r="G14" s="4">
        <v>105.16299481105943</v>
      </c>
      <c r="H14" s="4">
        <v>102.61244007076483</v>
      </c>
      <c r="X14" s="5">
        <v>41746</v>
      </c>
      <c r="Y14" s="4">
        <v>1864.849976</v>
      </c>
      <c r="AA14" s="4">
        <f t="shared" si="1"/>
        <v>98.845233118516717</v>
      </c>
    </row>
    <row r="15" spans="1:27" x14ac:dyDescent="0.2">
      <c r="A15" s="5">
        <v>41750</v>
      </c>
      <c r="B15" s="4">
        <v>25.229385000000001</v>
      </c>
      <c r="D15" s="4">
        <f t="shared" si="0"/>
        <v>102.72827769723983</v>
      </c>
      <c r="E15" s="4">
        <v>99.217683501003165</v>
      </c>
      <c r="G15" s="4">
        <v>105.16299481105943</v>
      </c>
      <c r="H15" s="4">
        <v>102.72827769723983</v>
      </c>
      <c r="X15" s="5">
        <v>41750</v>
      </c>
      <c r="Y15" s="4">
        <v>1871.8900149999999</v>
      </c>
      <c r="AA15" s="4">
        <f t="shared" si="1"/>
        <v>99.217683501003165</v>
      </c>
    </row>
    <row r="16" spans="1:27" x14ac:dyDescent="0.2">
      <c r="A16" s="5">
        <v>41751</v>
      </c>
      <c r="B16" s="4">
        <v>25.219897</v>
      </c>
      <c r="D16" s="4">
        <f t="shared" si="0"/>
        <v>102.68963746801782</v>
      </c>
      <c r="E16" s="4">
        <v>99.622867575544575</v>
      </c>
      <c r="G16" s="4">
        <v>105.16299481105943</v>
      </c>
      <c r="H16" s="4">
        <v>102.68963746801782</v>
      </c>
      <c r="X16" s="5">
        <v>41751</v>
      </c>
      <c r="Y16" s="4">
        <v>1879.5500489999999</v>
      </c>
      <c r="AA16" s="4">
        <f t="shared" si="1"/>
        <v>99.622867575544575</v>
      </c>
    </row>
    <row r="17" spans="1:27" x14ac:dyDescent="0.2">
      <c r="A17" s="5">
        <v>41752</v>
      </c>
      <c r="B17" s="4">
        <v>25.068083999999999</v>
      </c>
      <c r="D17" s="4">
        <f t="shared" si="0"/>
        <v>102.069621751247</v>
      </c>
      <c r="E17" s="4">
        <v>99.402126536386675</v>
      </c>
      <c r="G17" s="4">
        <v>108.8717825549474</v>
      </c>
      <c r="H17" s="4">
        <v>102.069621751247</v>
      </c>
      <c r="X17" s="5">
        <v>41752</v>
      </c>
      <c r="Y17" s="4">
        <v>1875.3900149999999</v>
      </c>
      <c r="AA17" s="4">
        <f t="shared" si="1"/>
        <v>99.402126536386675</v>
      </c>
    </row>
    <row r="18" spans="1:27" x14ac:dyDescent="0.2">
      <c r="A18" s="5">
        <v>41753</v>
      </c>
      <c r="B18" s="4">
        <v>25.106036</v>
      </c>
      <c r="D18" s="4">
        <f t="shared" si="0"/>
        <v>102.22403390729443</v>
      </c>
      <c r="E18" s="4">
        <v>99.572649681766691</v>
      </c>
      <c r="G18" s="4">
        <v>113.27608299476204</v>
      </c>
      <c r="H18" s="4">
        <v>102.22403390729443</v>
      </c>
      <c r="X18" s="5">
        <v>41753</v>
      </c>
      <c r="Y18" s="4">
        <v>1878.6099850000001</v>
      </c>
      <c r="AA18" s="4">
        <f t="shared" si="1"/>
        <v>99.572649681766691</v>
      </c>
    </row>
    <row r="19" spans="1:27" x14ac:dyDescent="0.2">
      <c r="A19" s="5">
        <v>41754</v>
      </c>
      <c r="B19" s="4">
        <v>25.238873999999999</v>
      </c>
      <c r="D19" s="4">
        <f t="shared" si="0"/>
        <v>102.7634833860661</v>
      </c>
      <c r="E19" s="4">
        <v>98.763189281987849</v>
      </c>
      <c r="G19" s="4">
        <v>125.02460012175833</v>
      </c>
      <c r="H19" s="4">
        <v>102.7634833860661</v>
      </c>
      <c r="X19" s="5">
        <v>41754</v>
      </c>
      <c r="Y19" s="4">
        <v>1863.400024</v>
      </c>
      <c r="AA19" s="4">
        <f t="shared" si="1"/>
        <v>98.763189281987849</v>
      </c>
    </row>
    <row r="20" spans="1:27" x14ac:dyDescent="0.2">
      <c r="A20" s="5">
        <v>41757</v>
      </c>
      <c r="B20" s="4">
        <v>25.409662999999998</v>
      </c>
      <c r="D20" s="4">
        <f t="shared" si="0"/>
        <v>103.45653160130642</v>
      </c>
      <c r="E20" s="4">
        <v>99.082274533581739</v>
      </c>
      <c r="G20" s="4">
        <v>125.02460012175833</v>
      </c>
      <c r="H20" s="4">
        <v>103.45653160130642</v>
      </c>
      <c r="X20" s="5">
        <v>41757</v>
      </c>
      <c r="Y20" s="4">
        <v>1869.4300539999999</v>
      </c>
      <c r="AA20" s="4">
        <f t="shared" si="1"/>
        <v>99.082274533581739</v>
      </c>
    </row>
    <row r="21" spans="1:27" x14ac:dyDescent="0.2">
      <c r="A21" s="7">
        <v>41758</v>
      </c>
      <c r="B21" s="6">
        <v>25.390685999999999</v>
      </c>
      <c r="C21" s="6"/>
      <c r="D21" s="6">
        <f t="shared" si="0"/>
        <v>103.37923706573061</v>
      </c>
      <c r="E21" s="6">
        <v>99.552861864982773</v>
      </c>
      <c r="G21" s="4">
        <v>125.02460012175833</v>
      </c>
      <c r="H21" s="6">
        <v>103.37923706573061</v>
      </c>
      <c r="X21" s="5">
        <v>41758</v>
      </c>
      <c r="Y21" s="4">
        <v>1878.329956</v>
      </c>
      <c r="AA21" s="4">
        <f t="shared" si="1"/>
        <v>99.552861864982773</v>
      </c>
    </row>
    <row r="22" spans="1:27" x14ac:dyDescent="0.2">
      <c r="A22" s="7">
        <v>41759</v>
      </c>
      <c r="B22" s="6">
        <v>25.514033999999999</v>
      </c>
      <c r="C22" s="6"/>
      <c r="D22" s="6">
        <f t="shared" si="0"/>
        <v>103.88023764448505</v>
      </c>
      <c r="E22" s="6">
        <v>99.850280991621986</v>
      </c>
      <c r="G22" s="4">
        <v>125.02460012175833</v>
      </c>
      <c r="H22" s="6">
        <v>103.88023764448505</v>
      </c>
      <c r="X22" s="5">
        <v>41759</v>
      </c>
      <c r="Y22" s="4">
        <v>1883.9499510000001</v>
      </c>
      <c r="AA22" s="4">
        <f t="shared" si="1"/>
        <v>99.850280991621986</v>
      </c>
    </row>
    <row r="23" spans="1:27" x14ac:dyDescent="0.2">
      <c r="A23" s="5">
        <v>41760</v>
      </c>
      <c r="B23" s="4">
        <v>25.400175000000001</v>
      </c>
      <c r="D23" s="4">
        <f t="shared" si="0"/>
        <v>103.41562393734516</v>
      </c>
      <c r="E23" s="4">
        <v>99.835975292124346</v>
      </c>
      <c r="G23" s="4">
        <v>136.18068693450547</v>
      </c>
      <c r="H23" s="4">
        <v>103.41562393734516</v>
      </c>
      <c r="X23" s="5">
        <v>41760</v>
      </c>
      <c r="Y23" s="4">
        <v>1883.6800539999999</v>
      </c>
      <c r="AA23" s="4">
        <f t="shared" si="1"/>
        <v>99.835975292124346</v>
      </c>
    </row>
    <row r="24" spans="1:27" x14ac:dyDescent="0.2">
      <c r="A24" s="5">
        <v>41761</v>
      </c>
      <c r="B24" s="4">
        <v>25.314779999999999</v>
      </c>
      <c r="D24" s="4">
        <f t="shared" si="0"/>
        <v>103.0673564272046</v>
      </c>
      <c r="E24" s="4">
        <v>99.701261120039533</v>
      </c>
      <c r="G24" s="4">
        <v>136.18068693450547</v>
      </c>
      <c r="H24" s="4">
        <v>103.0673564272046</v>
      </c>
      <c r="X24" s="5">
        <v>41761</v>
      </c>
      <c r="Y24" s="4">
        <v>1881.1400149999999</v>
      </c>
      <c r="AA24" s="4">
        <f t="shared" si="1"/>
        <v>99.701261120039533</v>
      </c>
    </row>
    <row r="25" spans="1:27" x14ac:dyDescent="0.2">
      <c r="A25" s="5">
        <v>41764</v>
      </c>
      <c r="B25" s="4">
        <v>25.219897</v>
      </c>
      <c r="D25" s="4">
        <f t="shared" si="0"/>
        <v>102.6803211456036</v>
      </c>
      <c r="E25" s="4">
        <v>99.887649367483135</v>
      </c>
      <c r="G25" s="4">
        <v>137.28337058623671</v>
      </c>
      <c r="H25" s="4">
        <v>102.6803211456036</v>
      </c>
      <c r="X25" s="5">
        <v>41764</v>
      </c>
      <c r="Y25" s="4">
        <v>1884.660034</v>
      </c>
      <c r="AA25" s="4">
        <f t="shared" si="1"/>
        <v>99.887649367483135</v>
      </c>
    </row>
    <row r="26" spans="1:27" x14ac:dyDescent="0.2">
      <c r="A26" s="5">
        <v>41765</v>
      </c>
      <c r="B26" s="4">
        <v>24.849854000000001</v>
      </c>
      <c r="D26" s="4">
        <f t="shared" si="0"/>
        <v>101.16256540976168</v>
      </c>
      <c r="E26" s="4">
        <v>98.985760664080487</v>
      </c>
      <c r="G26" s="4">
        <v>135.40226985018069</v>
      </c>
      <c r="H26" s="4">
        <v>101.16256540976168</v>
      </c>
      <c r="X26" s="5">
        <v>41765</v>
      </c>
      <c r="Y26" s="4">
        <v>1867.719971</v>
      </c>
      <c r="AA26" s="4">
        <f t="shared" si="1"/>
        <v>98.985760664080487</v>
      </c>
    </row>
    <row r="27" spans="1:27" x14ac:dyDescent="0.2">
      <c r="A27" s="5">
        <v>41766</v>
      </c>
      <c r="B27" s="4">
        <v>25.172456</v>
      </c>
      <c r="D27" s="4">
        <f t="shared" si="0"/>
        <v>102.46741112317828</v>
      </c>
      <c r="E27" s="4">
        <v>99.54015563284284</v>
      </c>
      <c r="G27" s="4">
        <v>132.41756306122886</v>
      </c>
      <c r="H27" s="4">
        <v>102.46741112317828</v>
      </c>
      <c r="X27" s="5">
        <v>41766</v>
      </c>
      <c r="Y27" s="4">
        <v>1878.209961</v>
      </c>
      <c r="AA27" s="4">
        <f t="shared" si="1"/>
        <v>99.54015563284284</v>
      </c>
    </row>
    <row r="28" spans="1:27" x14ac:dyDescent="0.2">
      <c r="A28" s="5">
        <v>41767</v>
      </c>
      <c r="B28" s="4">
        <v>25.087060999999999</v>
      </c>
      <c r="D28" s="4">
        <f t="shared" si="0"/>
        <v>102.11920988626099</v>
      </c>
      <c r="E28" s="4">
        <v>99.403330800390009</v>
      </c>
      <c r="G28" s="4">
        <v>133.35955021848142</v>
      </c>
      <c r="H28" s="4">
        <v>102.11920988626099</v>
      </c>
      <c r="X28" s="5">
        <v>41767</v>
      </c>
      <c r="Y28" s="4">
        <v>1875.630005</v>
      </c>
      <c r="AA28" s="4">
        <f t="shared" si="1"/>
        <v>99.403330800390009</v>
      </c>
    </row>
    <row r="29" spans="1:27" x14ac:dyDescent="0.2">
      <c r="A29" s="5">
        <v>41768</v>
      </c>
      <c r="B29" s="4">
        <v>25.068083999999999</v>
      </c>
      <c r="D29" s="4">
        <f t="shared" si="0"/>
        <v>102.04193301512487</v>
      </c>
      <c r="E29" s="4">
        <v>99.554257152177044</v>
      </c>
      <c r="G29" s="4">
        <v>132.9207531381891</v>
      </c>
      <c r="H29" s="4">
        <v>102.04193301512487</v>
      </c>
      <c r="X29" s="5">
        <v>41768</v>
      </c>
      <c r="Y29" s="4">
        <v>1878.4799800000001</v>
      </c>
      <c r="AA29" s="4">
        <f t="shared" si="1"/>
        <v>99.554257152177044</v>
      </c>
    </row>
    <row r="30" spans="1:27" x14ac:dyDescent="0.2">
      <c r="A30" s="5">
        <v>41771</v>
      </c>
      <c r="B30" s="4">
        <v>25.476081000000001</v>
      </c>
      <c r="D30" s="4">
        <f t="shared" si="0"/>
        <v>103.68935193380972</v>
      </c>
      <c r="E30" s="4">
        <v>100.51259193767699</v>
      </c>
      <c r="G30" s="4">
        <v>130.19539206888618</v>
      </c>
      <c r="H30" s="4">
        <v>103.68935193380972</v>
      </c>
      <c r="X30" s="5">
        <v>41771</v>
      </c>
      <c r="Y30" s="4">
        <v>1896.650024</v>
      </c>
      <c r="AA30" s="4">
        <f t="shared" si="1"/>
        <v>100.51259193767699</v>
      </c>
    </row>
    <row r="31" spans="1:27" x14ac:dyDescent="0.2">
      <c r="A31" s="5">
        <v>41772</v>
      </c>
      <c r="B31" s="4">
        <v>25.542498999999999</v>
      </c>
      <c r="D31" s="4">
        <f t="shared" si="0"/>
        <v>103.95932586359437</v>
      </c>
      <c r="E31" s="4">
        <v>100.55497497336508</v>
      </c>
      <c r="G31" s="4">
        <v>133.74267421695239</v>
      </c>
      <c r="H31" s="4">
        <v>103.95932586359437</v>
      </c>
      <c r="X31" s="5">
        <v>41772</v>
      </c>
      <c r="Y31" s="4">
        <v>1897.4499510000001</v>
      </c>
      <c r="AA31" s="4">
        <f t="shared" si="1"/>
        <v>100.55497497336508</v>
      </c>
    </row>
    <row r="32" spans="1:27" x14ac:dyDescent="0.2">
      <c r="A32" s="5">
        <v>41773</v>
      </c>
      <c r="B32" s="4">
        <v>25.390685999999999</v>
      </c>
      <c r="D32" s="4">
        <f t="shared" si="0"/>
        <v>103.33959537254859</v>
      </c>
      <c r="E32" s="4">
        <v>100.08115091838387</v>
      </c>
      <c r="G32" s="4">
        <v>132.95690196815866</v>
      </c>
      <c r="H32" s="4">
        <v>103.33959537254859</v>
      </c>
      <c r="X32" s="5">
        <v>41773</v>
      </c>
      <c r="Y32" s="4">
        <v>1888.530029</v>
      </c>
      <c r="AA32" s="4">
        <f t="shared" si="1"/>
        <v>100.08115091838387</v>
      </c>
    </row>
    <row r="33" spans="1:27" x14ac:dyDescent="0.2">
      <c r="A33" s="5">
        <v>41774</v>
      </c>
      <c r="B33" s="4">
        <v>25.238873999999999</v>
      </c>
      <c r="D33" s="4">
        <f t="shared" si="0"/>
        <v>102.7198689648921</v>
      </c>
      <c r="E33" s="4">
        <v>99.139797240110568</v>
      </c>
      <c r="G33" s="4">
        <v>135.10547008951821</v>
      </c>
      <c r="H33" s="4">
        <v>102.7198689648921</v>
      </c>
      <c r="X33" s="5">
        <v>41774</v>
      </c>
      <c r="Y33" s="4">
        <v>1870.849976</v>
      </c>
      <c r="AA33" s="4">
        <f t="shared" si="1"/>
        <v>99.139797240110568</v>
      </c>
    </row>
    <row r="34" spans="1:27" x14ac:dyDescent="0.2">
      <c r="A34" s="5">
        <v>41775</v>
      </c>
      <c r="B34" s="4">
        <v>25.305292000000001</v>
      </c>
      <c r="D34" s="4">
        <f t="shared" si="0"/>
        <v>102.989828990894</v>
      </c>
      <c r="E34" s="4">
        <v>99.510576355169505</v>
      </c>
      <c r="G34" s="4">
        <v>131.50991619653917</v>
      </c>
      <c r="H34" s="4">
        <v>102.989828990894</v>
      </c>
      <c r="X34" s="5">
        <v>41775</v>
      </c>
      <c r="Y34" s="4">
        <v>1877.8599850000001</v>
      </c>
      <c r="AA34" s="4">
        <f t="shared" si="1"/>
        <v>99.510576355169505</v>
      </c>
    </row>
    <row r="35" spans="1:27" x14ac:dyDescent="0.2">
      <c r="A35" s="5">
        <v>41778</v>
      </c>
      <c r="B35" s="4">
        <v>25.248362</v>
      </c>
      <c r="D35" s="4">
        <f t="shared" si="0"/>
        <v>102.7578689650977</v>
      </c>
      <c r="E35" s="4">
        <v>99.892439668643419</v>
      </c>
      <c r="G35" s="4">
        <v>129.42057084561233</v>
      </c>
      <c r="H35" s="4">
        <v>102.7578689650977</v>
      </c>
      <c r="X35" s="5">
        <v>41778</v>
      </c>
      <c r="Y35" s="4">
        <v>1885.079956</v>
      </c>
      <c r="AA35" s="4">
        <f t="shared" si="1"/>
        <v>99.892439668643419</v>
      </c>
    </row>
    <row r="36" spans="1:27" x14ac:dyDescent="0.2">
      <c r="A36" s="5">
        <v>41779</v>
      </c>
      <c r="B36" s="4">
        <v>24.954224</v>
      </c>
      <c r="D36" s="4">
        <f t="shared" si="0"/>
        <v>101.55373418508542</v>
      </c>
      <c r="E36" s="4">
        <v>99.241180458602145</v>
      </c>
      <c r="G36" s="4">
        <v>132.69491312987796</v>
      </c>
      <c r="H36" s="4">
        <v>101.55373418508542</v>
      </c>
      <c r="X36" s="5">
        <v>41779</v>
      </c>
      <c r="Y36" s="4">
        <v>1872.829956</v>
      </c>
      <c r="AA36" s="4">
        <f t="shared" si="1"/>
        <v>99.241180458602145</v>
      </c>
    </row>
    <row r="37" spans="1:27" x14ac:dyDescent="0.2">
      <c r="A37" s="5">
        <v>41780</v>
      </c>
      <c r="B37" s="4">
        <v>25.134502000000001</v>
      </c>
      <c r="D37" s="4">
        <f t="shared" si="0"/>
        <v>102.28475629756056</v>
      </c>
      <c r="E37" s="4">
        <v>100.0433807039026</v>
      </c>
      <c r="G37" s="4">
        <v>131.65488845712346</v>
      </c>
      <c r="H37" s="4">
        <v>102.28475629756056</v>
      </c>
      <c r="X37" s="5">
        <v>41780</v>
      </c>
      <c r="Y37" s="4">
        <v>1888.030029</v>
      </c>
      <c r="AA37" s="4">
        <f t="shared" si="1"/>
        <v>100.0433807039026</v>
      </c>
    </row>
    <row r="38" spans="1:27" x14ac:dyDescent="0.2">
      <c r="A38" s="5">
        <v>41781</v>
      </c>
      <c r="B38" s="4">
        <v>25.153479000000001</v>
      </c>
      <c r="D38" s="4">
        <f t="shared" si="0"/>
        <v>102.36195398471359</v>
      </c>
      <c r="E38" s="4">
        <v>100.27942748106501</v>
      </c>
      <c r="G38" s="4">
        <v>130.28961769013139</v>
      </c>
      <c r="H38" s="4">
        <v>102.36195398471359</v>
      </c>
      <c r="X38" s="5">
        <v>41781</v>
      </c>
      <c r="Y38" s="4">
        <v>1892.48999</v>
      </c>
      <c r="AA38" s="4">
        <f t="shared" si="1"/>
        <v>100.27942748106501</v>
      </c>
    </row>
    <row r="39" spans="1:27" x14ac:dyDescent="0.2">
      <c r="A39" s="5">
        <v>41782</v>
      </c>
      <c r="B39" s="4">
        <v>25.153479000000001</v>
      </c>
      <c r="D39" s="4">
        <f t="shared" si="0"/>
        <v>102.36195398471359</v>
      </c>
      <c r="E39" s="4">
        <v>100.70455137249257</v>
      </c>
      <c r="G39" s="4">
        <v>132.27706689403001</v>
      </c>
      <c r="H39" s="4">
        <v>102.36195398471359</v>
      </c>
      <c r="X39" s="5">
        <v>41782</v>
      </c>
      <c r="Y39" s="4">
        <v>1900.530029</v>
      </c>
      <c r="AA39" s="4">
        <f t="shared" si="1"/>
        <v>100.70455137249257</v>
      </c>
    </row>
    <row r="40" spans="1:27" x14ac:dyDescent="0.2">
      <c r="A40" s="5">
        <v>41786</v>
      </c>
      <c r="B40" s="4">
        <v>25.210408000000001</v>
      </c>
      <c r="D40" s="4">
        <f t="shared" si="0"/>
        <v>102.59336448566522</v>
      </c>
      <c r="E40" s="4">
        <v>101.30575253652688</v>
      </c>
      <c r="G40" s="4">
        <v>131.7003937908886</v>
      </c>
      <c r="H40" s="4">
        <v>102.59336448566522</v>
      </c>
      <c r="X40" s="5">
        <v>41786</v>
      </c>
      <c r="Y40" s="4">
        <v>1911.910034</v>
      </c>
      <c r="AA40" s="4">
        <f t="shared" si="1"/>
        <v>101.30575253652688</v>
      </c>
    </row>
    <row r="41" spans="1:27" x14ac:dyDescent="0.2">
      <c r="A41" s="5">
        <v>41787</v>
      </c>
      <c r="B41" s="4">
        <v>25.295802999999999</v>
      </c>
      <c r="D41" s="4">
        <f t="shared" si="0"/>
        <v>102.9402908749252</v>
      </c>
      <c r="E41" s="4">
        <v>101.19282774240828</v>
      </c>
      <c r="G41" s="4">
        <v>132.34328401904571</v>
      </c>
      <c r="H41" s="4">
        <v>102.9402908749252</v>
      </c>
      <c r="X41" s="5">
        <v>41787</v>
      </c>
      <c r="Y41" s="4">
        <v>1909.780029</v>
      </c>
      <c r="AA41" s="4">
        <f t="shared" si="1"/>
        <v>101.19282774240828</v>
      </c>
    </row>
    <row r="42" spans="1:27" x14ac:dyDescent="0.2">
      <c r="A42" s="5">
        <v>41788</v>
      </c>
      <c r="B42" s="4">
        <v>25.371708999999999</v>
      </c>
      <c r="D42" s="4">
        <f t="shared" si="0"/>
        <v>103.24872486966395</v>
      </c>
      <c r="E42" s="4">
        <v>101.73448852725329</v>
      </c>
      <c r="G42" s="4">
        <v>132.06680073460282</v>
      </c>
      <c r="H42" s="4">
        <v>103.24872486966395</v>
      </c>
      <c r="X42" s="5">
        <v>41788</v>
      </c>
      <c r="Y42" s="4">
        <v>1920.030029</v>
      </c>
      <c r="AA42" s="4">
        <f t="shared" si="1"/>
        <v>101.73448852725329</v>
      </c>
    </row>
    <row r="43" spans="1:27" x14ac:dyDescent="0.2">
      <c r="A43" s="5">
        <v>41789</v>
      </c>
      <c r="B43" s="4">
        <v>25.419152</v>
      </c>
      <c r="D43" s="4">
        <f t="shared" si="0"/>
        <v>103.44161117173486</v>
      </c>
      <c r="E43" s="4">
        <v>101.92188146595156</v>
      </c>
      <c r="G43" s="4">
        <v>133.46337695333349</v>
      </c>
      <c r="H43" s="4">
        <v>103.44161117173486</v>
      </c>
      <c r="X43" s="5">
        <v>41789</v>
      </c>
      <c r="Y43" s="4">
        <v>1923.5699460000001</v>
      </c>
      <c r="AA43" s="4">
        <f t="shared" si="1"/>
        <v>101.92188146595156</v>
      </c>
    </row>
    <row r="44" spans="1:27" x14ac:dyDescent="0.2">
      <c r="A44" s="5">
        <v>41792</v>
      </c>
      <c r="B44" s="4">
        <v>25.457104000000001</v>
      </c>
      <c r="D44" s="4">
        <f t="shared" si="0"/>
        <v>103.59593922430953</v>
      </c>
      <c r="E44" s="4">
        <v>101.99603592009328</v>
      </c>
      <c r="G44" s="4">
        <v>133.87700345264679</v>
      </c>
      <c r="H44" s="4">
        <v>103.59593922430953</v>
      </c>
      <c r="X44" s="5">
        <v>41792</v>
      </c>
      <c r="Y44" s="4">
        <v>1924.969971</v>
      </c>
      <c r="AA44" s="4">
        <f t="shared" si="1"/>
        <v>101.99603592009328</v>
      </c>
    </row>
    <row r="45" spans="1:27" x14ac:dyDescent="0.2">
      <c r="A45" s="5">
        <v>41793</v>
      </c>
      <c r="B45" s="4">
        <v>25.419152</v>
      </c>
      <c r="D45" s="4">
        <f t="shared" si="0"/>
        <v>103.44138092447227</v>
      </c>
      <c r="E45" s="4">
        <v>101.95734997157712</v>
      </c>
      <c r="G45" s="4">
        <v>133.48517928405144</v>
      </c>
      <c r="H45" s="4">
        <v>103.44138092447227</v>
      </c>
      <c r="X45" s="5">
        <v>41793</v>
      </c>
      <c r="Y45" s="4">
        <v>1924.23999</v>
      </c>
      <c r="AA45" s="4">
        <f t="shared" si="1"/>
        <v>101.95734997157712</v>
      </c>
    </row>
    <row r="46" spans="1:27" x14ac:dyDescent="0.2">
      <c r="A46" s="5">
        <v>41794</v>
      </c>
      <c r="B46" s="4">
        <v>25.191431000000001</v>
      </c>
      <c r="D46" s="4">
        <f t="shared" si="0"/>
        <v>102.51051104408619</v>
      </c>
      <c r="E46" s="4">
        <v>102.15003680075124</v>
      </c>
      <c r="G46" s="4">
        <v>134.03639209464419</v>
      </c>
      <c r="H46" s="4">
        <v>102.51051104408619</v>
      </c>
      <c r="X46" s="5">
        <v>41794</v>
      </c>
      <c r="Y46" s="4">
        <v>1927.880005</v>
      </c>
      <c r="AA46" s="4">
        <f t="shared" si="1"/>
        <v>102.15003680075124</v>
      </c>
    </row>
    <row r="47" spans="1:27" x14ac:dyDescent="0.2">
      <c r="A47" s="5">
        <v>41795</v>
      </c>
      <c r="B47" s="4">
        <v>25.400175000000001</v>
      </c>
      <c r="D47" s="4">
        <f t="shared" si="0"/>
        <v>103.35644487549554</v>
      </c>
      <c r="E47" s="4">
        <v>102.81442902571078</v>
      </c>
      <c r="G47" s="4">
        <v>133.45979139431992</v>
      </c>
      <c r="H47" s="4">
        <v>103.35644487549554</v>
      </c>
      <c r="X47" s="5">
        <v>41795</v>
      </c>
      <c r="Y47" s="4">
        <v>1940.459961</v>
      </c>
      <c r="AA47" s="4">
        <f t="shared" si="1"/>
        <v>102.81442902571078</v>
      </c>
    </row>
    <row r="48" spans="1:27" x14ac:dyDescent="0.2">
      <c r="A48" s="5">
        <v>41796</v>
      </c>
      <c r="B48" s="4">
        <v>25.789194999999999</v>
      </c>
      <c r="D48" s="4">
        <f t="shared" si="0"/>
        <v>104.92741549961336</v>
      </c>
      <c r="E48" s="4">
        <v>103.28913180972698</v>
      </c>
      <c r="G48" s="4">
        <v>133.41375490148872</v>
      </c>
      <c r="H48" s="4">
        <v>104.92741549961336</v>
      </c>
      <c r="X48" s="5">
        <v>41796</v>
      </c>
      <c r="Y48" s="4">
        <v>1949.4399410000001</v>
      </c>
      <c r="AA48" s="4">
        <f t="shared" si="1"/>
        <v>103.28913180972698</v>
      </c>
    </row>
    <row r="49" spans="1:27" x14ac:dyDescent="0.2">
      <c r="A49" s="5">
        <v>41799</v>
      </c>
      <c r="B49" s="4">
        <v>26.035890999999999</v>
      </c>
      <c r="D49" s="4">
        <f t="shared" si="0"/>
        <v>105.92636682635131</v>
      </c>
      <c r="E49" s="4">
        <v>103.38605123558149</v>
      </c>
      <c r="G49" s="4">
        <v>133.57475764222661</v>
      </c>
      <c r="H49" s="4">
        <v>105.92636682635131</v>
      </c>
      <c r="X49" s="5">
        <v>41799</v>
      </c>
      <c r="Y49" s="4">
        <v>1951.2700199999999</v>
      </c>
      <c r="AA49" s="4">
        <f t="shared" si="1"/>
        <v>103.38605123558149</v>
      </c>
    </row>
    <row r="50" spans="1:27" x14ac:dyDescent="0.2">
      <c r="A50" s="5">
        <v>41800</v>
      </c>
      <c r="B50" s="4">
        <v>26.007425000000001</v>
      </c>
      <c r="D50" s="4">
        <f t="shared" si="0"/>
        <v>105.81049026465114</v>
      </c>
      <c r="E50" s="4">
        <v>103.36061680363628</v>
      </c>
      <c r="G50" s="4">
        <v>136.42099926062835</v>
      </c>
      <c r="H50" s="4">
        <v>105.81049026465114</v>
      </c>
      <c r="X50" s="5">
        <v>41800</v>
      </c>
      <c r="Y50" s="4">
        <v>1950.790039</v>
      </c>
      <c r="AA50" s="4">
        <f t="shared" si="1"/>
        <v>103.36061680363628</v>
      </c>
    </row>
    <row r="51" spans="1:27" x14ac:dyDescent="0.2">
      <c r="A51" s="5">
        <v>41801</v>
      </c>
      <c r="B51" s="4">
        <v>25.760729999999999</v>
      </c>
      <c r="D51" s="4">
        <f t="shared" si="0"/>
        <v>104.80202795852097</v>
      </c>
      <c r="E51" s="4">
        <v>102.99437799947768</v>
      </c>
      <c r="G51" s="4">
        <v>137.13242336043254</v>
      </c>
      <c r="H51" s="4">
        <v>104.80202795852097</v>
      </c>
      <c r="X51" s="5">
        <v>41801</v>
      </c>
      <c r="Y51" s="4">
        <v>1943.8900149999999</v>
      </c>
      <c r="AA51" s="4">
        <f t="shared" si="1"/>
        <v>102.99437799947768</v>
      </c>
    </row>
    <row r="52" spans="1:27" x14ac:dyDescent="0.2">
      <c r="A52" s="5">
        <v>41802</v>
      </c>
      <c r="B52" s="4">
        <v>25.580451</v>
      </c>
      <c r="D52" s="4">
        <f t="shared" si="0"/>
        <v>104.06602297839326</v>
      </c>
      <c r="E52" s="4">
        <v>102.26166163162648</v>
      </c>
      <c r="G52" s="4">
        <v>136.39415819450946</v>
      </c>
      <c r="H52" s="4">
        <v>104.06602297839326</v>
      </c>
      <c r="X52" s="5">
        <v>41802</v>
      </c>
      <c r="Y52" s="4">
        <v>1930.1099850000001</v>
      </c>
      <c r="AA52" s="4">
        <f t="shared" si="1"/>
        <v>102.26166163162648</v>
      </c>
    </row>
    <row r="53" spans="1:27" x14ac:dyDescent="0.2">
      <c r="A53" s="5">
        <v>41803</v>
      </c>
      <c r="B53" s="4">
        <v>25.656358999999998</v>
      </c>
      <c r="D53" s="4">
        <f t="shared" si="0"/>
        <v>104.3743735354126</v>
      </c>
      <c r="E53" s="4">
        <v>102.58170579080026</v>
      </c>
      <c r="G53" s="4">
        <v>135.7715106897835</v>
      </c>
      <c r="H53" s="4">
        <v>104.3743735354126</v>
      </c>
      <c r="X53" s="5">
        <v>41803</v>
      </c>
      <c r="Y53" s="4">
        <v>1936.160034</v>
      </c>
      <c r="AA53" s="4">
        <f t="shared" si="1"/>
        <v>102.58170579080026</v>
      </c>
    </row>
    <row r="54" spans="1:27" x14ac:dyDescent="0.2">
      <c r="A54" s="5">
        <v>41806</v>
      </c>
      <c r="B54" s="4">
        <v>25.447616</v>
      </c>
      <c r="D54" s="4">
        <f t="shared" si="0"/>
        <v>103.52169853206077</v>
      </c>
      <c r="E54" s="4">
        <v>102.6675005410839</v>
      </c>
      <c r="G54" s="4">
        <v>136.07028857404021</v>
      </c>
      <c r="H54" s="4">
        <v>103.52169853206077</v>
      </c>
      <c r="X54" s="5">
        <v>41806</v>
      </c>
      <c r="Y54" s="4">
        <v>1937.780029</v>
      </c>
      <c r="AA54" s="4">
        <f t="shared" si="1"/>
        <v>102.6675005410839</v>
      </c>
    </row>
    <row r="55" spans="1:27" x14ac:dyDescent="0.2">
      <c r="A55" s="5">
        <v>41807</v>
      </c>
      <c r="B55" s="4">
        <v>25.495058</v>
      </c>
      <c r="D55" s="4">
        <f t="shared" si="0"/>
        <v>103.71451439569552</v>
      </c>
      <c r="E55" s="4">
        <v>102.8903108317821</v>
      </c>
      <c r="G55" s="4">
        <v>136.1852807963611</v>
      </c>
      <c r="H55" s="4">
        <v>103.71451439569552</v>
      </c>
      <c r="X55" s="5">
        <v>41807</v>
      </c>
      <c r="Y55" s="4">
        <v>1941.98999</v>
      </c>
      <c r="AA55" s="4">
        <f t="shared" si="1"/>
        <v>102.8903108317821</v>
      </c>
    </row>
    <row r="56" spans="1:27" x14ac:dyDescent="0.2">
      <c r="A56" s="7">
        <v>41808</v>
      </c>
      <c r="B56" s="6">
        <v>25.514033999999999</v>
      </c>
      <c r="C56" s="6"/>
      <c r="D56" s="6">
        <f t="shared" si="0"/>
        <v>103.79168051015849</v>
      </c>
      <c r="E56" s="6">
        <v>103.6814594384233</v>
      </c>
      <c r="G56" s="4">
        <v>134.96035613901947</v>
      </c>
      <c r="H56" s="6">
        <v>103.79168051015849</v>
      </c>
      <c r="X56" s="5">
        <v>41808</v>
      </c>
      <c r="Y56" s="4">
        <v>1956.9799800000001</v>
      </c>
      <c r="AA56" s="4">
        <f t="shared" si="1"/>
        <v>103.6814594384233</v>
      </c>
    </row>
    <row r="57" spans="1:27" x14ac:dyDescent="0.2">
      <c r="A57" s="7">
        <v>41809</v>
      </c>
      <c r="B57" s="6">
        <v>25.762765000000002</v>
      </c>
      <c r="C57" s="6"/>
      <c r="D57" s="6">
        <f t="shared" si="0"/>
        <v>104.79862366864768</v>
      </c>
      <c r="E57" s="6">
        <v>103.81382575210917</v>
      </c>
      <c r="G57" s="4">
        <v>133.27029099683844</v>
      </c>
      <c r="H57" s="6">
        <v>104.79862366864768</v>
      </c>
      <c r="X57" s="5">
        <v>41809</v>
      </c>
      <c r="Y57" s="4">
        <v>1959.4799800000001</v>
      </c>
      <c r="AA57" s="4">
        <f t="shared" si="1"/>
        <v>103.81382575210917</v>
      </c>
    </row>
    <row r="58" spans="1:27" x14ac:dyDescent="0.2">
      <c r="A58" s="7">
        <v>41810</v>
      </c>
      <c r="B58" s="6">
        <v>25.801030000000001</v>
      </c>
      <c r="C58" s="6"/>
      <c r="D58" s="6">
        <f t="shared" si="0"/>
        <v>104.95416381346453</v>
      </c>
      <c r="E58" s="6">
        <v>103.99327456028735</v>
      </c>
      <c r="G58" s="4">
        <v>135.57381362922951</v>
      </c>
      <c r="H58" s="6">
        <v>104.95416381346453</v>
      </c>
      <c r="X58" s="5">
        <v>41810</v>
      </c>
      <c r="Y58" s="4">
        <v>1962.869995</v>
      </c>
      <c r="AA58" s="4">
        <f t="shared" si="1"/>
        <v>103.99327456028735</v>
      </c>
    </row>
    <row r="59" spans="1:27" x14ac:dyDescent="0.2">
      <c r="A59" s="7">
        <v>41811</v>
      </c>
      <c r="B59" s="6">
        <v>25.839295</v>
      </c>
      <c r="C59" s="6"/>
      <c r="D59" s="6">
        <f t="shared" si="0"/>
        <v>105.10970395823911</v>
      </c>
      <c r="E59" s="6">
        <v>104.172723368466</v>
      </c>
      <c r="G59" s="4">
        <v>127.17631961284326</v>
      </c>
      <c r="H59" s="6">
        <v>105.10970395823911</v>
      </c>
      <c r="X59" s="5">
        <v>41813</v>
      </c>
      <c r="Y59" s="4">
        <v>1962.6099850000001</v>
      </c>
      <c r="AA59" s="4">
        <f t="shared" si="1"/>
        <v>103.97949826210434</v>
      </c>
    </row>
    <row r="60" spans="1:27" x14ac:dyDescent="0.2">
      <c r="A60" s="7">
        <v>41812</v>
      </c>
      <c r="B60" s="6">
        <v>25.877559999999999</v>
      </c>
      <c r="C60" s="6"/>
      <c r="D60" s="6">
        <f t="shared" si="0"/>
        <v>105.26524410297164</v>
      </c>
      <c r="E60" s="6">
        <v>104.352172176644</v>
      </c>
      <c r="G60" s="4">
        <v>128.54627526151532</v>
      </c>
      <c r="H60" s="6">
        <v>105.26524410297164</v>
      </c>
      <c r="X60" s="5">
        <v>41814</v>
      </c>
      <c r="Y60" s="4">
        <v>1949.9799800000001</v>
      </c>
      <c r="AA60" s="4">
        <f t="shared" si="1"/>
        <v>103.30819554128192</v>
      </c>
    </row>
    <row r="61" spans="1:27" x14ac:dyDescent="0.2">
      <c r="A61" s="5">
        <v>41815</v>
      </c>
      <c r="B61" s="4">
        <v>25.27487</v>
      </c>
      <c r="D61" s="4">
        <f t="shared" si="0"/>
        <v>102.7846094225449</v>
      </c>
      <c r="E61" s="4">
        <v>103.81291367201858</v>
      </c>
      <c r="G61" s="4">
        <v>123.15521297289162</v>
      </c>
      <c r="H61" s="4">
        <v>102.7846094225449</v>
      </c>
      <c r="X61" s="5">
        <v>41815</v>
      </c>
      <c r="Y61" s="4">
        <v>1959.530029</v>
      </c>
      <c r="AA61" s="4">
        <f t="shared" si="1"/>
        <v>103.81291367201858</v>
      </c>
    </row>
    <row r="62" spans="1:27" x14ac:dyDescent="0.2">
      <c r="A62" s="5">
        <v>41816</v>
      </c>
      <c r="B62" s="4">
        <v>25.150504999999999</v>
      </c>
      <c r="D62" s="4">
        <f t="shared" si="0"/>
        <v>102.27760937072478</v>
      </c>
      <c r="E62" s="4">
        <v>103.69045812620233</v>
      </c>
      <c r="G62" s="4">
        <v>122.83371866732554</v>
      </c>
      <c r="H62" s="4">
        <v>102.27760937072478</v>
      </c>
      <c r="X62" s="5">
        <v>41816</v>
      </c>
      <c r="Y62" s="4">
        <v>1957.219971</v>
      </c>
      <c r="AA62" s="4">
        <f t="shared" si="1"/>
        <v>103.69045812620233</v>
      </c>
    </row>
    <row r="63" spans="1:27" x14ac:dyDescent="0.2">
      <c r="A63" s="5">
        <v>41817</v>
      </c>
      <c r="B63" s="4">
        <v>25.284437</v>
      </c>
      <c r="D63" s="4">
        <f t="shared" si="0"/>
        <v>102.82081518933724</v>
      </c>
      <c r="E63" s="4">
        <v>103.88840788909972</v>
      </c>
      <c r="G63" s="4">
        <v>123.70212810937645</v>
      </c>
      <c r="H63" s="4">
        <v>102.82081518933724</v>
      </c>
      <c r="X63" s="5">
        <v>41817</v>
      </c>
      <c r="Y63" s="4">
        <v>1960.959961</v>
      </c>
      <c r="AA63" s="4">
        <f t="shared" si="1"/>
        <v>103.88840788909972</v>
      </c>
    </row>
    <row r="64" spans="1:27" x14ac:dyDescent="0.2">
      <c r="A64" s="5">
        <v>41820</v>
      </c>
      <c r="B64" s="4">
        <v>25.140938999999999</v>
      </c>
      <c r="D64" s="4">
        <f t="shared" si="0"/>
        <v>102.23560899604281</v>
      </c>
      <c r="E64" s="4">
        <v>103.84972750590154</v>
      </c>
      <c r="G64" s="4">
        <v>122.75827180375734</v>
      </c>
      <c r="H64" s="4">
        <v>102.23560899604281</v>
      </c>
      <c r="X64" s="5">
        <v>41820</v>
      </c>
      <c r="Y64" s="4">
        <v>1960.2299800000001</v>
      </c>
      <c r="AA64" s="4">
        <f t="shared" si="1"/>
        <v>103.84972750590154</v>
      </c>
    </row>
    <row r="65" spans="1:27" x14ac:dyDescent="0.2">
      <c r="A65" s="5">
        <v>41821</v>
      </c>
      <c r="B65" s="4">
        <v>25.255735999999999</v>
      </c>
      <c r="D65" s="4">
        <f t="shared" si="0"/>
        <v>102.70136835436192</v>
      </c>
      <c r="E65" s="4">
        <v>104.54090694725336</v>
      </c>
      <c r="G65" s="4">
        <v>122.98738398635857</v>
      </c>
      <c r="H65" s="4">
        <v>102.70136835436192</v>
      </c>
      <c r="X65" s="5">
        <v>41821</v>
      </c>
      <c r="Y65" s="4">
        <v>1973.3199460000001</v>
      </c>
      <c r="AA65" s="4">
        <f t="shared" si="1"/>
        <v>104.54090694725336</v>
      </c>
    </row>
    <row r="66" spans="1:27" x14ac:dyDescent="0.2">
      <c r="A66" s="5">
        <v>41822</v>
      </c>
      <c r="B66" s="4">
        <v>25.456634999999999</v>
      </c>
      <c r="D66" s="4">
        <f t="shared" si="0"/>
        <v>103.51508341953152</v>
      </c>
      <c r="E66" s="4">
        <v>104.60975718736819</v>
      </c>
      <c r="G66" s="4">
        <v>122.11284426256258</v>
      </c>
      <c r="H66" s="4">
        <v>103.51508341953152</v>
      </c>
      <c r="X66" s="5">
        <v>41822</v>
      </c>
      <c r="Y66" s="4">
        <v>1974.619995</v>
      </c>
      <c r="AA66" s="4">
        <f t="shared" si="1"/>
        <v>104.60975718736819</v>
      </c>
    </row>
    <row r="67" spans="1:27" x14ac:dyDescent="0.2">
      <c r="A67" s="5">
        <v>41823</v>
      </c>
      <c r="B67" s="4">
        <v>25.695799000000001</v>
      </c>
      <c r="D67" s="4">
        <f t="shared" ref="D67:D130" si="2">D66*(1+LN(B67/B66))</f>
        <v>104.48306323506061</v>
      </c>
      <c r="E67" s="4">
        <v>105.18140244462676</v>
      </c>
      <c r="G67" s="4">
        <v>120.75230562761848</v>
      </c>
      <c r="H67" s="4">
        <v>104.48306323506061</v>
      </c>
      <c r="X67" s="5">
        <v>41823</v>
      </c>
      <c r="Y67" s="4">
        <v>1985.4399410000001</v>
      </c>
      <c r="AA67" s="4">
        <f t="shared" ref="AA67:AA130" si="3">AA66*(1+(LN(Y67/Y66)))</f>
        <v>105.18140244462676</v>
      </c>
    </row>
    <row r="68" spans="1:27" x14ac:dyDescent="0.2">
      <c r="A68" s="5">
        <v>41827</v>
      </c>
      <c r="B68" s="4">
        <v>25.590567</v>
      </c>
      <c r="D68" s="4">
        <f t="shared" si="2"/>
        <v>104.05429520184369</v>
      </c>
      <c r="E68" s="4">
        <v>104.76790920704761</v>
      </c>
      <c r="G68" s="4">
        <v>119.08991493526085</v>
      </c>
      <c r="H68" s="4">
        <v>104.05429520184369</v>
      </c>
      <c r="X68" s="5">
        <v>41827</v>
      </c>
      <c r="Y68" s="4">
        <v>1977.650024</v>
      </c>
      <c r="AA68" s="4">
        <f t="shared" si="3"/>
        <v>104.76790920704761</v>
      </c>
    </row>
    <row r="69" spans="1:27" x14ac:dyDescent="0.2">
      <c r="A69" s="5">
        <v>41828</v>
      </c>
      <c r="B69" s="4">
        <v>25.227038</v>
      </c>
      <c r="D69" s="4">
        <f t="shared" si="2"/>
        <v>102.56554345332799</v>
      </c>
      <c r="E69" s="4">
        <v>104.0268059583149</v>
      </c>
      <c r="G69" s="4">
        <v>119.57043979004514</v>
      </c>
      <c r="H69" s="4">
        <v>102.56554345332799</v>
      </c>
      <c r="X69" s="5">
        <v>41828</v>
      </c>
      <c r="Y69" s="4">
        <v>1963.709961</v>
      </c>
      <c r="AA69" s="4">
        <f t="shared" si="3"/>
        <v>104.0268059583149</v>
      </c>
    </row>
    <row r="70" spans="1:27" x14ac:dyDescent="0.2">
      <c r="A70" s="5">
        <v>41829</v>
      </c>
      <c r="B70" s="4">
        <v>25.179203999999999</v>
      </c>
      <c r="D70" s="4">
        <f t="shared" si="2"/>
        <v>102.37088019403274</v>
      </c>
      <c r="E70" s="4">
        <v>104.50881587951086</v>
      </c>
      <c r="G70" s="4">
        <v>120.59778163085235</v>
      </c>
      <c r="H70" s="4">
        <v>102.37088019403274</v>
      </c>
      <c r="X70" s="5">
        <v>41829</v>
      </c>
      <c r="Y70" s="4">
        <v>1972.829956</v>
      </c>
      <c r="AA70" s="4">
        <f t="shared" si="3"/>
        <v>104.50881587951086</v>
      </c>
    </row>
    <row r="71" spans="1:27" x14ac:dyDescent="0.2">
      <c r="A71" s="5">
        <v>41830</v>
      </c>
      <c r="B71" s="4">
        <v>25.064406000000002</v>
      </c>
      <c r="D71" s="4">
        <f t="shared" si="2"/>
        <v>101.90307970140384</v>
      </c>
      <c r="E71" s="4">
        <v>104.07618824341219</v>
      </c>
      <c r="G71" s="4">
        <v>119.21423550070739</v>
      </c>
      <c r="H71" s="4">
        <v>101.90307970140384</v>
      </c>
      <c r="X71" s="5">
        <v>41830</v>
      </c>
      <c r="Y71" s="4">
        <v>1964.6800539999999</v>
      </c>
      <c r="AA71" s="4">
        <f t="shared" si="3"/>
        <v>104.07618824341219</v>
      </c>
    </row>
    <row r="72" spans="1:27" x14ac:dyDescent="0.2">
      <c r="A72" s="5">
        <v>41831</v>
      </c>
      <c r="B72" s="4">
        <v>25.399235000000001</v>
      </c>
      <c r="D72" s="4">
        <f t="shared" si="2"/>
        <v>103.2553644874794</v>
      </c>
      <c r="E72" s="4">
        <v>104.22916376528615</v>
      </c>
      <c r="G72" s="4">
        <v>117.73787935081707</v>
      </c>
      <c r="H72" s="4">
        <v>103.2553644874794</v>
      </c>
      <c r="X72" s="5">
        <v>41831</v>
      </c>
      <c r="Y72" s="4">
        <v>1967.5699460000001</v>
      </c>
      <c r="AA72" s="4">
        <f t="shared" si="3"/>
        <v>104.22916376528615</v>
      </c>
    </row>
    <row r="73" spans="1:27" x14ac:dyDescent="0.2">
      <c r="A73" s="5">
        <v>41834</v>
      </c>
      <c r="B73" s="4">
        <v>25.504467000000002</v>
      </c>
      <c r="D73" s="4">
        <f t="shared" si="2"/>
        <v>103.68227976348602</v>
      </c>
      <c r="E73" s="4">
        <v>104.73278460543266</v>
      </c>
      <c r="G73" s="4">
        <v>116.90970796888004</v>
      </c>
      <c r="H73" s="4">
        <v>103.68227976348602</v>
      </c>
      <c r="X73" s="5">
        <v>41834</v>
      </c>
      <c r="Y73" s="4">
        <v>1977.099976</v>
      </c>
      <c r="AA73" s="4">
        <f t="shared" si="3"/>
        <v>104.73278460543266</v>
      </c>
    </row>
    <row r="74" spans="1:27" x14ac:dyDescent="0.2">
      <c r="A74" s="5">
        <v>41835</v>
      </c>
      <c r="B74" s="4">
        <v>25.456634999999999</v>
      </c>
      <c r="D74" s="4">
        <f t="shared" si="2"/>
        <v>103.48764769834807</v>
      </c>
      <c r="E74" s="4">
        <v>104.53023507321258</v>
      </c>
      <c r="G74" s="4">
        <v>117.89128504085564</v>
      </c>
      <c r="H74" s="4">
        <v>103.48764769834807</v>
      </c>
      <c r="X74" s="5">
        <v>41835</v>
      </c>
      <c r="Y74" s="4">
        <v>1973.280029</v>
      </c>
      <c r="AA74" s="4">
        <f t="shared" si="3"/>
        <v>104.53023507321258</v>
      </c>
    </row>
    <row r="75" spans="1:27" x14ac:dyDescent="0.2">
      <c r="A75" s="5">
        <v>41836</v>
      </c>
      <c r="B75" s="4">
        <v>25.848863999999999</v>
      </c>
      <c r="D75" s="4">
        <f t="shared" si="2"/>
        <v>105.06999844722215</v>
      </c>
      <c r="E75" s="4">
        <v>104.96845561122205</v>
      </c>
      <c r="G75" s="4">
        <v>121.56969224340587</v>
      </c>
      <c r="H75" s="4">
        <v>105.06999844722215</v>
      </c>
      <c r="X75" s="5">
        <v>41836</v>
      </c>
      <c r="Y75" s="4">
        <v>1981.5699460000001</v>
      </c>
      <c r="AA75" s="4">
        <f t="shared" si="3"/>
        <v>104.96845561122205</v>
      </c>
    </row>
    <row r="76" spans="1:27" x14ac:dyDescent="0.2">
      <c r="A76" s="5">
        <v>41837</v>
      </c>
      <c r="B76" s="4">
        <v>25.456634999999999</v>
      </c>
      <c r="D76" s="4">
        <f t="shared" si="2"/>
        <v>103.46345317901994</v>
      </c>
      <c r="E76" s="4">
        <v>103.71884752138477</v>
      </c>
      <c r="G76" s="4">
        <v>122.27788939030789</v>
      </c>
      <c r="H76" s="4">
        <v>103.46345317901994</v>
      </c>
      <c r="X76" s="5">
        <v>41837</v>
      </c>
      <c r="Y76" s="4">
        <v>1958.119995</v>
      </c>
      <c r="AA76" s="4">
        <f t="shared" si="3"/>
        <v>103.71884752138477</v>
      </c>
    </row>
    <row r="77" spans="1:27" x14ac:dyDescent="0.2">
      <c r="A77" s="5">
        <v>41838</v>
      </c>
      <c r="B77" s="4">
        <v>25.313134999999999</v>
      </c>
      <c r="D77" s="4">
        <f t="shared" si="2"/>
        <v>102.87857579749763</v>
      </c>
      <c r="E77" s="4">
        <v>104.77808756841782</v>
      </c>
      <c r="G77" s="4">
        <v>121.72677684323763</v>
      </c>
      <c r="H77" s="4">
        <v>102.87857579749763</v>
      </c>
      <c r="X77" s="5">
        <v>41838</v>
      </c>
      <c r="Y77" s="4">
        <v>1978.219971</v>
      </c>
      <c r="AA77" s="4">
        <f t="shared" si="3"/>
        <v>104.77808756841782</v>
      </c>
    </row>
    <row r="78" spans="1:27" x14ac:dyDescent="0.2">
      <c r="A78" s="5">
        <v>41841</v>
      </c>
      <c r="B78" s="4">
        <v>24.853940000000001</v>
      </c>
      <c r="D78" s="4">
        <f t="shared" si="2"/>
        <v>100.9951633393369</v>
      </c>
      <c r="E78" s="4">
        <v>104.53469367509432</v>
      </c>
      <c r="G78" s="4">
        <v>124.37828871371885</v>
      </c>
      <c r="H78" s="4">
        <v>100.9951633393369</v>
      </c>
      <c r="X78" s="5">
        <v>41841</v>
      </c>
      <c r="Y78" s="4">
        <v>1973.630005</v>
      </c>
      <c r="AA78" s="4">
        <f t="shared" si="3"/>
        <v>104.53469367509432</v>
      </c>
    </row>
    <row r="79" spans="1:27" x14ac:dyDescent="0.2">
      <c r="A79" s="5">
        <v>41842</v>
      </c>
      <c r="B79" s="4">
        <v>24.892208</v>
      </c>
      <c r="D79" s="4">
        <f t="shared" si="2"/>
        <v>101.150547578255</v>
      </c>
      <c r="E79" s="4">
        <v>105.05774461388468</v>
      </c>
      <c r="G79" s="4">
        <v>125.4275157831824</v>
      </c>
      <c r="H79" s="4">
        <v>101.150547578255</v>
      </c>
      <c r="X79" s="5">
        <v>41842</v>
      </c>
      <c r="Y79" s="4">
        <v>1983.530029</v>
      </c>
      <c r="AA79" s="4">
        <f t="shared" si="3"/>
        <v>105.05774461388468</v>
      </c>
    </row>
    <row r="80" spans="1:27" x14ac:dyDescent="0.2">
      <c r="A80" s="5">
        <v>41843</v>
      </c>
      <c r="B80" s="4">
        <v>24.786975000000002</v>
      </c>
      <c r="D80" s="4">
        <f t="shared" si="2"/>
        <v>100.72202235497407</v>
      </c>
      <c r="E80" s="4">
        <v>105.24190044416551</v>
      </c>
      <c r="G80" s="4">
        <v>126.43130627969352</v>
      </c>
      <c r="H80" s="4">
        <v>100.72202235497407</v>
      </c>
      <c r="X80" s="5">
        <v>41843</v>
      </c>
      <c r="Y80" s="4">
        <v>1987.01001</v>
      </c>
      <c r="AA80" s="4">
        <f t="shared" si="3"/>
        <v>105.24190044416551</v>
      </c>
    </row>
    <row r="81" spans="1:27" x14ac:dyDescent="0.2">
      <c r="A81" s="5">
        <v>41844</v>
      </c>
      <c r="B81" s="4">
        <v>24.815674999999999</v>
      </c>
      <c r="D81" s="4">
        <f t="shared" si="2"/>
        <v>100.83857751338472</v>
      </c>
      <c r="E81" s="4">
        <v>105.29326232857618</v>
      </c>
      <c r="G81" s="4">
        <v>125.4194824951547</v>
      </c>
      <c r="H81" s="4">
        <v>100.83857751338472</v>
      </c>
      <c r="X81" s="5">
        <v>41844</v>
      </c>
      <c r="Y81" s="4">
        <v>1987.9799800000001</v>
      </c>
      <c r="AA81" s="4">
        <f t="shared" si="3"/>
        <v>105.29326232857618</v>
      </c>
    </row>
    <row r="82" spans="1:27" x14ac:dyDescent="0.2">
      <c r="A82" s="5">
        <v>41845</v>
      </c>
      <c r="B82" s="4">
        <v>24.672177000000001</v>
      </c>
      <c r="D82" s="4">
        <f t="shared" si="2"/>
        <v>100.25378047061352</v>
      </c>
      <c r="E82" s="4">
        <v>104.78143749576898</v>
      </c>
      <c r="G82" s="4">
        <v>125.48817413493397</v>
      </c>
      <c r="H82" s="4">
        <v>100.25378047061352</v>
      </c>
      <c r="X82" s="5">
        <v>41845</v>
      </c>
      <c r="Y82" s="4">
        <v>1978.339966</v>
      </c>
      <c r="AA82" s="4">
        <f t="shared" si="3"/>
        <v>104.78143749576898</v>
      </c>
    </row>
    <row r="83" spans="1:27" x14ac:dyDescent="0.2">
      <c r="A83" s="5">
        <v>41848</v>
      </c>
      <c r="B83" s="4">
        <v>24.480844999999999</v>
      </c>
      <c r="D83" s="4">
        <f t="shared" si="2"/>
        <v>99.473285094047853</v>
      </c>
      <c r="E83" s="4">
        <v>104.81162641227591</v>
      </c>
      <c r="G83" s="4">
        <v>125.25893005558819</v>
      </c>
      <c r="H83" s="4">
        <v>99.473285094047853</v>
      </c>
      <c r="X83" s="5">
        <v>41848</v>
      </c>
      <c r="Y83" s="4">
        <v>1978.910034</v>
      </c>
      <c r="AA83" s="4">
        <f t="shared" si="3"/>
        <v>104.81162641227591</v>
      </c>
    </row>
    <row r="84" spans="1:27" x14ac:dyDescent="0.2">
      <c r="A84" s="5">
        <v>41849</v>
      </c>
      <c r="B84" s="4">
        <v>24.346914000000002</v>
      </c>
      <c r="D84" s="4">
        <f t="shared" si="2"/>
        <v>98.927587719015634</v>
      </c>
      <c r="E84" s="4">
        <v>104.33598408143675</v>
      </c>
      <c r="G84" s="4">
        <v>126.39889906374617</v>
      </c>
      <c r="H84" s="4">
        <v>98.927587719015634</v>
      </c>
      <c r="X84" s="5">
        <v>41849</v>
      </c>
      <c r="Y84" s="4">
        <v>1969.9499510000001</v>
      </c>
      <c r="AA84" s="4">
        <f t="shared" si="3"/>
        <v>104.33598408143675</v>
      </c>
    </row>
    <row r="85" spans="1:27" x14ac:dyDescent="0.2">
      <c r="A85" s="5">
        <v>41850</v>
      </c>
      <c r="B85" s="4">
        <v>24.528676999999998</v>
      </c>
      <c r="D85" s="4">
        <f t="shared" si="2"/>
        <v>99.663392960626012</v>
      </c>
      <c r="E85" s="4">
        <v>104.34233927594896</v>
      </c>
      <c r="G85" s="4">
        <v>124.76227150567271</v>
      </c>
      <c r="H85" s="4">
        <v>99.663392960626012</v>
      </c>
      <c r="X85" s="5">
        <v>41850</v>
      </c>
      <c r="Y85" s="4">
        <v>1970.0699460000001</v>
      </c>
      <c r="AA85" s="4">
        <f t="shared" si="3"/>
        <v>104.34233927594896</v>
      </c>
    </row>
    <row r="86" spans="1:27" x14ac:dyDescent="0.2">
      <c r="A86" s="5">
        <v>41851</v>
      </c>
      <c r="B86" s="4">
        <v>24.059915</v>
      </c>
      <c r="D86" s="4">
        <f t="shared" si="2"/>
        <v>97.740313529096142</v>
      </c>
      <c r="E86" s="4">
        <v>102.23442243524364</v>
      </c>
      <c r="G86" s="4">
        <v>124.9910672263228</v>
      </c>
      <c r="H86" s="4">
        <v>97.740313529096142</v>
      </c>
      <c r="X86" s="5">
        <v>41851</v>
      </c>
      <c r="Y86" s="4">
        <v>1930.670044</v>
      </c>
      <c r="AA86" s="4">
        <f t="shared" si="3"/>
        <v>102.23442243524364</v>
      </c>
    </row>
    <row r="87" spans="1:27" x14ac:dyDescent="0.2">
      <c r="A87" s="5">
        <v>41852</v>
      </c>
      <c r="B87" s="4">
        <v>24.251248</v>
      </c>
      <c r="D87" s="4">
        <f t="shared" si="2"/>
        <v>98.514505000505196</v>
      </c>
      <c r="E87" s="4">
        <v>101.94170315264515</v>
      </c>
      <c r="G87" s="4">
        <v>125.7445091311903</v>
      </c>
      <c r="H87" s="4">
        <v>98.514505000505196</v>
      </c>
      <c r="X87" s="5">
        <v>41852</v>
      </c>
      <c r="Y87" s="4">
        <v>1925.150024</v>
      </c>
      <c r="AA87" s="4">
        <f t="shared" si="3"/>
        <v>101.94170315264515</v>
      </c>
    </row>
    <row r="88" spans="1:27" x14ac:dyDescent="0.2">
      <c r="A88" s="5">
        <v>41855</v>
      </c>
      <c r="B88" s="4">
        <v>24.174714999999999</v>
      </c>
      <c r="D88" s="4">
        <f t="shared" si="2"/>
        <v>98.203117619795748</v>
      </c>
      <c r="E88" s="4">
        <v>102.67194363746357</v>
      </c>
      <c r="G88" s="4">
        <v>125.67579002438963</v>
      </c>
      <c r="H88" s="4">
        <v>98.203117619795748</v>
      </c>
      <c r="X88" s="5">
        <v>41855</v>
      </c>
      <c r="Y88" s="4">
        <v>1938.98999</v>
      </c>
      <c r="AA88" s="4">
        <f t="shared" si="3"/>
        <v>102.67194363746357</v>
      </c>
    </row>
    <row r="89" spans="1:27" x14ac:dyDescent="0.2">
      <c r="A89" s="5">
        <v>41856</v>
      </c>
      <c r="B89" s="4">
        <v>23.935551</v>
      </c>
      <c r="D89" s="4">
        <f t="shared" si="2"/>
        <v>97.226742062183462</v>
      </c>
      <c r="E89" s="4">
        <v>101.67267056322537</v>
      </c>
      <c r="G89" s="4">
        <v>123.13119050689976</v>
      </c>
      <c r="H89" s="4">
        <v>97.226742062183462</v>
      </c>
      <c r="X89" s="5">
        <v>41856</v>
      </c>
      <c r="Y89" s="4">
        <v>1920.209961</v>
      </c>
      <c r="AA89" s="4">
        <f t="shared" si="3"/>
        <v>101.67267056322537</v>
      </c>
    </row>
    <row r="90" spans="1:27" x14ac:dyDescent="0.2">
      <c r="A90" s="5">
        <v>41857</v>
      </c>
      <c r="B90" s="4">
        <v>24.337347000000001</v>
      </c>
      <c r="D90" s="4">
        <f t="shared" si="2"/>
        <v>98.845299051756001</v>
      </c>
      <c r="E90" s="4">
        <v>101.67426054807785</v>
      </c>
      <c r="G90" s="4">
        <v>122.67242995196732</v>
      </c>
      <c r="H90" s="4">
        <v>98.845299051756001</v>
      </c>
      <c r="X90" s="5">
        <v>41857</v>
      </c>
      <c r="Y90" s="4">
        <v>1920.23999</v>
      </c>
      <c r="AA90" s="4">
        <f t="shared" si="3"/>
        <v>101.67426054807785</v>
      </c>
    </row>
    <row r="91" spans="1:27" x14ac:dyDescent="0.2">
      <c r="A91" s="5">
        <v>41858</v>
      </c>
      <c r="B91" s="4">
        <v>24.394746000000001</v>
      </c>
      <c r="D91" s="4">
        <f t="shared" si="2"/>
        <v>99.078148642024772</v>
      </c>
      <c r="E91" s="4">
        <v>101.10771982736161</v>
      </c>
      <c r="G91" s="4">
        <v>121.89151313798725</v>
      </c>
      <c r="H91" s="4">
        <v>99.078148642024772</v>
      </c>
      <c r="X91" s="5">
        <v>41858</v>
      </c>
      <c r="Y91" s="4">
        <v>1909.5699460000001</v>
      </c>
      <c r="AA91" s="4">
        <f t="shared" si="3"/>
        <v>101.10771982736161</v>
      </c>
    </row>
    <row r="92" spans="1:27" x14ac:dyDescent="0.2">
      <c r="A92" s="5">
        <v>41859</v>
      </c>
      <c r="B92" s="4">
        <v>24.547810999999999</v>
      </c>
      <c r="D92" s="4">
        <f t="shared" si="2"/>
        <v>99.697872955402431</v>
      </c>
      <c r="E92" s="4">
        <v>102.26696258376624</v>
      </c>
      <c r="G92" s="4">
        <v>122.43975175249247</v>
      </c>
      <c r="H92" s="4">
        <v>99.697872955402431</v>
      </c>
      <c r="X92" s="5">
        <v>41859</v>
      </c>
      <c r="Y92" s="4">
        <v>1931.589966</v>
      </c>
      <c r="AA92" s="4">
        <f t="shared" si="3"/>
        <v>102.26696258376624</v>
      </c>
    </row>
    <row r="93" spans="1:27" x14ac:dyDescent="0.2">
      <c r="A93" s="5">
        <v>41862</v>
      </c>
      <c r="B93" s="4">
        <v>24.672177000000001</v>
      </c>
      <c r="D93" s="4">
        <f t="shared" si="2"/>
        <v>100.20169477896188</v>
      </c>
      <c r="E93" s="4">
        <v>102.54877197855286</v>
      </c>
      <c r="G93" s="4">
        <v>120.4780890406136</v>
      </c>
      <c r="H93" s="4">
        <v>100.20169477896188</v>
      </c>
      <c r="X93" s="5">
        <v>41862</v>
      </c>
      <c r="Y93" s="4">
        <v>1936.920044</v>
      </c>
      <c r="AA93" s="4">
        <f t="shared" si="3"/>
        <v>102.54877197855286</v>
      </c>
    </row>
    <row r="94" spans="1:27" x14ac:dyDescent="0.2">
      <c r="A94" s="5">
        <v>41863</v>
      </c>
      <c r="B94" s="4">
        <v>24.499979</v>
      </c>
      <c r="D94" s="4">
        <f t="shared" si="2"/>
        <v>99.499891019442103</v>
      </c>
      <c r="E94" s="4">
        <v>102.38079889466528</v>
      </c>
      <c r="G94" s="4">
        <v>118.63270601117051</v>
      </c>
      <c r="H94" s="4">
        <v>99.499891019442103</v>
      </c>
      <c r="X94" s="5">
        <v>41863</v>
      </c>
      <c r="Y94" s="4">
        <v>1933.75</v>
      </c>
      <c r="AA94" s="4">
        <f t="shared" si="3"/>
        <v>102.38079889466528</v>
      </c>
    </row>
    <row r="95" spans="1:27" x14ac:dyDescent="0.2">
      <c r="A95" s="5">
        <v>41864</v>
      </c>
      <c r="B95" s="4">
        <v>24.710442</v>
      </c>
      <c r="D95" s="4">
        <f t="shared" si="2"/>
        <v>100.35097795659927</v>
      </c>
      <c r="E95" s="4">
        <v>103.06519070665817</v>
      </c>
      <c r="G95" s="4">
        <v>119.04399084302928</v>
      </c>
      <c r="H95" s="4">
        <v>100.35097795659927</v>
      </c>
      <c r="X95" s="5">
        <v>41864</v>
      </c>
      <c r="Y95" s="4">
        <v>1946.719971</v>
      </c>
      <c r="AA95" s="4">
        <f t="shared" si="3"/>
        <v>103.06519070665817</v>
      </c>
    </row>
    <row r="96" spans="1:27" x14ac:dyDescent="0.2">
      <c r="A96" s="5">
        <v>41865</v>
      </c>
      <c r="B96" s="4">
        <v>24.758274</v>
      </c>
      <c r="D96" s="4">
        <f t="shared" si="2"/>
        <v>100.54503957216632</v>
      </c>
      <c r="E96" s="4">
        <v>103.51212242123701</v>
      </c>
      <c r="G96" s="4">
        <v>120.81605243566166</v>
      </c>
      <c r="H96" s="4">
        <v>100.54503957216632</v>
      </c>
      <c r="X96" s="5">
        <v>41865</v>
      </c>
      <c r="Y96" s="4">
        <v>1955.1800539999999</v>
      </c>
      <c r="AA96" s="4">
        <f t="shared" si="3"/>
        <v>103.51212242123701</v>
      </c>
    </row>
    <row r="97" spans="1:27" x14ac:dyDescent="0.2">
      <c r="A97" s="5">
        <v>41866</v>
      </c>
      <c r="B97" s="4">
        <v>24.528676999999998</v>
      </c>
      <c r="D97" s="4">
        <f t="shared" si="2"/>
        <v>99.608280208149694</v>
      </c>
      <c r="E97" s="4">
        <v>103.50576939084762</v>
      </c>
      <c r="G97" s="4">
        <v>119.78176049924861</v>
      </c>
      <c r="H97" s="4">
        <v>99.608280208149694</v>
      </c>
      <c r="X97" s="5">
        <v>41866</v>
      </c>
      <c r="Y97" s="4">
        <v>1955.0600589999999</v>
      </c>
      <c r="AA97" s="4">
        <f t="shared" si="3"/>
        <v>103.50576939084762</v>
      </c>
    </row>
    <row r="98" spans="1:27" x14ac:dyDescent="0.2">
      <c r="A98" s="5">
        <v>41869</v>
      </c>
      <c r="B98" s="4">
        <v>24.94004</v>
      </c>
      <c r="D98" s="4">
        <f t="shared" si="2"/>
        <v>101.26492739717361</v>
      </c>
      <c r="E98" s="4">
        <v>104.38510088403427</v>
      </c>
      <c r="G98" s="4">
        <v>121.28274771048926</v>
      </c>
      <c r="H98" s="4">
        <v>101.26492739717361</v>
      </c>
      <c r="X98" s="5">
        <v>41869</v>
      </c>
      <c r="Y98" s="4">
        <v>1971.73999</v>
      </c>
      <c r="AA98" s="4">
        <f t="shared" si="3"/>
        <v>104.38510088403427</v>
      </c>
    </row>
    <row r="99" spans="1:27" x14ac:dyDescent="0.2">
      <c r="A99" s="5">
        <v>41870</v>
      </c>
      <c r="B99" s="4">
        <v>24.920905999999999</v>
      </c>
      <c r="D99" s="4">
        <f t="shared" si="2"/>
        <v>101.1872071222342</v>
      </c>
      <c r="E99" s="4">
        <v>104.90579365333819</v>
      </c>
      <c r="G99" s="4">
        <v>121.71675744126929</v>
      </c>
      <c r="H99" s="4">
        <v>101.1872071222342</v>
      </c>
      <c r="X99" s="5">
        <v>41870</v>
      </c>
      <c r="Y99" s="4">
        <v>1981.599976</v>
      </c>
      <c r="AA99" s="4">
        <f t="shared" si="3"/>
        <v>104.90579365333819</v>
      </c>
    </row>
    <row r="100" spans="1:27" x14ac:dyDescent="0.2">
      <c r="A100" s="5">
        <v>41871</v>
      </c>
      <c r="B100" s="4">
        <v>25.217471</v>
      </c>
      <c r="D100" s="4">
        <f t="shared" si="2"/>
        <v>102.38425161578265</v>
      </c>
      <c r="E100" s="4">
        <v>105.16540907646734</v>
      </c>
      <c r="G100" s="4">
        <v>120.77490371734689</v>
      </c>
      <c r="H100" s="4">
        <v>102.38425161578265</v>
      </c>
      <c r="X100" s="5">
        <v>41871</v>
      </c>
      <c r="Y100" s="4">
        <v>1986.51001</v>
      </c>
      <c r="AA100" s="4">
        <f t="shared" si="3"/>
        <v>105.16540907646734</v>
      </c>
    </row>
    <row r="101" spans="1:27" x14ac:dyDescent="0.2">
      <c r="A101" s="5">
        <v>41872</v>
      </c>
      <c r="B101" s="4">
        <v>25.284437</v>
      </c>
      <c r="D101" s="4">
        <f t="shared" si="2"/>
        <v>102.65577671587054</v>
      </c>
      <c r="E101" s="4">
        <v>105.47517874255767</v>
      </c>
      <c r="G101" s="4">
        <v>122.36616393920799</v>
      </c>
      <c r="H101" s="4">
        <v>102.65577671587054</v>
      </c>
      <c r="X101" s="5">
        <v>41872</v>
      </c>
      <c r="Y101" s="4">
        <v>1992.369995</v>
      </c>
      <c r="AA101" s="4">
        <f t="shared" si="3"/>
        <v>105.47517874255767</v>
      </c>
    </row>
    <row r="102" spans="1:27" x14ac:dyDescent="0.2">
      <c r="A102" s="5">
        <v>41873</v>
      </c>
      <c r="B102" s="4">
        <v>25.016572</v>
      </c>
      <c r="D102" s="4">
        <f t="shared" si="2"/>
        <v>101.56243286010137</v>
      </c>
      <c r="E102" s="4">
        <v>105.26480058071924</v>
      </c>
      <c r="G102" s="4">
        <v>121.72382039626889</v>
      </c>
      <c r="H102" s="4">
        <v>101.56243286010137</v>
      </c>
      <c r="X102" s="5">
        <v>41873</v>
      </c>
      <c r="Y102" s="4">
        <v>1988.400024</v>
      </c>
      <c r="AA102" s="4">
        <f t="shared" si="3"/>
        <v>105.26480058071924</v>
      </c>
    </row>
    <row r="103" spans="1:27" x14ac:dyDescent="0.2">
      <c r="A103" s="5">
        <v>41876</v>
      </c>
      <c r="B103" s="4">
        <v>25.064406000000002</v>
      </c>
      <c r="D103" s="4">
        <f t="shared" si="2"/>
        <v>101.75644420272161</v>
      </c>
      <c r="E103" s="4">
        <v>105.76758254247602</v>
      </c>
      <c r="G103" s="4">
        <v>121.10447615032464</v>
      </c>
      <c r="H103" s="4">
        <v>101.75644420272161</v>
      </c>
      <c r="X103" s="5">
        <v>41876</v>
      </c>
      <c r="Y103" s="4">
        <v>1997.920044</v>
      </c>
      <c r="AA103" s="4">
        <f t="shared" si="3"/>
        <v>105.76758254247602</v>
      </c>
    </row>
    <row r="104" spans="1:27" x14ac:dyDescent="0.2">
      <c r="A104" s="5">
        <v>41877</v>
      </c>
      <c r="B104" s="4">
        <v>24.882641</v>
      </c>
      <c r="D104" s="4">
        <f t="shared" si="2"/>
        <v>101.01582617457935</v>
      </c>
      <c r="E104" s="4">
        <v>105.87869446601088</v>
      </c>
      <c r="G104" s="4">
        <v>122.65041499138201</v>
      </c>
      <c r="H104" s="4">
        <v>101.01582617457935</v>
      </c>
      <c r="X104" s="5">
        <v>41877</v>
      </c>
      <c r="Y104" s="4">
        <v>2000.0200199999999</v>
      </c>
      <c r="AA104" s="4">
        <f t="shared" si="3"/>
        <v>105.87869446601088</v>
      </c>
    </row>
    <row r="105" spans="1:27" x14ac:dyDescent="0.2">
      <c r="A105" s="5">
        <v>41878</v>
      </c>
      <c r="B105" s="4">
        <v>24.997439</v>
      </c>
      <c r="D105" s="4">
        <f t="shared" si="2"/>
        <v>101.48079877638438</v>
      </c>
      <c r="E105" s="4">
        <v>105.88398689199686</v>
      </c>
      <c r="G105" s="4">
        <v>121.08474172781393</v>
      </c>
      <c r="H105" s="4">
        <v>101.48079877638438</v>
      </c>
      <c r="X105" s="5">
        <v>41878</v>
      </c>
      <c r="Y105" s="4">
        <v>2000.119995</v>
      </c>
      <c r="AA105" s="4">
        <f t="shared" si="3"/>
        <v>105.88398689199686</v>
      </c>
    </row>
    <row r="106" spans="1:27" x14ac:dyDescent="0.2">
      <c r="A106" s="5">
        <v>41879</v>
      </c>
      <c r="B106" s="4">
        <v>24.882641</v>
      </c>
      <c r="D106" s="4">
        <f t="shared" si="2"/>
        <v>101.01368592063483</v>
      </c>
      <c r="E106" s="4">
        <v>105.70490206452098</v>
      </c>
      <c r="G106" s="4">
        <v>121.76909589539426</v>
      </c>
      <c r="H106" s="4">
        <v>101.01368592063483</v>
      </c>
      <c r="X106" s="5">
        <v>41879</v>
      </c>
      <c r="Y106" s="4">
        <v>1996.73999</v>
      </c>
      <c r="AA106" s="4">
        <f t="shared" si="3"/>
        <v>105.70490206452098</v>
      </c>
    </row>
    <row r="107" spans="1:27" x14ac:dyDescent="0.2">
      <c r="A107" s="5">
        <v>41880</v>
      </c>
      <c r="B107" s="4">
        <v>24.853940000000001</v>
      </c>
      <c r="D107" s="4">
        <f t="shared" si="2"/>
        <v>100.89710395769625</v>
      </c>
      <c r="E107" s="4">
        <v>106.0553047652466</v>
      </c>
      <c r="G107" s="4">
        <v>122.79419021327799</v>
      </c>
      <c r="H107" s="4">
        <v>100.89710395769625</v>
      </c>
      <c r="X107" s="5">
        <v>41880</v>
      </c>
      <c r="Y107" s="4">
        <v>2003.369995</v>
      </c>
      <c r="AA107" s="4">
        <f t="shared" si="3"/>
        <v>106.0553047652466</v>
      </c>
    </row>
    <row r="108" spans="1:27" x14ac:dyDescent="0.2">
      <c r="A108" s="5">
        <v>41884</v>
      </c>
      <c r="B108" s="4">
        <v>24.729576000000002</v>
      </c>
      <c r="D108" s="4">
        <f t="shared" si="2"/>
        <v>100.39096825931287</v>
      </c>
      <c r="E108" s="4">
        <v>105.99758795100963</v>
      </c>
      <c r="G108" s="4">
        <v>124.49795711991806</v>
      </c>
      <c r="H108" s="4">
        <v>100.39096825931287</v>
      </c>
      <c r="X108" s="5">
        <v>41884</v>
      </c>
      <c r="Y108" s="4">
        <v>2002.280029</v>
      </c>
      <c r="AA108" s="4">
        <f t="shared" si="3"/>
        <v>105.99758795100963</v>
      </c>
    </row>
    <row r="109" spans="1:27" x14ac:dyDescent="0.2">
      <c r="A109" s="5">
        <v>41885</v>
      </c>
      <c r="B109" s="4">
        <v>24.825241999999999</v>
      </c>
      <c r="D109" s="4">
        <f t="shared" si="2"/>
        <v>100.77857998661077</v>
      </c>
      <c r="E109" s="4">
        <v>105.91496871871604</v>
      </c>
      <c r="G109" s="4">
        <v>123.23354081511397</v>
      </c>
      <c r="H109" s="4">
        <v>100.77857998661077</v>
      </c>
      <c r="X109" s="5">
        <v>41885</v>
      </c>
      <c r="Y109" s="4">
        <v>2000.719971</v>
      </c>
      <c r="AA109" s="4">
        <f t="shared" si="3"/>
        <v>105.91496871871604</v>
      </c>
    </row>
    <row r="110" spans="1:27" x14ac:dyDescent="0.2">
      <c r="A110" s="5">
        <v>41886</v>
      </c>
      <c r="B110" s="4">
        <v>24.834807000000001</v>
      </c>
      <c r="D110" s="4">
        <f t="shared" si="2"/>
        <v>100.81740182222727</v>
      </c>
      <c r="E110" s="4">
        <v>105.75232573931486</v>
      </c>
      <c r="G110" s="4">
        <v>123.21066683995498</v>
      </c>
      <c r="H110" s="4">
        <v>100.81740182222727</v>
      </c>
      <c r="X110" s="5">
        <v>41886</v>
      </c>
      <c r="Y110" s="4">
        <v>1997.650024</v>
      </c>
      <c r="AA110" s="4">
        <f t="shared" si="3"/>
        <v>105.75232573931486</v>
      </c>
    </row>
    <row r="111" spans="1:27" x14ac:dyDescent="0.2">
      <c r="A111" s="5">
        <v>41887</v>
      </c>
      <c r="B111" s="4">
        <v>24.96874</v>
      </c>
      <c r="D111" s="4">
        <f t="shared" si="2"/>
        <v>101.35964471222904</v>
      </c>
      <c r="E111" s="4">
        <v>106.28354589209074</v>
      </c>
      <c r="G111" s="4">
        <v>123.05045976474456</v>
      </c>
      <c r="H111" s="4">
        <v>101.35964471222904</v>
      </c>
      <c r="X111" s="5">
        <v>41887</v>
      </c>
      <c r="Y111" s="4">
        <v>2007.709961</v>
      </c>
      <c r="AA111" s="4">
        <f t="shared" si="3"/>
        <v>106.28354589209074</v>
      </c>
    </row>
    <row r="112" spans="1:27" x14ac:dyDescent="0.2">
      <c r="A112" s="5">
        <v>41890</v>
      </c>
      <c r="B112" s="4">
        <v>24.949607</v>
      </c>
      <c r="D112" s="4">
        <f t="shared" si="2"/>
        <v>101.28194525726727</v>
      </c>
      <c r="E112" s="4">
        <v>105.95642151435739</v>
      </c>
      <c r="G112" s="4">
        <v>124.36992640389097</v>
      </c>
      <c r="H112" s="4">
        <v>101.28194525726727</v>
      </c>
      <c r="X112" s="5">
        <v>41890</v>
      </c>
      <c r="Y112" s="4">
        <v>2001.540039</v>
      </c>
      <c r="AA112" s="4">
        <f t="shared" si="3"/>
        <v>105.95642151435739</v>
      </c>
    </row>
    <row r="113" spans="1:27" x14ac:dyDescent="0.2">
      <c r="A113" s="5">
        <v>41891</v>
      </c>
      <c r="B113" s="4">
        <v>24.777408000000001</v>
      </c>
      <c r="D113" s="4">
        <f t="shared" si="2"/>
        <v>100.58048672791392</v>
      </c>
      <c r="E113" s="4">
        <v>105.26065637261816</v>
      </c>
      <c r="G113" s="4">
        <v>124.39279482841138</v>
      </c>
      <c r="H113" s="4">
        <v>100.58048672791392</v>
      </c>
      <c r="X113" s="5">
        <v>41891</v>
      </c>
      <c r="Y113" s="4">
        <v>1988.4399410000001</v>
      </c>
      <c r="AA113" s="4">
        <f t="shared" si="3"/>
        <v>105.26065637261816</v>
      </c>
    </row>
    <row r="114" spans="1:27" x14ac:dyDescent="0.2">
      <c r="A114" s="5">
        <v>41892</v>
      </c>
      <c r="B114" s="4">
        <v>24.825241999999999</v>
      </c>
      <c r="D114" s="4">
        <f t="shared" si="2"/>
        <v>100.77447509319438</v>
      </c>
      <c r="E114" s="4">
        <v>105.6437465949021</v>
      </c>
      <c r="G114" s="4">
        <v>125.34966719926182</v>
      </c>
      <c r="H114" s="4">
        <v>100.77447509319438</v>
      </c>
      <c r="X114" s="5">
        <v>41892</v>
      </c>
      <c r="Y114" s="4">
        <v>1995.6899410000001</v>
      </c>
      <c r="AA114" s="4">
        <f t="shared" si="3"/>
        <v>105.6437465949021</v>
      </c>
    </row>
    <row r="115" spans="1:27" x14ac:dyDescent="0.2">
      <c r="A115" s="5">
        <v>41893</v>
      </c>
      <c r="B115" s="4">
        <v>24.892208</v>
      </c>
      <c r="D115" s="4">
        <f t="shared" si="2"/>
        <v>101.0459478891713</v>
      </c>
      <c r="E115" s="4">
        <v>105.73687334102854</v>
      </c>
      <c r="G115" s="4">
        <v>125.18947590947391</v>
      </c>
      <c r="H115" s="4">
        <v>101.0459478891713</v>
      </c>
      <c r="X115" s="5">
        <v>41893</v>
      </c>
      <c r="Y115" s="4">
        <v>1997.4499510000001</v>
      </c>
      <c r="AA115" s="4">
        <f t="shared" si="3"/>
        <v>105.73687334102854</v>
      </c>
    </row>
    <row r="116" spans="1:27" x14ac:dyDescent="0.2">
      <c r="A116" s="5">
        <v>41894</v>
      </c>
      <c r="B116" s="4">
        <v>24.748709000000002</v>
      </c>
      <c r="D116" s="4">
        <f t="shared" si="2"/>
        <v>100.46175107163478</v>
      </c>
      <c r="E116" s="4">
        <v>105.10452396876228</v>
      </c>
      <c r="G116" s="4">
        <v>124.5014939110609</v>
      </c>
      <c r="H116" s="4">
        <v>100.46175107163478</v>
      </c>
      <c r="X116" s="5">
        <v>41894</v>
      </c>
      <c r="Y116" s="4">
        <v>1985.540039</v>
      </c>
      <c r="AA116" s="4">
        <f t="shared" si="3"/>
        <v>105.10452396876228</v>
      </c>
    </row>
    <row r="117" spans="1:27" x14ac:dyDescent="0.2">
      <c r="A117" s="5">
        <v>41897</v>
      </c>
      <c r="B117" s="4">
        <v>24.796541999999999</v>
      </c>
      <c r="D117" s="4">
        <f t="shared" si="2"/>
        <v>100.65573085112987</v>
      </c>
      <c r="E117" s="4">
        <v>105.02985733050778</v>
      </c>
      <c r="G117" s="4">
        <v>124.98082924916416</v>
      </c>
      <c r="H117" s="4">
        <v>100.65573085112987</v>
      </c>
      <c r="X117" s="5">
        <v>41897</v>
      </c>
      <c r="Y117" s="4">
        <v>1984.130005</v>
      </c>
      <c r="AA117" s="4">
        <f t="shared" si="3"/>
        <v>105.02985733050778</v>
      </c>
    </row>
    <row r="118" spans="1:27" x14ac:dyDescent="0.2">
      <c r="A118" s="5">
        <v>41898</v>
      </c>
      <c r="B118" s="4">
        <v>25.073971</v>
      </c>
      <c r="D118" s="4">
        <f t="shared" si="2"/>
        <v>101.77563538554291</v>
      </c>
      <c r="E118" s="4">
        <v>105.81301320015757</v>
      </c>
      <c r="G118" s="4">
        <v>125.55125848790769</v>
      </c>
      <c r="H118" s="4">
        <v>101.77563538554291</v>
      </c>
      <c r="X118" s="5">
        <v>41898</v>
      </c>
      <c r="Y118" s="4">
        <v>1998.9799800000001</v>
      </c>
      <c r="AA118" s="4">
        <f t="shared" si="3"/>
        <v>105.81301320015757</v>
      </c>
    </row>
    <row r="119" spans="1:27" x14ac:dyDescent="0.2">
      <c r="A119" s="5">
        <v>41899</v>
      </c>
      <c r="B119" s="4">
        <v>25.131371999999999</v>
      </c>
      <c r="D119" s="4">
        <f t="shared" si="2"/>
        <v>102.00836064716752</v>
      </c>
      <c r="E119" s="4">
        <v>105.95002043661408</v>
      </c>
      <c r="G119" s="4">
        <v>126.9838067262985</v>
      </c>
      <c r="H119" s="4">
        <v>102.00836064716752</v>
      </c>
      <c r="X119" s="5">
        <v>41899</v>
      </c>
      <c r="Y119" s="4">
        <v>2001.5699460000001</v>
      </c>
      <c r="AA119" s="4">
        <f t="shared" si="3"/>
        <v>105.95002043661408</v>
      </c>
    </row>
    <row r="120" spans="1:27" x14ac:dyDescent="0.2">
      <c r="A120" s="5">
        <v>41900</v>
      </c>
      <c r="B120" s="4">
        <v>25.285729</v>
      </c>
      <c r="D120" s="4">
        <f t="shared" si="2"/>
        <v>102.63298020716935</v>
      </c>
      <c r="E120" s="4">
        <v>106.46697782575346</v>
      </c>
      <c r="G120" s="4">
        <v>126.4567595824861</v>
      </c>
      <c r="H120" s="4">
        <v>102.63298020716935</v>
      </c>
      <c r="X120" s="5">
        <v>41900</v>
      </c>
      <c r="Y120" s="4">
        <v>2011.3599850000001</v>
      </c>
      <c r="AA120" s="4">
        <f t="shared" si="3"/>
        <v>106.46697782575346</v>
      </c>
    </row>
    <row r="121" spans="1:27" x14ac:dyDescent="0.2">
      <c r="A121" s="5">
        <v>41901</v>
      </c>
      <c r="B121" s="4">
        <v>25.362909999999999</v>
      </c>
      <c r="D121" s="4">
        <f t="shared" si="2"/>
        <v>102.94577527267157</v>
      </c>
      <c r="E121" s="4">
        <v>106.4161522428182</v>
      </c>
      <c r="G121" s="4">
        <v>126.0215307438304</v>
      </c>
      <c r="H121" s="4">
        <v>102.94577527267157</v>
      </c>
      <c r="X121" s="5">
        <v>41901</v>
      </c>
      <c r="Y121" s="4">
        <v>2010.400024</v>
      </c>
      <c r="AA121" s="4">
        <f t="shared" si="3"/>
        <v>106.4161522428182</v>
      </c>
    </row>
    <row r="122" spans="1:27" x14ac:dyDescent="0.2">
      <c r="A122" s="5">
        <v>41904</v>
      </c>
      <c r="B122" s="4">
        <v>25.160314</v>
      </c>
      <c r="D122" s="4">
        <f t="shared" si="2"/>
        <v>102.12015440267785</v>
      </c>
      <c r="E122" s="4">
        <v>105.55997019765972</v>
      </c>
      <c r="G122" s="4">
        <v>125.76973938985009</v>
      </c>
      <c r="H122" s="4">
        <v>102.12015440267785</v>
      </c>
      <c r="X122" s="5">
        <v>41904</v>
      </c>
      <c r="Y122" s="4">
        <v>1994.290039</v>
      </c>
      <c r="AA122" s="4">
        <f t="shared" si="3"/>
        <v>105.55997019765972</v>
      </c>
    </row>
    <row r="123" spans="1:27" x14ac:dyDescent="0.2">
      <c r="A123" s="5">
        <v>41905</v>
      </c>
      <c r="B123" s="4">
        <v>25.102430999999999</v>
      </c>
      <c r="D123" s="4">
        <f t="shared" si="2"/>
        <v>101.88494944081748</v>
      </c>
      <c r="E123" s="4">
        <v>104.94843492017058</v>
      </c>
      <c r="G123" s="4">
        <v>126.56755645186836</v>
      </c>
      <c r="H123" s="4">
        <v>101.88494944081748</v>
      </c>
      <c r="X123" s="5">
        <v>41905</v>
      </c>
      <c r="Y123" s="4">
        <v>1982.7700199999999</v>
      </c>
      <c r="AA123" s="4">
        <f t="shared" si="3"/>
        <v>104.94843492017058</v>
      </c>
    </row>
    <row r="124" spans="1:27" x14ac:dyDescent="0.2">
      <c r="A124" s="5">
        <v>41906</v>
      </c>
      <c r="B124" s="4">
        <v>25.015604</v>
      </c>
      <c r="D124" s="4">
        <f t="shared" si="2"/>
        <v>101.53192788458294</v>
      </c>
      <c r="E124" s="4">
        <v>105.76724015449058</v>
      </c>
      <c r="G124" s="4">
        <v>127.20621190332379</v>
      </c>
      <c r="H124" s="4">
        <v>101.53192788458294</v>
      </c>
      <c r="X124" s="5">
        <v>41906</v>
      </c>
      <c r="Y124" s="4">
        <v>1998.3000489999999</v>
      </c>
      <c r="AA124" s="4">
        <f t="shared" si="3"/>
        <v>105.76724015449058</v>
      </c>
    </row>
    <row r="125" spans="1:27" x14ac:dyDescent="0.2">
      <c r="A125" s="5">
        <v>41907</v>
      </c>
      <c r="B125" s="4">
        <v>24.649004000000001</v>
      </c>
      <c r="D125" s="4">
        <f t="shared" si="2"/>
        <v>100.03298196266326</v>
      </c>
      <c r="E125" s="4">
        <v>104.04313752472966</v>
      </c>
      <c r="G125" s="4">
        <v>127.06893899945902</v>
      </c>
      <c r="H125" s="4">
        <v>100.03298196266326</v>
      </c>
      <c r="X125" s="5">
        <v>41907</v>
      </c>
      <c r="Y125" s="4">
        <v>1965.98999</v>
      </c>
      <c r="AA125" s="4">
        <f t="shared" si="3"/>
        <v>104.04313752472966</v>
      </c>
    </row>
    <row r="126" spans="1:27" x14ac:dyDescent="0.2">
      <c r="A126" s="5">
        <v>41908</v>
      </c>
      <c r="B126" s="4">
        <v>24.726182000000001</v>
      </c>
      <c r="D126" s="4">
        <f t="shared" si="2"/>
        <v>100.34570389426368</v>
      </c>
      <c r="E126" s="4">
        <v>104.93158907834368</v>
      </c>
      <c r="G126" s="4">
        <v>127.20606376708221</v>
      </c>
      <c r="H126" s="4">
        <v>100.34570389426368</v>
      </c>
      <c r="X126" s="5">
        <v>41908</v>
      </c>
      <c r="Y126" s="4">
        <v>1982.849976</v>
      </c>
      <c r="AA126" s="4">
        <f t="shared" si="3"/>
        <v>104.93158907834368</v>
      </c>
    </row>
    <row r="127" spans="1:27" x14ac:dyDescent="0.2">
      <c r="A127" s="5">
        <v>41911</v>
      </c>
      <c r="B127" s="4">
        <v>24.523589000000001</v>
      </c>
      <c r="D127" s="4">
        <f t="shared" si="2"/>
        <v>99.520138558812306</v>
      </c>
      <c r="E127" s="4">
        <v>104.66400817690366</v>
      </c>
      <c r="G127" s="4">
        <v>125.36346680241708</v>
      </c>
      <c r="H127" s="4">
        <v>99.520138558812306</v>
      </c>
      <c r="X127" s="5">
        <v>41911</v>
      </c>
      <c r="Y127" s="4">
        <v>1977.8000489999999</v>
      </c>
      <c r="AA127" s="4">
        <f t="shared" si="3"/>
        <v>104.66400817690366</v>
      </c>
    </row>
    <row r="128" spans="1:27" x14ac:dyDescent="0.2">
      <c r="A128" s="5">
        <v>41912</v>
      </c>
      <c r="B128" s="4">
        <v>24.716536999999999</v>
      </c>
      <c r="D128" s="4">
        <f t="shared" si="2"/>
        <v>100.30008416565978</v>
      </c>
      <c r="E128" s="4">
        <v>104.37201478288551</v>
      </c>
      <c r="G128" s="4">
        <v>125.29485594593713</v>
      </c>
      <c r="H128" s="4">
        <v>100.30008416565978</v>
      </c>
      <c r="X128" s="5">
        <v>41912</v>
      </c>
      <c r="Y128" s="4">
        <v>1972.290039</v>
      </c>
      <c r="AA128" s="4">
        <f t="shared" si="3"/>
        <v>104.37201478288551</v>
      </c>
    </row>
    <row r="129" spans="1:27" x14ac:dyDescent="0.2">
      <c r="A129" s="5">
        <v>41913</v>
      </c>
      <c r="B129" s="4">
        <v>24.272756999999999</v>
      </c>
      <c r="D129" s="4">
        <f t="shared" si="2"/>
        <v>98.482854917803451</v>
      </c>
      <c r="E129" s="4">
        <v>102.97999414020727</v>
      </c>
      <c r="G129" s="4">
        <v>124.561062598532</v>
      </c>
      <c r="H129" s="4">
        <v>98.482854917803451</v>
      </c>
      <c r="X129" s="5">
        <v>41913</v>
      </c>
      <c r="Y129" s="4">
        <v>1946.160034</v>
      </c>
      <c r="AA129" s="4">
        <f t="shared" si="3"/>
        <v>102.97999414020727</v>
      </c>
    </row>
    <row r="130" spans="1:27" x14ac:dyDescent="0.2">
      <c r="A130" s="5">
        <v>41914</v>
      </c>
      <c r="B130" s="4">
        <v>24.234169000000001</v>
      </c>
      <c r="D130" s="4">
        <f t="shared" si="2"/>
        <v>98.326165656264791</v>
      </c>
      <c r="E130" s="4">
        <v>102.98052381252214</v>
      </c>
      <c r="G130" s="4">
        <v>123.96518517373121</v>
      </c>
      <c r="H130" s="4">
        <v>98.326165656264791</v>
      </c>
      <c r="X130" s="5">
        <v>41914</v>
      </c>
      <c r="Y130" s="4">
        <v>1946.170044</v>
      </c>
      <c r="AA130" s="4">
        <f t="shared" si="3"/>
        <v>102.98052381252214</v>
      </c>
    </row>
    <row r="131" spans="1:27" x14ac:dyDescent="0.2">
      <c r="A131" s="5">
        <v>41915</v>
      </c>
      <c r="B131" s="4">
        <v>24.504294000000002</v>
      </c>
      <c r="D131" s="4">
        <f t="shared" ref="D131:D194" si="4">D130*(1+LN(B131/B130))</f>
        <v>99.416090361475099</v>
      </c>
      <c r="E131" s="4">
        <v>104.12398199043525</v>
      </c>
      <c r="G131" s="4">
        <v>123.46116783299065</v>
      </c>
      <c r="H131" s="4">
        <v>99.416090361475099</v>
      </c>
      <c r="X131" s="5">
        <v>41915</v>
      </c>
      <c r="Y131" s="4">
        <v>1967.900024</v>
      </c>
      <c r="AA131" s="4">
        <f t="shared" ref="AA131:AA194" si="5">AA130*(1+(LN(Y131/Y130)))</f>
        <v>104.12398199043525</v>
      </c>
    </row>
    <row r="132" spans="1:27" x14ac:dyDescent="0.2">
      <c r="A132" s="5">
        <v>41918</v>
      </c>
      <c r="B132" s="4">
        <v>24.330641</v>
      </c>
      <c r="D132" s="4">
        <f t="shared" si="4"/>
        <v>98.709056550337721</v>
      </c>
      <c r="E132" s="4">
        <v>103.96088364922552</v>
      </c>
      <c r="G132" s="4">
        <v>123.82643782674729</v>
      </c>
      <c r="H132" s="4">
        <v>98.709056550337721</v>
      </c>
      <c r="X132" s="5">
        <v>41918</v>
      </c>
      <c r="Y132" s="4">
        <v>1964.8199460000001</v>
      </c>
      <c r="AA132" s="4">
        <f t="shared" si="5"/>
        <v>103.96088364922552</v>
      </c>
    </row>
    <row r="133" spans="1:27" x14ac:dyDescent="0.2">
      <c r="A133" s="5">
        <v>41919</v>
      </c>
      <c r="B133" s="4">
        <v>23.935099000000001</v>
      </c>
      <c r="D133" s="4">
        <f t="shared" si="4"/>
        <v>97.091161466580985</v>
      </c>
      <c r="E133" s="4">
        <v>102.37635154687605</v>
      </c>
      <c r="G133" s="4">
        <v>123.00061932280113</v>
      </c>
      <c r="H133" s="4">
        <v>97.091161466580985</v>
      </c>
      <c r="X133" s="5">
        <v>41919</v>
      </c>
      <c r="Y133" s="4">
        <v>1935.099976</v>
      </c>
      <c r="AA133" s="4">
        <f t="shared" si="5"/>
        <v>102.37635154687605</v>
      </c>
    </row>
    <row r="134" spans="1:27" x14ac:dyDescent="0.2">
      <c r="A134" s="5">
        <v>41920</v>
      </c>
      <c r="B134" s="4">
        <v>24.359584000000002</v>
      </c>
      <c r="D134" s="4">
        <f t="shared" si="4"/>
        <v>98.79796645981628</v>
      </c>
      <c r="E134" s="4">
        <v>104.14858318992111</v>
      </c>
      <c r="G134" s="4">
        <v>121.45920917691596</v>
      </c>
      <c r="H134" s="4">
        <v>98.79796645981628</v>
      </c>
      <c r="X134" s="5">
        <v>41920</v>
      </c>
      <c r="Y134" s="4">
        <v>1968.8900149999999</v>
      </c>
      <c r="AA134" s="4">
        <f t="shared" si="5"/>
        <v>104.14858318992111</v>
      </c>
    </row>
    <row r="135" spans="1:27" x14ac:dyDescent="0.2">
      <c r="A135" s="5">
        <v>41921</v>
      </c>
      <c r="B135" s="4">
        <v>23.906158000000001</v>
      </c>
      <c r="D135" s="4">
        <f t="shared" si="4"/>
        <v>96.94162352133911</v>
      </c>
      <c r="E135" s="4">
        <v>101.9741848381295</v>
      </c>
      <c r="G135" s="4">
        <v>122.55159841051129</v>
      </c>
      <c r="H135" s="4">
        <v>96.94162352133911</v>
      </c>
      <c r="X135" s="5">
        <v>41921</v>
      </c>
      <c r="Y135" s="4">
        <v>1928.209961</v>
      </c>
      <c r="AA135" s="4">
        <f t="shared" si="5"/>
        <v>101.9741848381295</v>
      </c>
    </row>
    <row r="136" spans="1:27" x14ac:dyDescent="0.2">
      <c r="A136" s="5">
        <v>41922</v>
      </c>
      <c r="B136" s="4">
        <v>23.414142999999999</v>
      </c>
      <c r="D136" s="4">
        <f t="shared" si="4"/>
        <v>94.92564091704071</v>
      </c>
      <c r="E136" s="4">
        <v>100.7997399937051</v>
      </c>
      <c r="G136" s="4">
        <v>122.02469101626805</v>
      </c>
      <c r="H136" s="4">
        <v>94.92564091704071</v>
      </c>
      <c r="X136" s="5">
        <v>41922</v>
      </c>
      <c r="Y136" s="4">
        <v>1906.130005</v>
      </c>
      <c r="AA136" s="4">
        <f t="shared" si="5"/>
        <v>100.7997399937051</v>
      </c>
    </row>
    <row r="137" spans="1:27" x14ac:dyDescent="0.2">
      <c r="A137" s="5">
        <v>41925</v>
      </c>
      <c r="B137" s="4">
        <v>23.105428</v>
      </c>
      <c r="D137" s="4">
        <f t="shared" si="4"/>
        <v>93.665723905303793</v>
      </c>
      <c r="E137" s="4">
        <v>99.12595694550518</v>
      </c>
      <c r="G137" s="4">
        <v>120.87632294156762</v>
      </c>
      <c r="H137" s="4">
        <v>93.665723905303793</v>
      </c>
      <c r="X137" s="5">
        <v>41925</v>
      </c>
      <c r="Y137" s="4">
        <v>1874.73999</v>
      </c>
      <c r="AA137" s="4">
        <f t="shared" si="5"/>
        <v>99.12595694550518</v>
      </c>
    </row>
    <row r="138" spans="1:27" x14ac:dyDescent="0.2">
      <c r="A138" s="5">
        <v>41926</v>
      </c>
      <c r="B138" s="4">
        <v>23.250138</v>
      </c>
      <c r="D138" s="4">
        <f t="shared" si="4"/>
        <v>94.25052577944588</v>
      </c>
      <c r="E138" s="4">
        <v>99.282340009386147</v>
      </c>
      <c r="G138" s="4">
        <v>120.69331560465456</v>
      </c>
      <c r="H138" s="4">
        <v>94.25052577944588</v>
      </c>
      <c r="X138" s="5">
        <v>41926</v>
      </c>
      <c r="Y138" s="4">
        <v>1877.6999510000001</v>
      </c>
      <c r="AA138" s="4">
        <f t="shared" si="5"/>
        <v>99.282340009386147</v>
      </c>
    </row>
    <row r="139" spans="1:27" x14ac:dyDescent="0.2">
      <c r="A139" s="5">
        <v>41927</v>
      </c>
      <c r="B139" s="4">
        <v>23.42379</v>
      </c>
      <c r="D139" s="4">
        <f t="shared" si="4"/>
        <v>94.951853845159619</v>
      </c>
      <c r="E139" s="4">
        <v>98.474846877895288</v>
      </c>
      <c r="G139" s="4">
        <v>119.7063722766502</v>
      </c>
      <c r="H139" s="4">
        <v>94.951853845159619</v>
      </c>
      <c r="X139" s="5">
        <v>41927</v>
      </c>
      <c r="Y139" s="4">
        <v>1862.48999</v>
      </c>
      <c r="AA139" s="4">
        <f t="shared" si="5"/>
        <v>98.474846877895288</v>
      </c>
    </row>
    <row r="140" spans="1:27" x14ac:dyDescent="0.2">
      <c r="A140" s="5">
        <v>41928</v>
      </c>
      <c r="B140" s="4">
        <v>23.394848</v>
      </c>
      <c r="D140" s="4">
        <f t="shared" si="4"/>
        <v>94.834460558151278</v>
      </c>
      <c r="E140" s="4">
        <v>98.489122525543365</v>
      </c>
      <c r="G140" s="4">
        <v>116.55663231004793</v>
      </c>
      <c r="H140" s="4">
        <v>94.834460558151278</v>
      </c>
      <c r="X140" s="5">
        <v>41928</v>
      </c>
      <c r="Y140" s="4">
        <v>1862.76001</v>
      </c>
      <c r="AA140" s="4">
        <f t="shared" si="5"/>
        <v>98.489122525543365</v>
      </c>
    </row>
    <row r="141" spans="1:27" x14ac:dyDescent="0.2">
      <c r="A141" s="5">
        <v>41929</v>
      </c>
      <c r="B141" s="4">
        <v>23.944747</v>
      </c>
      <c r="D141" s="4">
        <f t="shared" si="4"/>
        <v>97.037762921260423</v>
      </c>
      <c r="E141" s="4">
        <v>99.749961891636616</v>
      </c>
      <c r="G141" s="4">
        <v>116.14460922161345</v>
      </c>
      <c r="H141" s="4">
        <v>97.037762921260423</v>
      </c>
      <c r="X141" s="5">
        <v>41929</v>
      </c>
      <c r="Y141" s="4">
        <v>1886.76001</v>
      </c>
      <c r="AA141" s="4">
        <f t="shared" si="5"/>
        <v>99.749961891636616</v>
      </c>
    </row>
    <row r="142" spans="1:27" x14ac:dyDescent="0.2">
      <c r="A142" s="5">
        <v>41932</v>
      </c>
      <c r="B142" s="4">
        <v>24.147341999999998</v>
      </c>
      <c r="D142" s="4">
        <f t="shared" si="4"/>
        <v>97.855339461741522</v>
      </c>
      <c r="E142" s="4">
        <v>100.65779787779351</v>
      </c>
      <c r="G142" s="4">
        <v>116.5324046043262</v>
      </c>
      <c r="H142" s="4">
        <v>97.855339461741522</v>
      </c>
      <c r="X142" s="5">
        <v>41932</v>
      </c>
      <c r="Y142" s="4">
        <v>1904.01001</v>
      </c>
      <c r="AA142" s="4">
        <f t="shared" si="5"/>
        <v>100.65779787779351</v>
      </c>
    </row>
    <row r="143" spans="1:27" x14ac:dyDescent="0.2">
      <c r="A143" s="5">
        <v>41933</v>
      </c>
      <c r="B143" s="4">
        <v>24.552531999999999</v>
      </c>
      <c r="D143" s="4">
        <f t="shared" si="4"/>
        <v>99.483718210969414</v>
      </c>
      <c r="E143" s="4">
        <v>102.60908658857549</v>
      </c>
      <c r="G143" s="4">
        <v>114.41105967282304</v>
      </c>
      <c r="H143" s="4">
        <v>99.483718210969414</v>
      </c>
      <c r="X143" s="5">
        <v>41933</v>
      </c>
      <c r="Y143" s="4">
        <v>1941.280029</v>
      </c>
      <c r="AA143" s="4">
        <f t="shared" si="5"/>
        <v>102.60908658857549</v>
      </c>
    </row>
    <row r="144" spans="1:27" x14ac:dyDescent="0.2">
      <c r="A144" s="5">
        <v>41934</v>
      </c>
      <c r="B144" s="4">
        <v>24.3017</v>
      </c>
      <c r="D144" s="4">
        <f t="shared" si="4"/>
        <v>98.462151879613231</v>
      </c>
      <c r="E144" s="4">
        <v>101.8573620884043</v>
      </c>
      <c r="G144" s="4">
        <v>118.71543162047163</v>
      </c>
      <c r="H144" s="4">
        <v>98.462151879613231</v>
      </c>
      <c r="X144" s="5">
        <v>41934</v>
      </c>
      <c r="Y144" s="4">
        <v>1927.1099850000001</v>
      </c>
      <c r="AA144" s="4">
        <f t="shared" si="5"/>
        <v>101.8573620884043</v>
      </c>
    </row>
    <row r="145" spans="1:27" x14ac:dyDescent="0.2">
      <c r="A145" s="5">
        <v>41935</v>
      </c>
      <c r="B145" s="4">
        <v>24.542884000000001</v>
      </c>
      <c r="D145" s="4">
        <f t="shared" si="4"/>
        <v>99.434529437103407</v>
      </c>
      <c r="E145" s="4">
        <v>103.1029050555061</v>
      </c>
      <c r="G145" s="4">
        <v>119.1484090081496</v>
      </c>
      <c r="H145" s="4">
        <v>99.434529437103407</v>
      </c>
      <c r="X145" s="5">
        <v>41935</v>
      </c>
      <c r="Y145" s="4">
        <v>1950.8199460000001</v>
      </c>
      <c r="AA145" s="4">
        <f t="shared" si="5"/>
        <v>103.1029050555061</v>
      </c>
    </row>
    <row r="146" spans="1:27" x14ac:dyDescent="0.2">
      <c r="A146" s="5">
        <v>41936</v>
      </c>
      <c r="B146" s="4">
        <v>24.73583</v>
      </c>
      <c r="D146" s="4">
        <f t="shared" si="4"/>
        <v>100.21318582647106</v>
      </c>
      <c r="E146" s="4">
        <v>103.82758344376475</v>
      </c>
      <c r="G146" s="4">
        <v>117.56265115782804</v>
      </c>
      <c r="H146" s="4">
        <v>100.21318582647106</v>
      </c>
      <c r="X146" s="5">
        <v>41936</v>
      </c>
      <c r="Y146" s="4">
        <v>1964.579956</v>
      </c>
      <c r="AA146" s="4">
        <f t="shared" si="5"/>
        <v>103.82758344376475</v>
      </c>
    </row>
    <row r="147" spans="1:27" x14ac:dyDescent="0.2">
      <c r="A147" s="5">
        <v>41939</v>
      </c>
      <c r="B147" s="4">
        <v>24.620062999999998</v>
      </c>
      <c r="D147" s="4">
        <f t="shared" si="4"/>
        <v>99.743073730266019</v>
      </c>
      <c r="E147" s="4">
        <v>103.67156206727938</v>
      </c>
      <c r="G147" s="4">
        <v>118.9018289589708</v>
      </c>
      <c r="H147" s="4">
        <v>99.743073730266019</v>
      </c>
      <c r="X147" s="5">
        <v>41939</v>
      </c>
      <c r="Y147" s="4">
        <v>1961.630005</v>
      </c>
      <c r="AA147" s="4">
        <f t="shared" si="5"/>
        <v>103.67156206727938</v>
      </c>
    </row>
    <row r="148" spans="1:27" x14ac:dyDescent="0.2">
      <c r="A148" s="5">
        <v>41940</v>
      </c>
      <c r="B148" s="4">
        <v>24.967365999999998</v>
      </c>
      <c r="D148" s="4">
        <f t="shared" si="4"/>
        <v>101.14026797396724</v>
      </c>
      <c r="E148" s="4">
        <v>104.90197396389797</v>
      </c>
      <c r="G148" s="4">
        <v>120.48902415697935</v>
      </c>
      <c r="H148" s="4">
        <v>101.14026797396724</v>
      </c>
      <c r="X148" s="5">
        <v>41940</v>
      </c>
      <c r="Y148" s="4">
        <v>1985.0500489999999</v>
      </c>
      <c r="AA148" s="4">
        <f t="shared" si="5"/>
        <v>104.90197396389797</v>
      </c>
    </row>
    <row r="149" spans="1:27" x14ac:dyDescent="0.2">
      <c r="A149" s="5">
        <v>41941</v>
      </c>
      <c r="B149" s="4">
        <v>24.755125</v>
      </c>
      <c r="D149" s="4">
        <f t="shared" si="4"/>
        <v>100.27682603624648</v>
      </c>
      <c r="E149" s="4">
        <v>104.75654667995447</v>
      </c>
      <c r="G149" s="4">
        <v>122.83966305292005</v>
      </c>
      <c r="H149" s="4">
        <v>100.27682603624648</v>
      </c>
      <c r="X149" s="5">
        <v>41941</v>
      </c>
      <c r="Y149" s="4">
        <v>1982.3000489999999</v>
      </c>
      <c r="AA149" s="4">
        <f t="shared" si="5"/>
        <v>104.75654667995447</v>
      </c>
    </row>
    <row r="150" spans="1:27" x14ac:dyDescent="0.2">
      <c r="A150" s="5">
        <v>41942</v>
      </c>
      <c r="B150" s="4">
        <v>24.764773000000002</v>
      </c>
      <c r="D150" s="4">
        <f t="shared" si="4"/>
        <v>100.31590005977696</v>
      </c>
      <c r="E150" s="4">
        <v>105.40716832094211</v>
      </c>
      <c r="G150" s="4">
        <v>123.59042173406884</v>
      </c>
      <c r="H150" s="4">
        <v>100.31590005977696</v>
      </c>
      <c r="X150" s="5">
        <v>41942</v>
      </c>
      <c r="Y150" s="4">
        <v>1994.650024</v>
      </c>
      <c r="AA150" s="4">
        <f t="shared" si="5"/>
        <v>105.40716832094211</v>
      </c>
    </row>
    <row r="151" spans="1:27" x14ac:dyDescent="0.2">
      <c r="A151" s="5">
        <v>41943</v>
      </c>
      <c r="B151" s="4">
        <v>24.899834999999999</v>
      </c>
      <c r="D151" s="4">
        <f t="shared" si="4"/>
        <v>100.86151594361129</v>
      </c>
      <c r="E151" s="4">
        <v>106.63654419692048</v>
      </c>
      <c r="G151" s="4">
        <v>122.6972414456921</v>
      </c>
      <c r="H151" s="4">
        <v>100.86151594361129</v>
      </c>
      <c r="X151" s="5">
        <v>41943</v>
      </c>
      <c r="Y151" s="4">
        <v>2018.0500489999999</v>
      </c>
      <c r="AA151" s="4">
        <f t="shared" si="5"/>
        <v>106.63654419692048</v>
      </c>
    </row>
    <row r="152" spans="1:27" x14ac:dyDescent="0.2">
      <c r="A152" s="5">
        <v>41946</v>
      </c>
      <c r="B152" s="4">
        <v>24.793716</v>
      </c>
      <c r="D152" s="4">
        <f t="shared" si="4"/>
        <v>100.43074216049737</v>
      </c>
      <c r="E152" s="4">
        <v>106.6238620406578</v>
      </c>
      <c r="G152" s="4">
        <v>123.51598418565953</v>
      </c>
      <c r="H152" s="4">
        <v>100.43074216049737</v>
      </c>
      <c r="X152" s="5">
        <v>41946</v>
      </c>
      <c r="Y152" s="4">
        <v>2017.8100589999999</v>
      </c>
      <c r="AA152" s="4">
        <f t="shared" si="5"/>
        <v>106.6238620406578</v>
      </c>
    </row>
    <row r="153" spans="1:27" x14ac:dyDescent="0.2">
      <c r="A153" s="5">
        <v>41947</v>
      </c>
      <c r="B153" s="4">
        <v>24.793716</v>
      </c>
      <c r="D153" s="4">
        <f t="shared" si="4"/>
        <v>100.43074216049737</v>
      </c>
      <c r="E153" s="4">
        <v>106.32170566287709</v>
      </c>
      <c r="G153" s="4">
        <v>122.62284533843005</v>
      </c>
      <c r="H153" s="4">
        <v>100.43074216049737</v>
      </c>
      <c r="X153" s="5">
        <v>41947</v>
      </c>
      <c r="Y153" s="4">
        <v>2012.099976</v>
      </c>
      <c r="AA153" s="4">
        <f t="shared" si="5"/>
        <v>106.32170566287709</v>
      </c>
    </row>
    <row r="154" spans="1:27" x14ac:dyDescent="0.2">
      <c r="A154" s="5">
        <v>41948</v>
      </c>
      <c r="B154" s="4">
        <v>24.909483000000002</v>
      </c>
      <c r="D154" s="4">
        <f t="shared" si="4"/>
        <v>100.89858274164483</v>
      </c>
      <c r="E154" s="4">
        <v>106.92607127331281</v>
      </c>
      <c r="G154" s="4">
        <v>125.33085775567534</v>
      </c>
      <c r="H154" s="4">
        <v>100.89858274164483</v>
      </c>
      <c r="X154" s="5">
        <v>41948</v>
      </c>
      <c r="Y154" s="4">
        <v>2023.5699460000001</v>
      </c>
      <c r="AA154" s="4">
        <f t="shared" si="5"/>
        <v>106.92607127331281</v>
      </c>
    </row>
    <row r="155" spans="1:27" x14ac:dyDescent="0.2">
      <c r="A155" s="5">
        <v>41949</v>
      </c>
      <c r="B155" s="4">
        <v>25.430440999999998</v>
      </c>
      <c r="D155" s="4">
        <f t="shared" si="4"/>
        <v>102.98701658516912</v>
      </c>
      <c r="E155" s="4">
        <v>107.32901188853711</v>
      </c>
      <c r="G155" s="4">
        <v>126.64703674466585</v>
      </c>
      <c r="H155" s="4">
        <v>102.98701658516912</v>
      </c>
      <c r="X155" s="5">
        <v>41949</v>
      </c>
      <c r="Y155" s="4">
        <v>2031.209961</v>
      </c>
      <c r="AA155" s="4">
        <f t="shared" si="5"/>
        <v>107.32901188853711</v>
      </c>
    </row>
    <row r="156" spans="1:27" x14ac:dyDescent="0.2">
      <c r="A156" s="5">
        <v>41950</v>
      </c>
      <c r="B156" s="4">
        <v>25.478677000000001</v>
      </c>
      <c r="D156" s="4">
        <f t="shared" si="4"/>
        <v>103.18217546490331</v>
      </c>
      <c r="E156" s="4">
        <v>107.36652607461087</v>
      </c>
      <c r="G156" s="4">
        <v>128.14368879511122</v>
      </c>
      <c r="H156" s="4">
        <v>103.18217546490331</v>
      </c>
      <c r="X156" s="5">
        <v>41950</v>
      </c>
      <c r="Y156" s="4">
        <v>2031.920044</v>
      </c>
      <c r="AA156" s="4">
        <f t="shared" si="5"/>
        <v>107.36652607461087</v>
      </c>
    </row>
    <row r="157" spans="1:27" x14ac:dyDescent="0.2">
      <c r="A157" s="5">
        <v>41953</v>
      </c>
      <c r="B157" s="4">
        <v>25.536560999999999</v>
      </c>
      <c r="D157" s="4">
        <f t="shared" si="4"/>
        <v>103.41632509712397</v>
      </c>
      <c r="E157" s="4">
        <v>107.70100792374345</v>
      </c>
      <c r="G157" s="4">
        <v>127.18209147780752</v>
      </c>
      <c r="H157" s="4">
        <v>103.41632509712397</v>
      </c>
      <c r="X157" s="5">
        <v>41953</v>
      </c>
      <c r="Y157" s="4">
        <v>2038.26001</v>
      </c>
      <c r="AA157" s="4">
        <f t="shared" si="5"/>
        <v>107.70100792374345</v>
      </c>
    </row>
    <row r="158" spans="1:27" x14ac:dyDescent="0.2">
      <c r="A158" s="5">
        <v>41954</v>
      </c>
      <c r="B158" s="4">
        <v>25.449733999999999</v>
      </c>
      <c r="D158" s="4">
        <f t="shared" si="4"/>
        <v>103.06409954555821</v>
      </c>
      <c r="E158" s="4">
        <v>107.77601646917456</v>
      </c>
      <c r="G158" s="4">
        <v>126.81662544621653</v>
      </c>
      <c r="H158" s="4">
        <v>103.06409954555821</v>
      </c>
      <c r="X158" s="5">
        <v>41954</v>
      </c>
      <c r="Y158" s="4">
        <v>2039.6800539999999</v>
      </c>
      <c r="AA158" s="4">
        <f t="shared" si="5"/>
        <v>107.77601646917456</v>
      </c>
    </row>
    <row r="159" spans="1:27" x14ac:dyDescent="0.2">
      <c r="A159" s="5">
        <v>41955</v>
      </c>
      <c r="B159" s="4">
        <v>25.584799</v>
      </c>
      <c r="D159" s="4">
        <f t="shared" si="4"/>
        <v>103.60962761399298</v>
      </c>
      <c r="E159" s="4">
        <v>107.70042638904428</v>
      </c>
      <c r="G159" s="4">
        <v>126.42828277895867</v>
      </c>
      <c r="H159" s="4">
        <v>103.60962761399298</v>
      </c>
      <c r="X159" s="5">
        <v>41955</v>
      </c>
      <c r="Y159" s="4">
        <v>2038.25</v>
      </c>
      <c r="AA159" s="4">
        <f t="shared" si="5"/>
        <v>107.70042638904428</v>
      </c>
    </row>
    <row r="160" spans="1:27" x14ac:dyDescent="0.2">
      <c r="A160" s="5">
        <v>41956</v>
      </c>
      <c r="B160" s="4">
        <v>25.488325</v>
      </c>
      <c r="D160" s="4">
        <f t="shared" si="4"/>
        <v>103.21820267970082</v>
      </c>
      <c r="E160" s="4">
        <v>107.75747577895503</v>
      </c>
      <c r="G160" s="4">
        <v>127.47315056729049</v>
      </c>
      <c r="H160" s="4">
        <v>103.21820267970082</v>
      </c>
      <c r="X160" s="5">
        <v>41956</v>
      </c>
      <c r="Y160" s="4">
        <v>2039.329956</v>
      </c>
      <c r="AA160" s="4">
        <f t="shared" si="5"/>
        <v>107.75747577895503</v>
      </c>
    </row>
    <row r="161" spans="1:27" x14ac:dyDescent="0.2">
      <c r="A161" s="5">
        <v>41957</v>
      </c>
      <c r="B161" s="4">
        <v>25.526913</v>
      </c>
      <c r="D161" s="4">
        <f t="shared" si="4"/>
        <v>103.37435150584635</v>
      </c>
      <c r="E161" s="4">
        <v>107.78336356787155</v>
      </c>
      <c r="G161" s="4">
        <v>127.79206140338127</v>
      </c>
      <c r="H161" s="4">
        <v>103.37435150584635</v>
      </c>
      <c r="X161" s="5">
        <v>41957</v>
      </c>
      <c r="Y161" s="4">
        <v>2039.8199460000001</v>
      </c>
      <c r="AA161" s="4">
        <f t="shared" si="5"/>
        <v>107.78336356787155</v>
      </c>
    </row>
    <row r="162" spans="1:27" x14ac:dyDescent="0.2">
      <c r="A162" s="5">
        <v>41960</v>
      </c>
      <c r="B162" s="4">
        <v>25.671624999999999</v>
      </c>
      <c r="D162" s="4">
        <f t="shared" si="4"/>
        <v>103.9587255749895</v>
      </c>
      <c r="E162" s="4">
        <v>107.86259390885982</v>
      </c>
      <c r="G162" s="4">
        <v>129.08553733126274</v>
      </c>
      <c r="H162" s="4">
        <v>103.9587255749895</v>
      </c>
      <c r="X162" s="5">
        <v>41960</v>
      </c>
      <c r="Y162" s="4">
        <v>2041.3199460000001</v>
      </c>
      <c r="AA162" s="4">
        <f t="shared" si="5"/>
        <v>107.86259390885982</v>
      </c>
    </row>
    <row r="163" spans="1:27" x14ac:dyDescent="0.2">
      <c r="A163" s="5">
        <v>41961</v>
      </c>
      <c r="B163" s="4">
        <v>26.057518999999999</v>
      </c>
      <c r="D163" s="4">
        <f t="shared" si="4"/>
        <v>105.50979677166912</v>
      </c>
      <c r="E163" s="4">
        <v>108.41494202747454</v>
      </c>
      <c r="G163" s="4">
        <v>128.5599161113285</v>
      </c>
      <c r="H163" s="4">
        <v>105.50979677166912</v>
      </c>
      <c r="X163" s="5">
        <v>41961</v>
      </c>
      <c r="Y163" s="4">
        <v>2051.8000489999999</v>
      </c>
      <c r="AA163" s="4">
        <f t="shared" si="5"/>
        <v>108.41494202747454</v>
      </c>
    </row>
    <row r="164" spans="1:27" x14ac:dyDescent="0.2">
      <c r="A164" s="5">
        <v>41962</v>
      </c>
      <c r="B164" s="4">
        <v>25.970693000000001</v>
      </c>
      <c r="D164" s="4">
        <f t="shared" si="4"/>
        <v>105.15764159405509</v>
      </c>
      <c r="E164" s="4">
        <v>108.25207168957415</v>
      </c>
      <c r="G164" s="4">
        <v>131.73606506776764</v>
      </c>
      <c r="H164" s="4">
        <v>105.15764159405509</v>
      </c>
      <c r="X164" s="5">
        <v>41962</v>
      </c>
      <c r="Y164" s="4">
        <v>2048.719971</v>
      </c>
      <c r="AA164" s="4">
        <f t="shared" si="5"/>
        <v>108.25207168957415</v>
      </c>
    </row>
    <row r="165" spans="1:27" x14ac:dyDescent="0.2">
      <c r="A165" s="5">
        <v>41963</v>
      </c>
      <c r="B165" s="4">
        <v>25.903161999999998</v>
      </c>
      <c r="D165" s="4">
        <f t="shared" si="4"/>
        <v>104.88384645366207</v>
      </c>
      <c r="E165" s="4">
        <v>108.46480474952662</v>
      </c>
      <c r="G165" s="4">
        <v>132.03212688239174</v>
      </c>
      <c r="H165" s="4">
        <v>104.88384645366207</v>
      </c>
      <c r="X165" s="5">
        <v>41963</v>
      </c>
      <c r="Y165" s="4">
        <v>2052.75</v>
      </c>
      <c r="AA165" s="4">
        <f t="shared" si="5"/>
        <v>108.46480474952662</v>
      </c>
    </row>
    <row r="166" spans="1:27" x14ac:dyDescent="0.2">
      <c r="A166" s="5">
        <v>41964</v>
      </c>
      <c r="B166" s="4">
        <v>26.038224</v>
      </c>
      <c r="D166" s="4">
        <f t="shared" si="4"/>
        <v>105.42930182510631</v>
      </c>
      <c r="E166" s="4">
        <v>109.03133948475634</v>
      </c>
      <c r="G166" s="4">
        <v>131.66682939359845</v>
      </c>
      <c r="H166" s="4">
        <v>105.42930182510631</v>
      </c>
      <c r="X166" s="5">
        <v>41964</v>
      </c>
      <c r="Y166" s="4">
        <v>2063.5</v>
      </c>
      <c r="AA166" s="4">
        <f t="shared" si="5"/>
        <v>109.03133948475634</v>
      </c>
    </row>
    <row r="167" spans="1:27" x14ac:dyDescent="0.2">
      <c r="A167" s="5">
        <v>41967</v>
      </c>
      <c r="B167" s="4">
        <v>26.047872000000002</v>
      </c>
      <c r="D167" s="4">
        <f t="shared" si="4"/>
        <v>105.46835953892085</v>
      </c>
      <c r="E167" s="4">
        <v>109.34316145741803</v>
      </c>
      <c r="G167" s="4">
        <v>131.46147427623339</v>
      </c>
      <c r="H167" s="4">
        <v>105.46835953892085</v>
      </c>
      <c r="X167" s="5">
        <v>41967</v>
      </c>
      <c r="Y167" s="4">
        <v>2069.4099120000001</v>
      </c>
      <c r="AA167" s="4">
        <f t="shared" si="5"/>
        <v>109.34316145741803</v>
      </c>
    </row>
    <row r="168" spans="1:27" x14ac:dyDescent="0.2">
      <c r="A168" s="5">
        <v>41968</v>
      </c>
      <c r="B168" s="4">
        <v>25.912808999999999</v>
      </c>
      <c r="D168" s="4">
        <f t="shared" si="4"/>
        <v>104.92006398727239</v>
      </c>
      <c r="E168" s="4">
        <v>109.21734120447405</v>
      </c>
      <c r="G168" s="4">
        <v>131.14189421958443</v>
      </c>
      <c r="H168" s="4">
        <v>104.92006398727239</v>
      </c>
      <c r="X168" s="5">
        <v>41968</v>
      </c>
      <c r="Y168" s="4">
        <v>2067.030029</v>
      </c>
      <c r="AA168" s="4">
        <f t="shared" si="5"/>
        <v>109.21734120447405</v>
      </c>
    </row>
    <row r="169" spans="1:27" x14ac:dyDescent="0.2">
      <c r="A169" s="5">
        <v>41969</v>
      </c>
      <c r="B169" s="4">
        <v>25.922457000000001</v>
      </c>
      <c r="D169" s="4">
        <f t="shared" si="4"/>
        <v>104.95912113377335</v>
      </c>
      <c r="E169" s="4">
        <v>109.52337393443797</v>
      </c>
      <c r="G169" s="4">
        <v>131.61980880986394</v>
      </c>
      <c r="H169" s="4">
        <v>104.95912113377335</v>
      </c>
      <c r="X169" s="5">
        <v>41969</v>
      </c>
      <c r="Y169" s="4">
        <v>2072.830078</v>
      </c>
      <c r="AA169" s="4">
        <f t="shared" si="5"/>
        <v>109.52337393443797</v>
      </c>
    </row>
    <row r="170" spans="1:27" x14ac:dyDescent="0.2">
      <c r="A170" s="5">
        <v>41971</v>
      </c>
      <c r="B170" s="4">
        <v>25.555855999999999</v>
      </c>
      <c r="D170" s="4">
        <f t="shared" si="4"/>
        <v>103.4641704634776</v>
      </c>
      <c r="E170" s="4">
        <v>109.2445641826115</v>
      </c>
      <c r="G170" s="4">
        <v>131.84760362063517</v>
      </c>
      <c r="H170" s="4">
        <v>103.4641704634776</v>
      </c>
      <c r="X170" s="5">
        <v>41971</v>
      </c>
      <c r="Y170" s="4">
        <v>2067.5600589999999</v>
      </c>
      <c r="AA170" s="4">
        <f t="shared" si="5"/>
        <v>109.2445641826115</v>
      </c>
    </row>
    <row r="171" spans="1:27" x14ac:dyDescent="0.2">
      <c r="A171" s="5">
        <v>41974</v>
      </c>
      <c r="B171" s="4">
        <v>25.102430999999999</v>
      </c>
      <c r="D171" s="4">
        <f t="shared" si="4"/>
        <v>101.61197619723839</v>
      </c>
      <c r="E171" s="4">
        <v>108.49593415412181</v>
      </c>
      <c r="G171" s="4">
        <v>131.34506536850895</v>
      </c>
      <c r="H171" s="4">
        <v>101.61197619723839</v>
      </c>
      <c r="X171" s="5">
        <v>41974</v>
      </c>
      <c r="Y171" s="4">
        <v>2053.4399410000001</v>
      </c>
      <c r="AA171" s="4">
        <f t="shared" si="5"/>
        <v>108.49593415412181</v>
      </c>
    </row>
    <row r="172" spans="1:27" x14ac:dyDescent="0.2">
      <c r="A172" s="5">
        <v>41975</v>
      </c>
      <c r="B172" s="4">
        <v>25.131371999999999</v>
      </c>
      <c r="D172" s="4">
        <f t="shared" si="4"/>
        <v>101.72905881304155</v>
      </c>
      <c r="E172" s="4">
        <v>109.18642040222396</v>
      </c>
      <c r="G172" s="4">
        <v>128.71991882339097</v>
      </c>
      <c r="H172" s="4">
        <v>101.72905881304155</v>
      </c>
      <c r="X172" s="5">
        <v>41975</v>
      </c>
      <c r="Y172" s="4">
        <v>2066.5500489999999</v>
      </c>
      <c r="AA172" s="4">
        <f t="shared" si="5"/>
        <v>109.18642040222396</v>
      </c>
    </row>
    <row r="173" spans="1:27" x14ac:dyDescent="0.2">
      <c r="A173" s="5">
        <v>41976</v>
      </c>
      <c r="B173" s="4">
        <v>25.449733999999999</v>
      </c>
      <c r="D173" s="4">
        <f t="shared" si="4"/>
        <v>103.00965929275378</v>
      </c>
      <c r="E173" s="4">
        <v>109.59670734153983</v>
      </c>
      <c r="G173" s="4">
        <v>128.10299427187346</v>
      </c>
      <c r="H173" s="4">
        <v>103.00965929275378</v>
      </c>
      <c r="X173" s="5">
        <v>41976</v>
      </c>
      <c r="Y173" s="4">
        <v>2074.330078</v>
      </c>
      <c r="AA173" s="4">
        <f t="shared" si="5"/>
        <v>109.59670734153983</v>
      </c>
    </row>
    <row r="174" spans="1:27" x14ac:dyDescent="0.2">
      <c r="A174" s="5">
        <v>41977</v>
      </c>
      <c r="B174" s="4">
        <v>25.169962000000002</v>
      </c>
      <c r="D174" s="4">
        <f t="shared" si="4"/>
        <v>101.87099137769941</v>
      </c>
      <c r="E174" s="4">
        <v>109.46929332090413</v>
      </c>
      <c r="G174" s="4">
        <v>128.35348460801745</v>
      </c>
      <c r="H174" s="4">
        <v>101.87099137769941</v>
      </c>
      <c r="X174" s="5">
        <v>41977</v>
      </c>
      <c r="Y174" s="4">
        <v>2071.919922</v>
      </c>
      <c r="AA174" s="4">
        <f t="shared" si="5"/>
        <v>109.46929332090413</v>
      </c>
    </row>
    <row r="175" spans="1:27" x14ac:dyDescent="0.2">
      <c r="A175" s="5">
        <v>41978</v>
      </c>
      <c r="B175" s="4">
        <v>25.092783000000001</v>
      </c>
      <c r="D175" s="4">
        <f t="shared" si="4"/>
        <v>101.55814306737423</v>
      </c>
      <c r="E175" s="4">
        <v>109.65143177374861</v>
      </c>
      <c r="G175" s="4">
        <v>128.21664719142376</v>
      </c>
      <c r="H175" s="4">
        <v>101.55814306737423</v>
      </c>
      <c r="X175" s="5">
        <v>41978</v>
      </c>
      <c r="Y175" s="4">
        <v>2075.3701169999999</v>
      </c>
      <c r="AA175" s="4">
        <f t="shared" si="5"/>
        <v>109.65143177374861</v>
      </c>
    </row>
    <row r="176" spans="1:27" x14ac:dyDescent="0.2">
      <c r="A176" s="5">
        <v>41981</v>
      </c>
      <c r="B176" s="4">
        <v>24.784068000000001</v>
      </c>
      <c r="D176" s="4">
        <f t="shared" si="4"/>
        <v>100.30092967502098</v>
      </c>
      <c r="E176" s="4">
        <v>108.85283799891985</v>
      </c>
      <c r="G176" s="4">
        <v>126.93378277437634</v>
      </c>
      <c r="H176" s="4">
        <v>100.30092967502098</v>
      </c>
      <c r="X176" s="5">
        <v>41981</v>
      </c>
      <c r="Y176" s="4">
        <v>2060.3100589999999</v>
      </c>
      <c r="AA176" s="4">
        <f t="shared" si="5"/>
        <v>108.85283799891985</v>
      </c>
    </row>
    <row r="177" spans="1:27" x14ac:dyDescent="0.2">
      <c r="A177" s="5">
        <v>41982</v>
      </c>
      <c r="B177" s="4">
        <v>24.677945999999999</v>
      </c>
      <c r="D177" s="4">
        <f t="shared" si="4"/>
        <v>99.870532659984022</v>
      </c>
      <c r="E177" s="4">
        <v>108.82694711219962</v>
      </c>
      <c r="G177" s="4">
        <v>126.93378277437634</v>
      </c>
      <c r="H177" s="4">
        <v>99.870532659984022</v>
      </c>
      <c r="X177" s="5">
        <v>41982</v>
      </c>
      <c r="Y177" s="4">
        <v>2059.820068</v>
      </c>
      <c r="AA177" s="4">
        <f t="shared" si="5"/>
        <v>108.82694711219962</v>
      </c>
    </row>
    <row r="178" spans="1:27" x14ac:dyDescent="0.2">
      <c r="A178" s="5">
        <v>41983</v>
      </c>
      <c r="B178" s="4">
        <v>24.378879000000001</v>
      </c>
      <c r="D178" s="4">
        <f t="shared" si="4"/>
        <v>98.652828472354145</v>
      </c>
      <c r="E178" s="4">
        <v>107.03281291199656</v>
      </c>
      <c r="G178" s="4">
        <v>126.91098780569259</v>
      </c>
      <c r="H178" s="4">
        <v>98.652828472354145</v>
      </c>
      <c r="X178" s="5">
        <v>41983</v>
      </c>
      <c r="Y178" s="4">
        <v>2026.1400149999999</v>
      </c>
      <c r="AA178" s="4">
        <f t="shared" si="5"/>
        <v>107.03281291199656</v>
      </c>
    </row>
    <row r="179" spans="1:27" x14ac:dyDescent="0.2">
      <c r="A179" s="5">
        <v>41984</v>
      </c>
      <c r="B179" s="4">
        <v>24.513940999999999</v>
      </c>
      <c r="D179" s="4">
        <f t="shared" si="4"/>
        <v>99.197868918428739</v>
      </c>
      <c r="E179" s="4">
        <v>107.51718281817912</v>
      </c>
      <c r="G179" s="4">
        <v>126.06483518949899</v>
      </c>
      <c r="H179" s="4">
        <v>99.197868918428739</v>
      </c>
      <c r="X179" s="5">
        <v>41984</v>
      </c>
      <c r="Y179" s="4">
        <v>2035.329956</v>
      </c>
      <c r="AA179" s="4">
        <f t="shared" si="5"/>
        <v>107.51718281817912</v>
      </c>
    </row>
    <row r="180" spans="1:27" x14ac:dyDescent="0.2">
      <c r="A180" s="5">
        <v>41985</v>
      </c>
      <c r="B180" s="4">
        <v>24.012277999999998</v>
      </c>
      <c r="D180" s="4">
        <f t="shared" si="4"/>
        <v>97.146785010659414</v>
      </c>
      <c r="E180" s="4">
        <v>105.75965686717865</v>
      </c>
      <c r="G180" s="4">
        <v>127.8751672892337</v>
      </c>
      <c r="H180" s="4">
        <v>97.146785010659414</v>
      </c>
      <c r="X180" s="5">
        <v>41985</v>
      </c>
      <c r="Y180" s="4">
        <v>2002.329956</v>
      </c>
      <c r="AA180" s="4">
        <f t="shared" si="5"/>
        <v>105.75965686717865</v>
      </c>
    </row>
    <row r="181" spans="1:27" x14ac:dyDescent="0.2">
      <c r="A181" s="5">
        <v>41988</v>
      </c>
      <c r="B181" s="4">
        <v>23.722857999999999</v>
      </c>
      <c r="D181" s="4">
        <f t="shared" si="4"/>
        <v>95.968761047472498</v>
      </c>
      <c r="E181" s="4">
        <v>105.08673078347979</v>
      </c>
      <c r="G181" s="4">
        <v>127.39567766162071</v>
      </c>
      <c r="H181" s="4">
        <v>95.968761047472498</v>
      </c>
      <c r="X181" s="5">
        <v>41988</v>
      </c>
      <c r="Y181" s="4">
        <v>1989.630005</v>
      </c>
      <c r="AA181" s="4">
        <f t="shared" si="5"/>
        <v>105.08673078347979</v>
      </c>
    </row>
    <row r="182" spans="1:27" x14ac:dyDescent="0.2">
      <c r="A182" s="5">
        <v>41989</v>
      </c>
      <c r="B182" s="4">
        <v>23.626384000000002</v>
      </c>
      <c r="D182" s="4">
        <f t="shared" si="4"/>
        <v>95.577688131660139</v>
      </c>
      <c r="E182" s="4">
        <v>104.19083907647278</v>
      </c>
      <c r="G182" s="4">
        <v>126.25105470855216</v>
      </c>
      <c r="H182" s="4">
        <v>95.577688131660139</v>
      </c>
      <c r="X182" s="5">
        <v>41989</v>
      </c>
      <c r="Y182" s="4">
        <v>1972.73999</v>
      </c>
      <c r="AA182" s="4">
        <f t="shared" si="5"/>
        <v>104.19083907647278</v>
      </c>
    </row>
    <row r="183" spans="1:27" x14ac:dyDescent="0.2">
      <c r="A183" s="5">
        <v>41990</v>
      </c>
      <c r="B183" s="4">
        <v>23.790389000000001</v>
      </c>
      <c r="D183" s="4">
        <f t="shared" si="4"/>
        <v>96.238858441646457</v>
      </c>
      <c r="E183" s="4">
        <v>106.29008376404208</v>
      </c>
      <c r="G183" s="4">
        <v>125.63424746031374</v>
      </c>
      <c r="H183" s="4">
        <v>96.238858441646457</v>
      </c>
      <c r="X183" s="5">
        <v>41990</v>
      </c>
      <c r="Y183" s="4">
        <v>2012.8900149999999</v>
      </c>
      <c r="AA183" s="4">
        <f t="shared" si="5"/>
        <v>106.29008376404208</v>
      </c>
    </row>
    <row r="184" spans="1:27" x14ac:dyDescent="0.2">
      <c r="A184" s="7">
        <v>41991</v>
      </c>
      <c r="B184" s="6">
        <v>24.481798999999999</v>
      </c>
      <c r="C184" s="6"/>
      <c r="D184" s="6">
        <f t="shared" si="4"/>
        <v>98.995935042282653</v>
      </c>
      <c r="E184" s="6">
        <v>108.8124935457441</v>
      </c>
      <c r="G184" s="4">
        <v>125.15477042278673</v>
      </c>
      <c r="H184" s="6">
        <v>98.995935042282653</v>
      </c>
      <c r="X184" s="5">
        <v>41991</v>
      </c>
      <c r="Y184" s="4">
        <v>2061.2299800000001</v>
      </c>
      <c r="AA184" s="4">
        <f t="shared" si="5"/>
        <v>108.8124935457441</v>
      </c>
    </row>
    <row r="185" spans="1:27" x14ac:dyDescent="0.2">
      <c r="A185" s="7">
        <v>41992</v>
      </c>
      <c r="B185" s="6">
        <v>24.949233</v>
      </c>
      <c r="C185" s="6"/>
      <c r="D185" s="6">
        <f t="shared" si="4"/>
        <v>100.86825869804235</v>
      </c>
      <c r="E185" s="6">
        <v>109.30863912932612</v>
      </c>
      <c r="G185" s="4">
        <v>124.65241526022267</v>
      </c>
      <c r="H185" s="6">
        <v>100.86825869804235</v>
      </c>
      <c r="X185" s="5">
        <v>41992</v>
      </c>
      <c r="Y185" s="4">
        <v>2070.6499020000001</v>
      </c>
      <c r="AA185" s="4">
        <f t="shared" si="5"/>
        <v>109.30863912932612</v>
      </c>
    </row>
    <row r="186" spans="1:27" x14ac:dyDescent="0.2">
      <c r="A186" s="7">
        <v>41995</v>
      </c>
      <c r="B186" s="6">
        <v>25.036874999999998</v>
      </c>
      <c r="C186" s="6"/>
      <c r="D186" s="6">
        <f t="shared" si="4"/>
        <v>101.22196917246646</v>
      </c>
      <c r="E186" s="6">
        <v>109.7243642177726</v>
      </c>
      <c r="G186" s="4">
        <v>122.6307320694681</v>
      </c>
      <c r="H186" s="6">
        <v>101.22196917246646</v>
      </c>
      <c r="X186" s="5">
        <v>41995</v>
      </c>
      <c r="Y186" s="4">
        <v>2078.540039</v>
      </c>
      <c r="AA186" s="4">
        <f t="shared" si="5"/>
        <v>109.7243642177726</v>
      </c>
    </row>
    <row r="187" spans="1:27" x14ac:dyDescent="0.2">
      <c r="A187" s="5">
        <v>41996</v>
      </c>
      <c r="B187" s="4">
        <v>25.202425000000002</v>
      </c>
      <c r="D187" s="4">
        <f t="shared" si="4"/>
        <v>101.88907073041516</v>
      </c>
      <c r="E187" s="4">
        <v>109.91581553696599</v>
      </c>
      <c r="G187" s="4">
        <v>124.10290739777606</v>
      </c>
      <c r="H187" s="4">
        <v>101.88907073041516</v>
      </c>
      <c r="X187" s="5">
        <v>41996</v>
      </c>
      <c r="Y187" s="4">
        <v>2082.169922</v>
      </c>
      <c r="AA187" s="4">
        <f t="shared" si="5"/>
        <v>109.91581553696599</v>
      </c>
    </row>
    <row r="188" spans="1:27" x14ac:dyDescent="0.2">
      <c r="A188" s="5">
        <v>41997</v>
      </c>
      <c r="B188" s="4">
        <v>25.153734</v>
      </c>
      <c r="D188" s="4">
        <f t="shared" si="4"/>
        <v>101.69203098840187</v>
      </c>
      <c r="E188" s="4">
        <v>109.9005035811696</v>
      </c>
      <c r="G188" s="4">
        <v>120.9649831357449</v>
      </c>
      <c r="H188" s="4">
        <v>101.69203098840187</v>
      </c>
      <c r="X188" s="5">
        <v>41997</v>
      </c>
      <c r="Y188" s="4">
        <v>2081.8798830000001</v>
      </c>
      <c r="AA188" s="4">
        <f t="shared" si="5"/>
        <v>109.9005035811696</v>
      </c>
    </row>
    <row r="189" spans="1:27" x14ac:dyDescent="0.2">
      <c r="A189" s="5">
        <v>41999</v>
      </c>
      <c r="B189" s="4">
        <v>25.105043999999999</v>
      </c>
      <c r="D189" s="4">
        <f t="shared" si="4"/>
        <v>101.49499529693078</v>
      </c>
      <c r="E189" s="4">
        <v>110.26362694685756</v>
      </c>
      <c r="G189" s="4">
        <v>126.15875022157169</v>
      </c>
      <c r="H189" s="4">
        <v>101.49499529693078</v>
      </c>
      <c r="X189" s="5">
        <v>41999</v>
      </c>
      <c r="Y189" s="4">
        <v>2088.7700199999999</v>
      </c>
      <c r="AA189" s="4">
        <f t="shared" si="5"/>
        <v>110.26362694685756</v>
      </c>
    </row>
    <row r="190" spans="1:27" x14ac:dyDescent="0.2">
      <c r="A190" s="5">
        <v>42002</v>
      </c>
      <c r="B190" s="4">
        <v>25.027138999999998</v>
      </c>
      <c r="D190" s="4">
        <f t="shared" si="4"/>
        <v>101.17955026740007</v>
      </c>
      <c r="E190" s="4">
        <v>110.35860836940378</v>
      </c>
      <c r="G190" s="4">
        <v>121.16883624806691</v>
      </c>
      <c r="H190" s="4">
        <v>101.17955026740007</v>
      </c>
      <c r="X190" s="5">
        <v>42002</v>
      </c>
      <c r="Y190" s="4">
        <v>2090.570068</v>
      </c>
      <c r="AA190" s="4">
        <f t="shared" si="5"/>
        <v>110.35860836940378</v>
      </c>
    </row>
    <row r="191" spans="1:27" x14ac:dyDescent="0.2">
      <c r="A191" s="5">
        <v>42003</v>
      </c>
      <c r="B191" s="4">
        <v>24.900541</v>
      </c>
      <c r="D191" s="4">
        <f t="shared" si="4"/>
        <v>100.66644186113892</v>
      </c>
      <c r="E191" s="4">
        <v>109.81778577913734</v>
      </c>
      <c r="G191" s="4">
        <v>120.48478003015182</v>
      </c>
      <c r="H191" s="4">
        <v>100.66644186113892</v>
      </c>
      <c r="X191" s="5">
        <v>42003</v>
      </c>
      <c r="Y191" s="4">
        <v>2080.3500979999999</v>
      </c>
      <c r="AA191" s="4">
        <f t="shared" si="5"/>
        <v>109.81778577913734</v>
      </c>
    </row>
    <row r="192" spans="1:27" x14ac:dyDescent="0.2">
      <c r="A192" s="5">
        <v>42004</v>
      </c>
      <c r="B192" s="4">
        <v>24.608395999999999</v>
      </c>
      <c r="D192" s="4">
        <f t="shared" si="4"/>
        <v>99.478392155763444</v>
      </c>
      <c r="E192" s="4">
        <v>108.67959208899426</v>
      </c>
      <c r="G192" s="4">
        <v>122.78194261730117</v>
      </c>
      <c r="H192" s="4">
        <v>99.478392155763444</v>
      </c>
      <c r="X192" s="5">
        <v>42004</v>
      </c>
      <c r="Y192" s="4">
        <v>2058.8999020000001</v>
      </c>
      <c r="AA192" s="4">
        <f t="shared" si="5"/>
        <v>108.67959208899426</v>
      </c>
    </row>
    <row r="193" spans="1:27" x14ac:dyDescent="0.2">
      <c r="A193" s="5">
        <v>42006</v>
      </c>
      <c r="B193" s="4">
        <v>24.403894000000001</v>
      </c>
      <c r="D193" s="4">
        <f t="shared" si="4"/>
        <v>98.648247381444619</v>
      </c>
      <c r="E193" s="4">
        <v>108.64263870306181</v>
      </c>
      <c r="G193" s="4">
        <v>122.34925054198757</v>
      </c>
      <c r="H193" s="4">
        <v>98.648247381444619</v>
      </c>
      <c r="X193" s="5">
        <v>42006</v>
      </c>
      <c r="Y193" s="4">
        <v>2058.1999510000001</v>
      </c>
      <c r="AA193" s="4">
        <f t="shared" si="5"/>
        <v>108.64263870306181</v>
      </c>
    </row>
    <row r="194" spans="1:27" x14ac:dyDescent="0.2">
      <c r="A194" s="5">
        <v>42009</v>
      </c>
      <c r="B194" s="4">
        <v>23.955938</v>
      </c>
      <c r="D194" s="4">
        <f t="shared" si="4"/>
        <v>96.820642262984478</v>
      </c>
      <c r="E194" s="4">
        <v>106.63848475429472</v>
      </c>
      <c r="G194" s="4">
        <v>122.34925054198757</v>
      </c>
      <c r="H194" s="4">
        <v>96.820642262984478</v>
      </c>
      <c r="X194" s="5">
        <v>42009</v>
      </c>
      <c r="Y194" s="4">
        <v>2020.579956</v>
      </c>
      <c r="AA194" s="4">
        <f t="shared" si="5"/>
        <v>106.63848475429472</v>
      </c>
    </row>
    <row r="195" spans="1:27" x14ac:dyDescent="0.2">
      <c r="A195" s="5">
        <v>42010</v>
      </c>
      <c r="B195" s="4">
        <v>23.439813000000001</v>
      </c>
      <c r="D195" s="4">
        <f t="shared" ref="D195:D258" si="6">D194*(1+LN(B195/B194))</f>
        <v>94.711865489880452</v>
      </c>
      <c r="E195" s="4">
        <v>105.68585599431984</v>
      </c>
      <c r="G195" s="4">
        <v>122.34925054198757</v>
      </c>
      <c r="H195" s="4">
        <v>94.711865489880452</v>
      </c>
      <c r="X195" s="5">
        <v>42010</v>
      </c>
      <c r="Y195" s="4">
        <v>2002.6099850000001</v>
      </c>
      <c r="AA195" s="4">
        <f t="shared" ref="AA195:AA258" si="7">AA194*(1+(LN(Y195/Y194)))</f>
        <v>105.68585599431984</v>
      </c>
    </row>
    <row r="196" spans="1:27" x14ac:dyDescent="0.2">
      <c r="A196" s="5">
        <v>42011</v>
      </c>
      <c r="B196" s="4">
        <v>23.449552000000001</v>
      </c>
      <c r="D196" s="4">
        <f t="shared" si="6"/>
        <v>94.75120911806863</v>
      </c>
      <c r="E196" s="4">
        <v>106.90787362667463</v>
      </c>
      <c r="G196" s="4">
        <v>121.93936992232278</v>
      </c>
      <c r="H196" s="4">
        <v>94.75120911806863</v>
      </c>
      <c r="X196" s="5">
        <v>42011</v>
      </c>
      <c r="Y196" s="4">
        <v>2025.900024</v>
      </c>
      <c r="AA196" s="4">
        <f t="shared" si="7"/>
        <v>106.90787362667463</v>
      </c>
    </row>
    <row r="197" spans="1:27" x14ac:dyDescent="0.2">
      <c r="A197" s="5">
        <v>42012</v>
      </c>
      <c r="B197" s="4">
        <v>23.731960000000001</v>
      </c>
      <c r="D197" s="4">
        <f t="shared" si="6"/>
        <v>95.885501678692194</v>
      </c>
      <c r="E197" s="4">
        <v>108.80336824391395</v>
      </c>
      <c r="G197" s="4">
        <v>121.18686651365265</v>
      </c>
      <c r="H197" s="4">
        <v>95.885501678692194</v>
      </c>
      <c r="X197" s="5">
        <v>42012</v>
      </c>
      <c r="Y197" s="4">
        <v>2062.139893</v>
      </c>
      <c r="AA197" s="4">
        <f t="shared" si="7"/>
        <v>108.80336824391395</v>
      </c>
    </row>
    <row r="198" spans="1:27" x14ac:dyDescent="0.2">
      <c r="A198" s="5">
        <v>42013</v>
      </c>
      <c r="B198" s="4">
        <v>23.400862</v>
      </c>
      <c r="D198" s="4">
        <f t="shared" si="6"/>
        <v>94.538329210578681</v>
      </c>
      <c r="E198" s="4">
        <v>107.88514156797356</v>
      </c>
      <c r="G198" s="4">
        <v>122.11533251965274</v>
      </c>
      <c r="H198" s="4">
        <v>94.538329210578681</v>
      </c>
      <c r="X198" s="5">
        <v>42013</v>
      </c>
      <c r="Y198" s="4">
        <v>2044.8100589999999</v>
      </c>
      <c r="AA198" s="4">
        <f t="shared" si="7"/>
        <v>107.88514156797356</v>
      </c>
    </row>
    <row r="199" spans="1:27" x14ac:dyDescent="0.2">
      <c r="A199" s="5">
        <v>42016</v>
      </c>
      <c r="B199" s="4">
        <v>23.352170000000001</v>
      </c>
      <c r="D199" s="4">
        <f t="shared" si="6"/>
        <v>94.341410987595637</v>
      </c>
      <c r="E199" s="4">
        <v>107.00840035037977</v>
      </c>
      <c r="G199" s="4">
        <v>122.11533251965274</v>
      </c>
      <c r="H199" s="4">
        <v>94.341410987595637</v>
      </c>
      <c r="X199" s="5">
        <v>42016</v>
      </c>
      <c r="Y199" s="4">
        <v>2028.26001</v>
      </c>
      <c r="AA199" s="4">
        <f t="shared" si="7"/>
        <v>107.00840035037977</v>
      </c>
    </row>
    <row r="200" spans="1:27" x14ac:dyDescent="0.2">
      <c r="A200" s="5">
        <v>42017</v>
      </c>
      <c r="B200" s="4">
        <v>23.235312</v>
      </c>
      <c r="D200" s="4">
        <f t="shared" si="6"/>
        <v>93.868126265880861</v>
      </c>
      <c r="E200" s="4">
        <v>106.73211689193657</v>
      </c>
      <c r="G200" s="4">
        <v>122.1835089422962</v>
      </c>
      <c r="H200" s="4">
        <v>93.868126265880861</v>
      </c>
      <c r="X200" s="5">
        <v>42017</v>
      </c>
      <c r="Y200" s="4">
        <v>2023.030029</v>
      </c>
      <c r="AA200" s="4">
        <f t="shared" si="7"/>
        <v>106.73211689193657</v>
      </c>
    </row>
    <row r="201" spans="1:27" x14ac:dyDescent="0.2">
      <c r="A201" s="5">
        <v>42018</v>
      </c>
      <c r="B201" s="4">
        <v>23.157406999999999</v>
      </c>
      <c r="D201" s="4">
        <f t="shared" si="6"/>
        <v>93.552869759768441</v>
      </c>
      <c r="E201" s="4">
        <v>106.10986559918108</v>
      </c>
      <c r="G201" s="4">
        <v>119.07551777838827</v>
      </c>
      <c r="H201" s="4">
        <v>93.552869759768441</v>
      </c>
      <c r="X201" s="5">
        <v>42018</v>
      </c>
      <c r="Y201" s="4">
        <v>2011.2700199999999</v>
      </c>
      <c r="AA201" s="4">
        <f t="shared" si="7"/>
        <v>106.10986559918108</v>
      </c>
    </row>
    <row r="202" spans="1:27" x14ac:dyDescent="0.2">
      <c r="A202" s="5">
        <v>42019</v>
      </c>
      <c r="B202" s="4">
        <v>22.962643</v>
      </c>
      <c r="D202" s="4">
        <f t="shared" si="6"/>
        <v>92.762721464591081</v>
      </c>
      <c r="E202" s="4">
        <v>105.12400910825336</v>
      </c>
      <c r="G202" s="4">
        <v>119.1436712770217</v>
      </c>
      <c r="H202" s="4">
        <v>92.762721464591081</v>
      </c>
      <c r="X202" s="5">
        <v>42019</v>
      </c>
      <c r="Y202" s="4">
        <v>1992.670044</v>
      </c>
      <c r="AA202" s="4">
        <f t="shared" si="7"/>
        <v>105.12400910825336</v>
      </c>
    </row>
    <row r="203" spans="1:27" x14ac:dyDescent="0.2">
      <c r="A203" s="5">
        <v>42020</v>
      </c>
      <c r="B203" s="4">
        <v>22.972380999999999</v>
      </c>
      <c r="D203" s="4">
        <f t="shared" si="6"/>
        <v>92.802051949980822</v>
      </c>
      <c r="E203" s="4">
        <v>106.5258265409859</v>
      </c>
      <c r="G203" s="4">
        <v>120.54431456343217</v>
      </c>
      <c r="H203" s="4">
        <v>92.802051949980822</v>
      </c>
      <c r="X203" s="5">
        <v>42020</v>
      </c>
      <c r="Y203" s="4">
        <v>2019.420044</v>
      </c>
      <c r="AA203" s="4">
        <f t="shared" si="7"/>
        <v>106.5258265409859</v>
      </c>
    </row>
    <row r="204" spans="1:27" x14ac:dyDescent="0.2">
      <c r="A204" s="5">
        <v>42024</v>
      </c>
      <c r="B204" s="4">
        <v>23.225574000000002</v>
      </c>
      <c r="D204" s="4">
        <f t="shared" si="6"/>
        <v>93.819285946698926</v>
      </c>
      <c r="E204" s="4">
        <v>106.69080868022894</v>
      </c>
      <c r="G204" s="4">
        <v>122.70619843645201</v>
      </c>
      <c r="H204" s="4">
        <v>93.819285946698926</v>
      </c>
      <c r="X204" s="5">
        <v>42024</v>
      </c>
      <c r="Y204" s="4">
        <v>2022.5500489999999</v>
      </c>
      <c r="AA204" s="4">
        <f t="shared" si="7"/>
        <v>106.69080868022894</v>
      </c>
    </row>
    <row r="205" spans="1:27" x14ac:dyDescent="0.2">
      <c r="A205" s="5">
        <v>42025</v>
      </c>
      <c r="B205" s="4">
        <v>23.410599999999999</v>
      </c>
      <c r="D205" s="4">
        <f t="shared" si="6"/>
        <v>94.563733734482582</v>
      </c>
      <c r="E205" s="4">
        <v>107.19443889557392</v>
      </c>
      <c r="G205" s="4">
        <v>121.88557060658943</v>
      </c>
      <c r="H205" s="4">
        <v>94.563733734482582</v>
      </c>
      <c r="X205" s="5">
        <v>42025</v>
      </c>
      <c r="Y205" s="4">
        <v>2032.119995</v>
      </c>
      <c r="AA205" s="4">
        <f t="shared" si="7"/>
        <v>107.19443889557392</v>
      </c>
    </row>
    <row r="206" spans="1:27" x14ac:dyDescent="0.2">
      <c r="A206" s="5">
        <v>42026</v>
      </c>
      <c r="B206" s="4">
        <v>23.644316</v>
      </c>
      <c r="D206" s="4">
        <f t="shared" si="6"/>
        <v>95.503114407889569</v>
      </c>
      <c r="E206" s="4">
        <v>108.81889697034957</v>
      </c>
      <c r="G206" s="4">
        <v>122.56523168336385</v>
      </c>
      <c r="H206" s="4">
        <v>95.503114407889569</v>
      </c>
      <c r="X206" s="5">
        <v>42026</v>
      </c>
      <c r="Y206" s="4">
        <v>2063.1499020000001</v>
      </c>
      <c r="AA206" s="4">
        <f t="shared" si="7"/>
        <v>108.81889697034957</v>
      </c>
    </row>
    <row r="207" spans="1:27" x14ac:dyDescent="0.2">
      <c r="A207" s="5">
        <v>42027</v>
      </c>
      <c r="B207" s="4">
        <v>23.839079000000002</v>
      </c>
      <c r="D207" s="4">
        <f t="shared" si="6"/>
        <v>96.286570493283634</v>
      </c>
      <c r="E207" s="4">
        <v>108.21966870711231</v>
      </c>
      <c r="G207" s="4">
        <v>124.21254763664389</v>
      </c>
      <c r="H207" s="4">
        <v>96.286570493283634</v>
      </c>
      <c r="X207" s="5">
        <v>42027</v>
      </c>
      <c r="Y207" s="4">
        <v>2051.820068</v>
      </c>
      <c r="AA207" s="4">
        <f t="shared" si="7"/>
        <v>108.21966870711231</v>
      </c>
    </row>
    <row r="208" spans="1:27" x14ac:dyDescent="0.2">
      <c r="A208" s="5">
        <v>42030</v>
      </c>
      <c r="B208" s="4">
        <v>23.946200000000001</v>
      </c>
      <c r="D208" s="4">
        <f t="shared" si="6"/>
        <v>96.718265409005667</v>
      </c>
      <c r="E208" s="4">
        <v>108.49727036281001</v>
      </c>
      <c r="G208" s="4">
        <v>121.78097782787302</v>
      </c>
      <c r="H208" s="4">
        <v>96.718265409005667</v>
      </c>
      <c r="X208" s="5">
        <v>42030</v>
      </c>
      <c r="Y208" s="4">
        <v>2057.0900879999999</v>
      </c>
      <c r="AA208" s="4">
        <f t="shared" si="7"/>
        <v>108.49727036281001</v>
      </c>
    </row>
    <row r="209" spans="1:27" x14ac:dyDescent="0.2">
      <c r="A209" s="5">
        <v>42031</v>
      </c>
      <c r="B209" s="4">
        <v>23.741696999999998</v>
      </c>
      <c r="D209" s="4">
        <f t="shared" si="6"/>
        <v>95.888734315236391</v>
      </c>
      <c r="E209" s="4">
        <v>107.03491292904461</v>
      </c>
      <c r="G209" s="4">
        <v>122.16646862980208</v>
      </c>
      <c r="H209" s="4">
        <v>95.888734315236391</v>
      </c>
      <c r="X209" s="5">
        <v>42031</v>
      </c>
      <c r="Y209" s="4">
        <v>2029.5500489999999</v>
      </c>
      <c r="AA209" s="4">
        <f t="shared" si="7"/>
        <v>107.03491292904461</v>
      </c>
    </row>
    <row r="210" spans="1:27" x14ac:dyDescent="0.2">
      <c r="A210" s="5">
        <v>42032</v>
      </c>
      <c r="B210" s="4">
        <v>23.215835999999999</v>
      </c>
      <c r="D210" s="4">
        <f t="shared" si="6"/>
        <v>93.740995686466363</v>
      </c>
      <c r="E210" s="4">
        <v>105.58057573007329</v>
      </c>
      <c r="G210" s="4">
        <v>120.7042005656248</v>
      </c>
      <c r="H210" s="4">
        <v>93.740995686466363</v>
      </c>
      <c r="X210" s="5">
        <v>42032</v>
      </c>
      <c r="Y210" s="4">
        <v>2002.160034</v>
      </c>
      <c r="AA210" s="4">
        <f t="shared" si="7"/>
        <v>105.58057573007329</v>
      </c>
    </row>
    <row r="211" spans="1:27" x14ac:dyDescent="0.2">
      <c r="A211" s="5">
        <v>42033</v>
      </c>
      <c r="B211" s="4">
        <v>23.449552000000001</v>
      </c>
      <c r="D211" s="4">
        <f t="shared" si="6"/>
        <v>94.67997657453148</v>
      </c>
      <c r="E211" s="4">
        <v>106.58248441396064</v>
      </c>
      <c r="G211" s="4">
        <v>120.74961222927769</v>
      </c>
      <c r="H211" s="4">
        <v>94.67997657453148</v>
      </c>
      <c r="X211" s="5">
        <v>42033</v>
      </c>
      <c r="Y211" s="4">
        <v>2021.25</v>
      </c>
      <c r="AA211" s="4">
        <f t="shared" si="7"/>
        <v>106.58248441396064</v>
      </c>
    </row>
    <row r="212" spans="1:27" x14ac:dyDescent="0.2">
      <c r="A212" s="5">
        <v>42034</v>
      </c>
      <c r="B212" s="4">
        <v>23.264526</v>
      </c>
      <c r="D212" s="4">
        <f t="shared" si="6"/>
        <v>93.929952183346884</v>
      </c>
      <c r="E212" s="4">
        <v>105.18869470041838</v>
      </c>
      <c r="G212" s="4">
        <v>124.43981255423432</v>
      </c>
      <c r="H212" s="4">
        <v>93.929952183346884</v>
      </c>
      <c r="X212" s="5">
        <v>42034</v>
      </c>
      <c r="Y212" s="4">
        <v>1994.98999</v>
      </c>
      <c r="AA212" s="4">
        <f t="shared" si="7"/>
        <v>105.18869470041838</v>
      </c>
    </row>
    <row r="213" spans="1:27" x14ac:dyDescent="0.2">
      <c r="A213" s="5">
        <v>42037</v>
      </c>
      <c r="B213" s="4">
        <v>23.576146999999999</v>
      </c>
      <c r="D213" s="4">
        <f t="shared" si="6"/>
        <v>95.179762470005514</v>
      </c>
      <c r="E213" s="4">
        <v>106.54343781547624</v>
      </c>
      <c r="G213" s="4">
        <v>129.29248950545733</v>
      </c>
      <c r="H213" s="4">
        <v>95.179762470005514</v>
      </c>
      <c r="X213" s="5">
        <v>42037</v>
      </c>
      <c r="Y213" s="4">
        <v>2020.849976</v>
      </c>
      <c r="AA213" s="4">
        <f t="shared" si="7"/>
        <v>106.54343781547624</v>
      </c>
    </row>
    <row r="214" spans="1:27" x14ac:dyDescent="0.2">
      <c r="A214" s="5">
        <v>42038</v>
      </c>
      <c r="B214" s="4">
        <v>23.829339999999998</v>
      </c>
      <c r="D214" s="4">
        <f t="shared" si="6"/>
        <v>96.196483540868357</v>
      </c>
      <c r="E214" s="4">
        <v>108.0708699216016</v>
      </c>
      <c r="G214" s="4">
        <v>128.83803388991828</v>
      </c>
      <c r="H214" s="4">
        <v>96.196483540868357</v>
      </c>
      <c r="X214" s="5">
        <v>42038</v>
      </c>
      <c r="Y214" s="4">
        <v>2050.030029</v>
      </c>
      <c r="AA214" s="4">
        <f t="shared" si="7"/>
        <v>108.0708699216016</v>
      </c>
    </row>
    <row r="215" spans="1:27" x14ac:dyDescent="0.2">
      <c r="A215" s="5">
        <v>42039</v>
      </c>
      <c r="B215" s="4">
        <v>23.527456999999998</v>
      </c>
      <c r="D215" s="4">
        <f t="shared" si="6"/>
        <v>94.970029124640732</v>
      </c>
      <c r="E215" s="4">
        <v>107.62078648740571</v>
      </c>
      <c r="G215" s="4">
        <v>130.25918042473234</v>
      </c>
      <c r="H215" s="4">
        <v>94.970029124640732</v>
      </c>
      <c r="X215" s="5">
        <v>42039</v>
      </c>
      <c r="Y215" s="4">
        <v>2041.51001</v>
      </c>
      <c r="AA215" s="4">
        <f t="shared" si="7"/>
        <v>107.62078648740571</v>
      </c>
    </row>
    <row r="216" spans="1:27" x14ac:dyDescent="0.2">
      <c r="A216" s="5">
        <v>42040</v>
      </c>
      <c r="B216" s="4">
        <v>23.858556</v>
      </c>
      <c r="D216" s="4">
        <f t="shared" si="6"/>
        <v>96.297213727212323</v>
      </c>
      <c r="E216" s="4">
        <v>108.72269536091308</v>
      </c>
      <c r="G216" s="4">
        <v>129.48572161456428</v>
      </c>
      <c r="H216" s="4">
        <v>96.297213727212323</v>
      </c>
      <c r="X216" s="5">
        <v>42040</v>
      </c>
      <c r="Y216" s="4">
        <v>2062.5200199999999</v>
      </c>
      <c r="AA216" s="4">
        <f t="shared" si="7"/>
        <v>108.72269536091308</v>
      </c>
    </row>
    <row r="217" spans="1:27" x14ac:dyDescent="0.2">
      <c r="A217" s="5">
        <v>42041</v>
      </c>
      <c r="B217" s="4">
        <v>23.878032999999999</v>
      </c>
      <c r="D217" s="4">
        <f t="shared" si="6"/>
        <v>96.375794161010887</v>
      </c>
      <c r="E217" s="4">
        <v>108.35042584095301</v>
      </c>
      <c r="G217" s="4">
        <v>129.71233301579585</v>
      </c>
      <c r="H217" s="4">
        <v>96.375794161010887</v>
      </c>
      <c r="X217" s="5">
        <v>42041</v>
      </c>
      <c r="Y217" s="4">
        <v>2055.469971</v>
      </c>
      <c r="AA217" s="4">
        <f t="shared" si="7"/>
        <v>108.35042584095301</v>
      </c>
    </row>
    <row r="218" spans="1:27" x14ac:dyDescent="0.2">
      <c r="A218" s="5">
        <v>42044</v>
      </c>
      <c r="B218" s="4">
        <v>23.994890000000002</v>
      </c>
      <c r="D218" s="4">
        <f t="shared" si="6"/>
        <v>96.846298481231841</v>
      </c>
      <c r="E218" s="4">
        <v>107.88926047112471</v>
      </c>
      <c r="G218" s="4">
        <v>130.39098297518657</v>
      </c>
      <c r="H218" s="4">
        <v>96.846298481231841</v>
      </c>
      <c r="X218" s="5">
        <v>42044</v>
      </c>
      <c r="Y218" s="4">
        <v>2046.73999</v>
      </c>
      <c r="AA218" s="4">
        <f t="shared" si="7"/>
        <v>107.88926047112471</v>
      </c>
    </row>
    <row r="219" spans="1:27" x14ac:dyDescent="0.2">
      <c r="A219" s="5">
        <v>42045</v>
      </c>
      <c r="B219" s="4">
        <v>24.072794999999999</v>
      </c>
      <c r="D219" s="4">
        <f t="shared" si="6"/>
        <v>97.160223210054752</v>
      </c>
      <c r="E219" s="4">
        <v>109.03493434022958</v>
      </c>
      <c r="G219" s="4">
        <v>131.04706807698142</v>
      </c>
      <c r="H219" s="4">
        <v>97.160223210054752</v>
      </c>
      <c r="X219" s="5">
        <v>42045</v>
      </c>
      <c r="Y219" s="4">
        <v>2068.5900879999999</v>
      </c>
      <c r="AA219" s="4">
        <f t="shared" si="7"/>
        <v>109.03493434022958</v>
      </c>
    </row>
    <row r="220" spans="1:27" x14ac:dyDescent="0.2">
      <c r="A220" s="5">
        <v>42046</v>
      </c>
      <c r="B220" s="4">
        <v>24.121486999999998</v>
      </c>
      <c r="D220" s="4">
        <f t="shared" si="6"/>
        <v>97.356550533626461</v>
      </c>
      <c r="E220" s="4">
        <v>109.03176859742454</v>
      </c>
      <c r="G220" s="4">
        <v>132.08623317252275</v>
      </c>
      <c r="H220" s="4">
        <v>97.356550533626461</v>
      </c>
      <c r="X220" s="5">
        <v>42046</v>
      </c>
      <c r="Y220" s="4">
        <v>2068.530029</v>
      </c>
      <c r="AA220" s="4">
        <f t="shared" si="7"/>
        <v>109.03176859742454</v>
      </c>
    </row>
    <row r="221" spans="1:27" x14ac:dyDescent="0.2">
      <c r="A221" s="5">
        <v>42047</v>
      </c>
      <c r="B221" s="4">
        <v>24.238344000000001</v>
      </c>
      <c r="D221" s="4">
        <f t="shared" si="6"/>
        <v>97.827057412316492</v>
      </c>
      <c r="E221" s="4">
        <v>110.07828767515782</v>
      </c>
      <c r="G221" s="4">
        <v>131.79106828282872</v>
      </c>
      <c r="H221" s="4">
        <v>97.827057412316492</v>
      </c>
      <c r="X221" s="5">
        <v>42047</v>
      </c>
      <c r="Y221" s="4">
        <v>2088.4799800000001</v>
      </c>
      <c r="AA221" s="4">
        <f t="shared" si="7"/>
        <v>110.07828767515782</v>
      </c>
    </row>
    <row r="222" spans="1:27" x14ac:dyDescent="0.2">
      <c r="A222" s="5">
        <v>42048</v>
      </c>
      <c r="B222" s="4">
        <v>24.491537000000001</v>
      </c>
      <c r="D222" s="4">
        <f t="shared" si="6"/>
        <v>98.843655382129995</v>
      </c>
      <c r="E222" s="4">
        <v>110.52591655625605</v>
      </c>
      <c r="G222" s="4">
        <v>131.24563111201749</v>
      </c>
      <c r="H222" s="4">
        <v>98.843655382129995</v>
      </c>
      <c r="X222" s="5">
        <v>42048</v>
      </c>
      <c r="Y222" s="4">
        <v>2096.98999</v>
      </c>
      <c r="AA222" s="4">
        <f t="shared" si="7"/>
        <v>110.52591655625605</v>
      </c>
    </row>
    <row r="223" spans="1:27" x14ac:dyDescent="0.2">
      <c r="A223" s="5">
        <v>42052</v>
      </c>
      <c r="B223" s="4">
        <v>24.511013999999999</v>
      </c>
      <c r="D223" s="4">
        <f t="shared" si="6"/>
        <v>98.922229984389318</v>
      </c>
      <c r="E223" s="4">
        <v>110.70234906156251</v>
      </c>
      <c r="G223" s="4">
        <v>131.35897910344127</v>
      </c>
      <c r="H223" s="4">
        <v>98.922229984389318</v>
      </c>
      <c r="X223" s="5">
        <v>42052</v>
      </c>
      <c r="Y223" s="4">
        <v>2100.3400879999999</v>
      </c>
      <c r="AA223" s="4">
        <f t="shared" si="7"/>
        <v>110.70234906156251</v>
      </c>
    </row>
    <row r="224" spans="1:27" x14ac:dyDescent="0.2">
      <c r="A224" s="5">
        <v>42053</v>
      </c>
      <c r="B224" s="4">
        <v>24.588920000000002</v>
      </c>
      <c r="D224" s="4">
        <f t="shared" si="6"/>
        <v>99.23614656588542</v>
      </c>
      <c r="E224" s="4">
        <v>110.66754883670602</v>
      </c>
      <c r="G224" s="4">
        <v>130.81354311242742</v>
      </c>
      <c r="H224" s="4">
        <v>99.23614656588542</v>
      </c>
      <c r="X224" s="5">
        <v>42053</v>
      </c>
      <c r="Y224" s="4">
        <v>2099.679932</v>
      </c>
      <c r="AA224" s="4">
        <f t="shared" si="7"/>
        <v>110.66754883670602</v>
      </c>
    </row>
    <row r="225" spans="1:27" x14ac:dyDescent="0.2">
      <c r="A225" s="5">
        <v>42054</v>
      </c>
      <c r="B225" s="4">
        <v>24.579093</v>
      </c>
      <c r="D225" s="4">
        <f t="shared" si="6"/>
        <v>99.196478758878939</v>
      </c>
      <c r="E225" s="4">
        <v>110.5499510680766</v>
      </c>
      <c r="G225" s="4">
        <v>130.35917119637477</v>
      </c>
      <c r="H225" s="4">
        <v>99.196478758878939</v>
      </c>
      <c r="X225" s="5">
        <v>42054</v>
      </c>
      <c r="Y225" s="4">
        <v>2097.4499510000001</v>
      </c>
      <c r="AA225" s="4">
        <f t="shared" si="7"/>
        <v>110.5499510680766</v>
      </c>
    </row>
    <row r="226" spans="1:27" x14ac:dyDescent="0.2">
      <c r="A226" s="5">
        <v>42055</v>
      </c>
      <c r="B226" s="4">
        <v>24.775645999999998</v>
      </c>
      <c r="D226" s="4">
        <f t="shared" si="6"/>
        <v>99.986573852530597</v>
      </c>
      <c r="E226" s="4">
        <v>111.22517280008364</v>
      </c>
      <c r="G226" s="4">
        <v>128.48609673594501</v>
      </c>
      <c r="H226" s="4">
        <v>99.986573852530597</v>
      </c>
      <c r="X226" s="5">
        <v>42055</v>
      </c>
      <c r="Y226" s="4">
        <v>2110.3000489999999</v>
      </c>
      <c r="AA226" s="4">
        <f t="shared" si="7"/>
        <v>111.22517280008364</v>
      </c>
    </row>
    <row r="227" spans="1:27" x14ac:dyDescent="0.2">
      <c r="A227" s="5">
        <v>42058</v>
      </c>
      <c r="B227" s="4">
        <v>24.736336999999999</v>
      </c>
      <c r="D227" s="4">
        <f t="shared" si="6"/>
        <v>99.827809334560428</v>
      </c>
      <c r="E227" s="4">
        <v>111.19142871263028</v>
      </c>
      <c r="G227" s="4">
        <v>129.36745764025073</v>
      </c>
      <c r="H227" s="4">
        <v>99.827809334560428</v>
      </c>
      <c r="X227" s="5">
        <v>42058</v>
      </c>
      <c r="Y227" s="4">
        <v>2109.6599120000001</v>
      </c>
      <c r="AA227" s="4">
        <f t="shared" si="7"/>
        <v>111.19142871263028</v>
      </c>
    </row>
    <row r="228" spans="1:27" x14ac:dyDescent="0.2">
      <c r="A228" s="5">
        <v>42059</v>
      </c>
      <c r="B228" s="4">
        <v>24.952545000000001</v>
      </c>
      <c r="D228" s="4">
        <f t="shared" si="6"/>
        <v>100.69656332334357</v>
      </c>
      <c r="E228" s="4">
        <v>111.49775801863039</v>
      </c>
      <c r="G228" s="4">
        <v>127.31033458017333</v>
      </c>
      <c r="H228" s="4">
        <v>100.69656332334357</v>
      </c>
      <c r="X228" s="5">
        <v>42059</v>
      </c>
      <c r="Y228" s="4">
        <v>2115.4799800000001</v>
      </c>
      <c r="AA228" s="4">
        <f t="shared" si="7"/>
        <v>111.49775801863039</v>
      </c>
    </row>
    <row r="229" spans="1:27" x14ac:dyDescent="0.2">
      <c r="A229" s="5">
        <v>42060</v>
      </c>
      <c r="B229" s="4">
        <v>25.463587</v>
      </c>
      <c r="D229" s="4">
        <f t="shared" si="6"/>
        <v>102.73805019116911</v>
      </c>
      <c r="E229" s="4">
        <v>111.41234884703799</v>
      </c>
      <c r="G229" s="4">
        <v>128.2590675109083</v>
      </c>
      <c r="H229" s="4">
        <v>102.73805019116911</v>
      </c>
      <c r="X229" s="5">
        <v>42060</v>
      </c>
      <c r="Y229" s="4">
        <v>2113.860107</v>
      </c>
      <c r="AA229" s="4">
        <f t="shared" si="7"/>
        <v>111.41234884703799</v>
      </c>
    </row>
    <row r="230" spans="1:27" x14ac:dyDescent="0.2">
      <c r="A230" s="5">
        <v>42061</v>
      </c>
      <c r="B230" s="4">
        <v>25.443930999999999</v>
      </c>
      <c r="D230" s="4">
        <f t="shared" si="6"/>
        <v>102.65871341364596</v>
      </c>
      <c r="E230" s="4">
        <v>111.24777960077975</v>
      </c>
      <c r="G230" s="4">
        <v>129.67954810258462</v>
      </c>
      <c r="H230" s="4">
        <v>102.65871341364596</v>
      </c>
      <c r="X230" s="5">
        <v>42061</v>
      </c>
      <c r="Y230" s="4">
        <v>2110.73999</v>
      </c>
      <c r="AA230" s="4">
        <f t="shared" si="7"/>
        <v>111.24777960077975</v>
      </c>
    </row>
    <row r="231" spans="1:27" x14ac:dyDescent="0.2">
      <c r="A231" s="5">
        <v>42062</v>
      </c>
      <c r="B231" s="4">
        <v>25.542207999999999</v>
      </c>
      <c r="D231" s="4">
        <f t="shared" si="6"/>
        <v>103.05446814505972</v>
      </c>
      <c r="E231" s="4">
        <v>110.9184101978706</v>
      </c>
      <c r="G231" s="4">
        <v>130.53820655039769</v>
      </c>
      <c r="H231" s="4">
        <v>103.05446814505972</v>
      </c>
      <c r="X231" s="5">
        <v>42062</v>
      </c>
      <c r="Y231" s="4">
        <v>2104.5</v>
      </c>
      <c r="AA231" s="4">
        <f t="shared" si="7"/>
        <v>110.9184101978706</v>
      </c>
    </row>
    <row r="232" spans="1:27" x14ac:dyDescent="0.2">
      <c r="A232" s="5">
        <v>42065</v>
      </c>
      <c r="B232" s="4">
        <v>25.660142</v>
      </c>
      <c r="D232" s="4">
        <f t="shared" si="6"/>
        <v>103.52919819704314</v>
      </c>
      <c r="E232" s="4">
        <v>111.59570445131114</v>
      </c>
      <c r="G232" s="4">
        <v>130.94564362781256</v>
      </c>
      <c r="H232" s="4">
        <v>103.52919819704314</v>
      </c>
      <c r="X232" s="5">
        <v>42065</v>
      </c>
      <c r="Y232" s="4">
        <v>2117.389893</v>
      </c>
      <c r="AA232" s="4">
        <f t="shared" si="7"/>
        <v>111.59570445131114</v>
      </c>
    </row>
    <row r="233" spans="1:27" x14ac:dyDescent="0.2">
      <c r="A233" s="5">
        <v>42066</v>
      </c>
      <c r="B233" s="4">
        <v>25.414449000000001</v>
      </c>
      <c r="D233" s="4">
        <f t="shared" si="6"/>
        <v>102.53314144935871</v>
      </c>
      <c r="E233" s="4">
        <v>111.08806977067623</v>
      </c>
      <c r="G233" s="4">
        <v>129.87576453395587</v>
      </c>
      <c r="H233" s="4">
        <v>102.53314144935871</v>
      </c>
      <c r="X233" s="5">
        <v>42066</v>
      </c>
      <c r="Y233" s="4">
        <v>2107.780029</v>
      </c>
      <c r="AA233" s="4">
        <f t="shared" si="7"/>
        <v>111.08806977067623</v>
      </c>
    </row>
    <row r="234" spans="1:27" x14ac:dyDescent="0.2">
      <c r="A234" s="5">
        <v>42067</v>
      </c>
      <c r="B234" s="4">
        <v>25.217894000000001</v>
      </c>
      <c r="D234" s="4">
        <f t="shared" si="6"/>
        <v>101.73706915005826</v>
      </c>
      <c r="E234" s="4">
        <v>110.59948652900916</v>
      </c>
      <c r="G234" s="4">
        <v>130.03435685226466</v>
      </c>
      <c r="H234" s="4">
        <v>101.73706915005826</v>
      </c>
      <c r="X234" s="5">
        <v>42067</v>
      </c>
      <c r="Y234" s="4">
        <v>2098.530029</v>
      </c>
      <c r="AA234" s="4">
        <f t="shared" si="7"/>
        <v>110.59948652900916</v>
      </c>
    </row>
    <row r="235" spans="1:27" x14ac:dyDescent="0.2">
      <c r="A235" s="5">
        <v>42068</v>
      </c>
      <c r="B235" s="4">
        <v>25.375136999999999</v>
      </c>
      <c r="D235" s="4">
        <f t="shared" si="6"/>
        <v>102.36946824370183</v>
      </c>
      <c r="E235" s="4">
        <v>110.73169332434465</v>
      </c>
      <c r="G235" s="4">
        <v>129.37526318416258</v>
      </c>
      <c r="H235" s="4">
        <v>102.36946824370183</v>
      </c>
      <c r="X235" s="5">
        <v>42068</v>
      </c>
      <c r="Y235" s="4">
        <v>2101.040039</v>
      </c>
      <c r="AA235" s="4">
        <f t="shared" si="7"/>
        <v>110.73169332434465</v>
      </c>
    </row>
    <row r="236" spans="1:27" x14ac:dyDescent="0.2">
      <c r="A236" s="5">
        <v>42069</v>
      </c>
      <c r="B236" s="4">
        <v>24.982029000000001</v>
      </c>
      <c r="D236" s="4">
        <f t="shared" si="6"/>
        <v>100.77116247708001</v>
      </c>
      <c r="E236" s="4">
        <v>109.1509589573441</v>
      </c>
      <c r="G236" s="4">
        <v>129.32991608829551</v>
      </c>
      <c r="H236" s="4">
        <v>100.77116247708001</v>
      </c>
      <c r="X236" s="5">
        <v>42069</v>
      </c>
      <c r="Y236" s="4">
        <v>2071.26001</v>
      </c>
      <c r="AA236" s="4">
        <f t="shared" si="7"/>
        <v>109.1509589573441</v>
      </c>
    </row>
    <row r="237" spans="1:27" x14ac:dyDescent="0.2">
      <c r="A237" s="5">
        <v>42072</v>
      </c>
      <c r="B237" s="4">
        <v>25.198238</v>
      </c>
      <c r="D237" s="4">
        <f t="shared" si="6"/>
        <v>101.63954235614659</v>
      </c>
      <c r="E237" s="4">
        <v>109.58064943532131</v>
      </c>
      <c r="G237" s="4">
        <v>129.66951343726305</v>
      </c>
      <c r="H237" s="4">
        <v>101.63954235614659</v>
      </c>
      <c r="X237" s="5">
        <v>42072</v>
      </c>
      <c r="Y237" s="4">
        <v>2079.429932</v>
      </c>
      <c r="AA237" s="4">
        <f t="shared" si="7"/>
        <v>109.58064943532131</v>
      </c>
    </row>
    <row r="238" spans="1:27" x14ac:dyDescent="0.2">
      <c r="A238" s="5">
        <v>42073</v>
      </c>
      <c r="B238" s="4">
        <v>24.736336999999999</v>
      </c>
      <c r="D238" s="4">
        <f t="shared" si="6"/>
        <v>99.759132025725989</v>
      </c>
      <c r="E238" s="4">
        <v>107.70607285868499</v>
      </c>
      <c r="G238" s="4">
        <v>131.53756095137319</v>
      </c>
      <c r="H238" s="4">
        <v>99.759132025725989</v>
      </c>
      <c r="X238" s="5">
        <v>42073</v>
      </c>
      <c r="Y238" s="4">
        <v>2044.160034</v>
      </c>
      <c r="AA238" s="4">
        <f t="shared" si="7"/>
        <v>107.70607285868499</v>
      </c>
    </row>
    <row r="239" spans="1:27" x14ac:dyDescent="0.2">
      <c r="A239" s="5">
        <v>42074</v>
      </c>
      <c r="B239" s="4">
        <v>24.755991999999999</v>
      </c>
      <c r="D239" s="4">
        <f t="shared" si="6"/>
        <v>99.838367167117127</v>
      </c>
      <c r="E239" s="4">
        <v>107.49932882194459</v>
      </c>
      <c r="G239" s="4">
        <v>132.89060796780126</v>
      </c>
      <c r="H239" s="4">
        <v>99.838367167117127</v>
      </c>
      <c r="X239" s="5">
        <v>42074</v>
      </c>
      <c r="Y239" s="4">
        <v>2040.23999</v>
      </c>
      <c r="AA239" s="4">
        <f t="shared" si="7"/>
        <v>107.49932882194459</v>
      </c>
    </row>
    <row r="240" spans="1:27" x14ac:dyDescent="0.2">
      <c r="A240" s="5">
        <v>42075</v>
      </c>
      <c r="B240" s="4">
        <v>24.962372999999999</v>
      </c>
      <c r="D240" s="4">
        <f t="shared" si="6"/>
        <v>100.6672303206428</v>
      </c>
      <c r="E240" s="4">
        <v>108.84551090753645</v>
      </c>
      <c r="G240" s="4">
        <v>133.95166152356808</v>
      </c>
      <c r="H240" s="4">
        <v>100.6672303206428</v>
      </c>
      <c r="X240" s="5">
        <v>42075</v>
      </c>
      <c r="Y240" s="4">
        <v>2065.9499510000001</v>
      </c>
      <c r="AA240" s="4">
        <f t="shared" si="7"/>
        <v>108.84551090753645</v>
      </c>
    </row>
    <row r="241" spans="1:27" x14ac:dyDescent="0.2">
      <c r="A241" s="5">
        <v>42076</v>
      </c>
      <c r="B241" s="4">
        <v>24.608577</v>
      </c>
      <c r="D241" s="4">
        <f t="shared" si="6"/>
        <v>99.230248855473988</v>
      </c>
      <c r="E241" s="4">
        <v>108.18228939420723</v>
      </c>
      <c r="G241" s="4">
        <v>134.8777284651423</v>
      </c>
      <c r="H241" s="4">
        <v>99.230248855473988</v>
      </c>
      <c r="X241" s="5">
        <v>42076</v>
      </c>
      <c r="Y241" s="4">
        <v>2053.3999020000001</v>
      </c>
      <c r="AA241" s="4">
        <f t="shared" si="7"/>
        <v>108.18228939420723</v>
      </c>
    </row>
    <row r="242" spans="1:27" x14ac:dyDescent="0.2">
      <c r="A242" s="5">
        <v>42079</v>
      </c>
      <c r="B242" s="4">
        <v>25.011513000000001</v>
      </c>
      <c r="D242" s="4">
        <f t="shared" si="6"/>
        <v>100.84186698998371</v>
      </c>
      <c r="E242" s="4">
        <v>109.63657406551903</v>
      </c>
      <c r="G242" s="4">
        <v>132.89134260512614</v>
      </c>
      <c r="H242" s="4">
        <v>100.84186698998371</v>
      </c>
      <c r="X242" s="5">
        <v>42079</v>
      </c>
      <c r="Y242" s="4">
        <v>2081.1899410000001</v>
      </c>
      <c r="AA242" s="4">
        <f t="shared" si="7"/>
        <v>109.63657406551903</v>
      </c>
    </row>
    <row r="243" spans="1:27" x14ac:dyDescent="0.2">
      <c r="A243" s="5">
        <v>42080</v>
      </c>
      <c r="B243" s="4">
        <v>24.873923999999999</v>
      </c>
      <c r="D243" s="4">
        <f t="shared" si="6"/>
        <v>100.28560176894685</v>
      </c>
      <c r="E243" s="4">
        <v>109.27195596817</v>
      </c>
      <c r="G243" s="4">
        <v>132.18694980936547</v>
      </c>
      <c r="H243" s="4">
        <v>100.28560176894685</v>
      </c>
      <c r="X243" s="5">
        <v>42080</v>
      </c>
      <c r="Y243" s="4">
        <v>2074.280029</v>
      </c>
      <c r="AA243" s="4">
        <f t="shared" si="7"/>
        <v>109.27195596817</v>
      </c>
    </row>
    <row r="244" spans="1:27" x14ac:dyDescent="0.2">
      <c r="A244" s="5">
        <v>42081</v>
      </c>
      <c r="B244" s="4">
        <v>25.198238</v>
      </c>
      <c r="D244" s="4">
        <f t="shared" si="6"/>
        <v>101.58470602831073</v>
      </c>
      <c r="E244" s="4">
        <v>110.59251866296607</v>
      </c>
      <c r="G244" s="4">
        <v>133.71904682881981</v>
      </c>
      <c r="H244" s="4">
        <v>101.58470602831073</v>
      </c>
      <c r="X244" s="5">
        <v>42081</v>
      </c>
      <c r="Y244" s="4">
        <v>2099.5</v>
      </c>
      <c r="AA244" s="4">
        <f t="shared" si="7"/>
        <v>110.59251866296607</v>
      </c>
    </row>
    <row r="245" spans="1:27" x14ac:dyDescent="0.2">
      <c r="A245" s="5">
        <v>42082</v>
      </c>
      <c r="B245" s="4">
        <v>24.89358</v>
      </c>
      <c r="D245" s="4">
        <f t="shared" si="6"/>
        <v>100.34901620047606</v>
      </c>
      <c r="E245" s="4">
        <v>110.05233073284739</v>
      </c>
      <c r="G245" s="4">
        <v>133.31053618474076</v>
      </c>
      <c r="H245" s="4">
        <v>100.34901620047606</v>
      </c>
      <c r="X245" s="5">
        <v>42082</v>
      </c>
      <c r="Y245" s="4">
        <v>2089.2700199999999</v>
      </c>
      <c r="AA245" s="4">
        <f t="shared" si="7"/>
        <v>110.05233073284739</v>
      </c>
    </row>
    <row r="246" spans="1:27" x14ac:dyDescent="0.2">
      <c r="A246" s="5">
        <v>42083</v>
      </c>
      <c r="B246" s="4">
        <v>24.962372999999999</v>
      </c>
      <c r="D246" s="4">
        <f t="shared" si="6"/>
        <v>100.62594659042003</v>
      </c>
      <c r="E246" s="4">
        <v>111.03976229869541</v>
      </c>
      <c r="G246" s="4">
        <v>133.78555514154911</v>
      </c>
      <c r="H246" s="4">
        <v>100.62594659042003</v>
      </c>
      <c r="X246" s="5">
        <v>42083</v>
      </c>
      <c r="Y246" s="4">
        <v>2108.1000979999999</v>
      </c>
      <c r="AA246" s="4">
        <f t="shared" si="7"/>
        <v>111.03976229869541</v>
      </c>
    </row>
    <row r="247" spans="1:27" x14ac:dyDescent="0.2">
      <c r="A247" s="5">
        <v>42086</v>
      </c>
      <c r="B247" s="4">
        <v>25.031167</v>
      </c>
      <c r="D247" s="4">
        <f t="shared" si="6"/>
        <v>100.90288099990791</v>
      </c>
      <c r="E247" s="4">
        <v>110.84574732890047</v>
      </c>
      <c r="G247" s="4">
        <v>131.68440729822524</v>
      </c>
      <c r="H247" s="4">
        <v>100.90288099990791</v>
      </c>
      <c r="X247" s="5">
        <v>42086</v>
      </c>
      <c r="Y247" s="4">
        <v>2104.419922</v>
      </c>
      <c r="AA247" s="4">
        <f t="shared" si="7"/>
        <v>110.84574732890047</v>
      </c>
    </row>
    <row r="248" spans="1:27" x14ac:dyDescent="0.2">
      <c r="A248" s="5">
        <v>42087</v>
      </c>
      <c r="B248" s="4">
        <v>24.834613999999998</v>
      </c>
      <c r="D248" s="4">
        <f t="shared" si="6"/>
        <v>100.10743104271471</v>
      </c>
      <c r="E248" s="4">
        <v>110.16312089071378</v>
      </c>
      <c r="G248" s="4">
        <v>134.39779632140593</v>
      </c>
      <c r="H248" s="4">
        <v>100.10743104271471</v>
      </c>
      <c r="X248" s="5">
        <v>42087</v>
      </c>
      <c r="Y248" s="4">
        <v>2091.5</v>
      </c>
      <c r="AA248" s="4">
        <f t="shared" si="7"/>
        <v>110.16312089071378</v>
      </c>
    </row>
    <row r="249" spans="1:27" x14ac:dyDescent="0.2">
      <c r="A249" s="5">
        <v>42088</v>
      </c>
      <c r="B249" s="4">
        <v>24.480816000000001</v>
      </c>
      <c r="D249" s="4">
        <f t="shared" si="6"/>
        <v>98.671028012439322</v>
      </c>
      <c r="E249" s="4">
        <v>108.54747666290595</v>
      </c>
      <c r="G249" s="4">
        <v>135.88461244996139</v>
      </c>
      <c r="H249" s="4">
        <v>98.671028012439322</v>
      </c>
      <c r="X249" s="5">
        <v>42088</v>
      </c>
      <c r="Y249" s="4">
        <v>2061.0500489999999</v>
      </c>
      <c r="AA249" s="4">
        <f t="shared" si="7"/>
        <v>108.54747666290595</v>
      </c>
    </row>
    <row r="250" spans="1:27" x14ac:dyDescent="0.2">
      <c r="A250" s="5">
        <v>42089</v>
      </c>
      <c r="B250" s="4">
        <v>24.372710999999999</v>
      </c>
      <c r="D250" s="4">
        <f t="shared" si="6"/>
        <v>98.234341060688948</v>
      </c>
      <c r="E250" s="4">
        <v>108.28909774053091</v>
      </c>
      <c r="G250" s="4">
        <v>135.92990732119745</v>
      </c>
      <c r="H250" s="4">
        <v>98.234341060688948</v>
      </c>
      <c r="X250" s="5">
        <v>42089</v>
      </c>
      <c r="Y250" s="4">
        <v>2056.1499020000001</v>
      </c>
      <c r="AA250" s="4">
        <f t="shared" si="7"/>
        <v>108.28909774053091</v>
      </c>
    </row>
    <row r="251" spans="1:27" x14ac:dyDescent="0.2">
      <c r="A251" s="5">
        <v>42090</v>
      </c>
      <c r="B251" s="4">
        <v>24.431678000000002</v>
      </c>
      <c r="D251" s="4">
        <f t="shared" si="6"/>
        <v>98.471720826186882</v>
      </c>
      <c r="E251" s="4">
        <v>108.54528387813154</v>
      </c>
      <c r="G251" s="4">
        <v>136.22405455128364</v>
      </c>
      <c r="H251" s="4">
        <v>98.471720826186882</v>
      </c>
      <c r="X251" s="5">
        <v>42090</v>
      </c>
      <c r="Y251" s="4">
        <v>2061.0200199999999</v>
      </c>
      <c r="AA251" s="4">
        <f t="shared" si="7"/>
        <v>108.54528387813154</v>
      </c>
    </row>
    <row r="252" spans="1:27" x14ac:dyDescent="0.2">
      <c r="A252" s="5">
        <v>42093</v>
      </c>
      <c r="B252" s="4">
        <v>24.687199</v>
      </c>
      <c r="D252" s="4">
        <f t="shared" si="6"/>
        <v>99.496248302798264</v>
      </c>
      <c r="E252" s="4">
        <v>109.86545311831941</v>
      </c>
      <c r="G252" s="4">
        <v>132.62057992100981</v>
      </c>
      <c r="H252" s="4">
        <v>99.496248302798264</v>
      </c>
      <c r="X252" s="5">
        <v>42093</v>
      </c>
      <c r="Y252" s="4">
        <v>2086.23999</v>
      </c>
      <c r="AA252" s="4">
        <f t="shared" si="7"/>
        <v>109.86545311831941</v>
      </c>
    </row>
    <row r="253" spans="1:27" x14ac:dyDescent="0.2">
      <c r="A253" s="5">
        <v>42094</v>
      </c>
      <c r="B253" s="4">
        <v>24.382539000000001</v>
      </c>
      <c r="D253" s="4">
        <f t="shared" si="6"/>
        <v>98.260744803101971</v>
      </c>
      <c r="E253" s="4">
        <v>108.89482634862877</v>
      </c>
      <c r="G253" s="4">
        <v>131.93954155386442</v>
      </c>
      <c r="H253" s="4">
        <v>98.260744803101971</v>
      </c>
      <c r="X253" s="5">
        <v>42094</v>
      </c>
      <c r="Y253" s="4">
        <v>2067.889893</v>
      </c>
      <c r="AA253" s="4">
        <f t="shared" si="7"/>
        <v>108.89482634862877</v>
      </c>
    </row>
    <row r="254" spans="1:27" x14ac:dyDescent="0.2">
      <c r="A254" s="5">
        <v>42095</v>
      </c>
      <c r="B254" s="4">
        <v>24.412022</v>
      </c>
      <c r="D254" s="4">
        <f t="shared" si="6"/>
        <v>98.379488443057582</v>
      </c>
      <c r="E254" s="4">
        <v>108.46215947858551</v>
      </c>
      <c r="G254" s="4">
        <v>133.31357224503188</v>
      </c>
      <c r="H254" s="4">
        <v>98.379488443057582</v>
      </c>
      <c r="X254" s="5">
        <v>42095</v>
      </c>
      <c r="Y254" s="4">
        <v>2059.6899410000001</v>
      </c>
      <c r="AA254" s="4">
        <f t="shared" si="7"/>
        <v>108.46215947858551</v>
      </c>
    </row>
    <row r="255" spans="1:27" x14ac:dyDescent="0.2">
      <c r="A255" s="5">
        <v>42096</v>
      </c>
      <c r="B255" s="4">
        <v>24.510300000000001</v>
      </c>
      <c r="D255" s="4">
        <f t="shared" si="6"/>
        <v>98.774749827873663</v>
      </c>
      <c r="E255" s="4">
        <v>108.84432074893869</v>
      </c>
      <c r="G255" s="4">
        <v>133.44935250349673</v>
      </c>
      <c r="H255" s="4">
        <v>98.774749827873663</v>
      </c>
      <c r="X255" s="5">
        <v>42096</v>
      </c>
      <c r="Y255" s="4">
        <v>2066.959961</v>
      </c>
      <c r="AA255" s="4">
        <f t="shared" si="7"/>
        <v>108.84432074893869</v>
      </c>
    </row>
    <row r="256" spans="1:27" x14ac:dyDescent="0.2">
      <c r="A256" s="5">
        <v>42100</v>
      </c>
      <c r="B256" s="4">
        <v>24.746165000000001</v>
      </c>
      <c r="D256" s="4">
        <f t="shared" si="6"/>
        <v>99.720724511187186</v>
      </c>
      <c r="E256" s="4">
        <v>109.56128618384339</v>
      </c>
      <c r="G256" s="4">
        <v>133.01846799327851</v>
      </c>
      <c r="H256" s="4">
        <v>99.720724511187186</v>
      </c>
      <c r="X256" s="5">
        <v>42100</v>
      </c>
      <c r="Y256" s="4">
        <v>2080.6201169999999</v>
      </c>
      <c r="AA256" s="4">
        <f t="shared" si="7"/>
        <v>109.56128618384339</v>
      </c>
    </row>
    <row r="257" spans="1:27" x14ac:dyDescent="0.2">
      <c r="A257" s="5">
        <v>42101</v>
      </c>
      <c r="B257" s="4">
        <v>24.588920999999999</v>
      </c>
      <c r="D257" s="4">
        <f t="shared" si="6"/>
        <v>99.085049579843982</v>
      </c>
      <c r="E257" s="4">
        <v>109.33514810884259</v>
      </c>
      <c r="G257" s="4">
        <v>133.26729098019877</v>
      </c>
      <c r="H257" s="4">
        <v>99.085049579843982</v>
      </c>
      <c r="X257" s="5">
        <v>42101</v>
      </c>
      <c r="Y257" s="4">
        <v>2076.330078</v>
      </c>
      <c r="AA257" s="4">
        <f t="shared" si="7"/>
        <v>109.33514810884259</v>
      </c>
    </row>
    <row r="258" spans="1:27" x14ac:dyDescent="0.2">
      <c r="A258" s="5">
        <v>42102</v>
      </c>
      <c r="B258" s="4">
        <v>24.579093</v>
      </c>
      <c r="D258" s="4">
        <f t="shared" si="6"/>
        <v>99.045438141389695</v>
      </c>
      <c r="E258" s="4">
        <v>109.62805056931961</v>
      </c>
      <c r="G258" s="4">
        <v>132.29013705643837</v>
      </c>
      <c r="H258" s="4">
        <v>99.045438141389695</v>
      </c>
      <c r="X258" s="5">
        <v>42102</v>
      </c>
      <c r="Y258" s="4">
        <v>2081.8999020000001</v>
      </c>
      <c r="AA258" s="4">
        <f t="shared" si="7"/>
        <v>109.62805056931961</v>
      </c>
    </row>
    <row r="259" spans="1:27" x14ac:dyDescent="0.2">
      <c r="A259" s="5">
        <v>42103</v>
      </c>
      <c r="B259" s="4">
        <v>25.286688000000002</v>
      </c>
      <c r="D259" s="4">
        <f t="shared" ref="D259:D322" si="8">D258*(1+LN(B259/B258))</f>
        <v>101.85653464522558</v>
      </c>
      <c r="E259" s="4">
        <v>110.11562967904531</v>
      </c>
      <c r="G259" s="4">
        <v>131.4725473409336</v>
      </c>
      <c r="H259" s="4">
        <v>101.85653464522558</v>
      </c>
      <c r="X259" s="5">
        <v>42103</v>
      </c>
      <c r="Y259" s="4">
        <v>2091.179932</v>
      </c>
      <c r="AA259" s="4">
        <f t="shared" ref="AA259:AA322" si="9">AA258*(1+(LN(Y259/Y258)))</f>
        <v>110.11562967904531</v>
      </c>
    </row>
    <row r="260" spans="1:27" x14ac:dyDescent="0.2">
      <c r="A260" s="5">
        <v>42104</v>
      </c>
      <c r="B260" s="4">
        <v>28.018791</v>
      </c>
      <c r="D260" s="4">
        <f t="shared" si="8"/>
        <v>112.30674018646216</v>
      </c>
      <c r="E260" s="4">
        <v>110.68706118632839</v>
      </c>
      <c r="G260" s="4">
        <v>131.10980167928113</v>
      </c>
      <c r="H260" s="4">
        <v>112.30674018646216</v>
      </c>
      <c r="X260" s="5">
        <v>42104</v>
      </c>
      <c r="Y260" s="4">
        <v>2102.0600589999999</v>
      </c>
      <c r="AA260" s="4">
        <f t="shared" si="9"/>
        <v>110.68706118632839</v>
      </c>
    </row>
    <row r="261" spans="1:27" x14ac:dyDescent="0.2">
      <c r="A261" s="5">
        <v>42107</v>
      </c>
      <c r="B261" s="4">
        <v>27.153950999999999</v>
      </c>
      <c r="D261" s="4">
        <f t="shared" si="8"/>
        <v>108.78560587696683</v>
      </c>
      <c r="E261" s="4">
        <v>110.1788075813997</v>
      </c>
      <c r="G261" s="4">
        <v>131.80977817220494</v>
      </c>
      <c r="H261" s="4">
        <v>108.78560587696683</v>
      </c>
      <c r="X261" s="5">
        <v>42107</v>
      </c>
      <c r="Y261" s="4">
        <v>2092.429932</v>
      </c>
      <c r="AA261" s="4">
        <f t="shared" si="9"/>
        <v>110.1788075813997</v>
      </c>
    </row>
    <row r="262" spans="1:27" x14ac:dyDescent="0.2">
      <c r="A262" s="5">
        <v>42108</v>
      </c>
      <c r="B262" s="4">
        <v>27.252229</v>
      </c>
      <c r="D262" s="4">
        <f t="shared" si="8"/>
        <v>109.17862164844247</v>
      </c>
      <c r="E262" s="4">
        <v>110.35822629269647</v>
      </c>
      <c r="G262" s="4">
        <v>130.07781287594617</v>
      </c>
      <c r="H262" s="4">
        <v>109.17862164844247</v>
      </c>
      <c r="X262" s="5">
        <v>42108</v>
      </c>
      <c r="Y262" s="4">
        <v>2095.8400879999999</v>
      </c>
      <c r="AA262" s="4">
        <f t="shared" si="9"/>
        <v>110.35822629269647</v>
      </c>
    </row>
    <row r="263" spans="1:27" x14ac:dyDescent="0.2">
      <c r="A263" s="5">
        <v>42109</v>
      </c>
      <c r="B263" s="4">
        <v>26.986879999999999</v>
      </c>
      <c r="D263" s="4">
        <f t="shared" si="8"/>
        <v>108.11036408534881</v>
      </c>
      <c r="E263" s="4">
        <v>110.9249145797978</v>
      </c>
      <c r="G263" s="4">
        <v>131.09255349559794</v>
      </c>
      <c r="H263" s="4">
        <v>108.11036408534881</v>
      </c>
      <c r="X263" s="5">
        <v>42109</v>
      </c>
      <c r="Y263" s="4">
        <v>2106.6298830000001</v>
      </c>
      <c r="AA263" s="4">
        <f t="shared" si="9"/>
        <v>110.9249145797978</v>
      </c>
    </row>
    <row r="264" spans="1:27" x14ac:dyDescent="0.2">
      <c r="A264" s="5">
        <v>42110</v>
      </c>
      <c r="B264" s="4">
        <v>26.809982999999999</v>
      </c>
      <c r="D264" s="4">
        <f t="shared" si="8"/>
        <v>107.39937586271881</v>
      </c>
      <c r="E264" s="4">
        <v>110.83853213996549</v>
      </c>
      <c r="G264" s="4">
        <v>130.27506740184612</v>
      </c>
      <c r="H264" s="4">
        <v>107.39937586271881</v>
      </c>
      <c r="X264" s="5">
        <v>42110</v>
      </c>
      <c r="Y264" s="4">
        <v>2104.98999</v>
      </c>
      <c r="AA264" s="4">
        <f t="shared" si="9"/>
        <v>110.83853213996549</v>
      </c>
    </row>
    <row r="265" spans="1:27" x14ac:dyDescent="0.2">
      <c r="A265" s="5">
        <v>42111</v>
      </c>
      <c r="B265" s="4">
        <v>26.780498999999999</v>
      </c>
      <c r="D265" s="4">
        <f t="shared" si="8"/>
        <v>107.28119952247124</v>
      </c>
      <c r="E265" s="4">
        <v>109.57766581707286</v>
      </c>
      <c r="G265" s="4">
        <v>130.27506740184612</v>
      </c>
      <c r="H265" s="4">
        <v>107.28119952247124</v>
      </c>
      <c r="X265" s="5">
        <v>42111</v>
      </c>
      <c r="Y265" s="4">
        <v>2081.179932</v>
      </c>
      <c r="AA265" s="4">
        <f t="shared" si="9"/>
        <v>109.57766581707286</v>
      </c>
    </row>
    <row r="266" spans="1:27" x14ac:dyDescent="0.2">
      <c r="A266" s="5">
        <v>42114</v>
      </c>
      <c r="B266" s="4">
        <v>26.554462999999998</v>
      </c>
      <c r="D266" s="4">
        <f t="shared" si="8"/>
        <v>106.37186885122006</v>
      </c>
      <c r="E266" s="4">
        <v>110.58498571277362</v>
      </c>
      <c r="G266" s="4">
        <v>130.27506740184612</v>
      </c>
      <c r="H266" s="4">
        <v>106.37186885122006</v>
      </c>
      <c r="X266" s="5">
        <v>42114</v>
      </c>
      <c r="Y266" s="4">
        <v>2100.3999020000001</v>
      </c>
      <c r="AA266" s="4">
        <f t="shared" si="9"/>
        <v>110.58498571277362</v>
      </c>
    </row>
    <row r="267" spans="1:27" x14ac:dyDescent="0.2">
      <c r="A267" s="5">
        <v>42115</v>
      </c>
      <c r="B267" s="4">
        <v>26.161355</v>
      </c>
      <c r="D267" s="4">
        <f t="shared" si="8"/>
        <v>104.78538459144877</v>
      </c>
      <c r="E267" s="4">
        <v>110.42113167725606</v>
      </c>
      <c r="G267" s="4">
        <v>131.58143275893249</v>
      </c>
      <c r="H267" s="4">
        <v>104.78538459144877</v>
      </c>
      <c r="X267" s="5">
        <v>42115</v>
      </c>
      <c r="Y267" s="4">
        <v>2097.290039</v>
      </c>
      <c r="AA267" s="4">
        <f t="shared" si="9"/>
        <v>110.42113167725606</v>
      </c>
    </row>
    <row r="268" spans="1:27" x14ac:dyDescent="0.2">
      <c r="A268" s="5">
        <v>42116</v>
      </c>
      <c r="B268" s="4">
        <v>26.446356999999999</v>
      </c>
      <c r="D268" s="4">
        <f t="shared" si="8"/>
        <v>105.92074422643523</v>
      </c>
      <c r="E268" s="4">
        <v>110.98147286528148</v>
      </c>
      <c r="G268" s="4">
        <v>131.92053121847152</v>
      </c>
      <c r="H268" s="4">
        <v>105.92074422643523</v>
      </c>
      <c r="X268" s="5">
        <v>42116</v>
      </c>
      <c r="Y268" s="4">
        <v>2107.959961</v>
      </c>
      <c r="AA268" s="4">
        <f t="shared" si="9"/>
        <v>110.98147286528148</v>
      </c>
    </row>
    <row r="269" spans="1:27" x14ac:dyDescent="0.2">
      <c r="A269" s="5">
        <v>42117</v>
      </c>
      <c r="B269" s="4">
        <v>26.387391999999998</v>
      </c>
      <c r="D269" s="4">
        <f t="shared" si="8"/>
        <v>105.68431885838433</v>
      </c>
      <c r="E269" s="4">
        <v>111.24282768408415</v>
      </c>
      <c r="G269" s="4">
        <v>133.06992724708516</v>
      </c>
      <c r="H269" s="4">
        <v>105.68431885838433</v>
      </c>
      <c r="X269" s="5">
        <v>42117</v>
      </c>
      <c r="Y269" s="4">
        <v>2112.929932</v>
      </c>
      <c r="AA269" s="4">
        <f t="shared" si="9"/>
        <v>111.24282768408415</v>
      </c>
    </row>
    <row r="270" spans="1:27" x14ac:dyDescent="0.2">
      <c r="A270" s="5">
        <v>42118</v>
      </c>
      <c r="B270" s="4">
        <v>26.338252000000001</v>
      </c>
      <c r="D270" s="4">
        <f t="shared" si="8"/>
        <v>105.48732443448061</v>
      </c>
      <c r="E270" s="4">
        <v>111.4931536884524</v>
      </c>
      <c r="G270" s="4">
        <v>134.71209240125646</v>
      </c>
      <c r="H270" s="4">
        <v>105.48732443448061</v>
      </c>
      <c r="X270" s="5">
        <v>42118</v>
      </c>
      <c r="Y270" s="4">
        <v>2117.6899410000001</v>
      </c>
      <c r="AA270" s="4">
        <f t="shared" si="9"/>
        <v>111.4931536884524</v>
      </c>
    </row>
    <row r="271" spans="1:27" x14ac:dyDescent="0.2">
      <c r="A271" s="5">
        <v>42121</v>
      </c>
      <c r="B271" s="4">
        <v>26.416872999999999</v>
      </c>
      <c r="D271" s="4">
        <f t="shared" si="8"/>
        <v>105.80174033527997</v>
      </c>
      <c r="E271" s="4">
        <v>111.0304668017063</v>
      </c>
      <c r="G271" s="4">
        <v>135.54692421948215</v>
      </c>
      <c r="H271" s="4">
        <v>105.80174033527997</v>
      </c>
      <c r="X271" s="5">
        <v>42121</v>
      </c>
      <c r="Y271" s="4">
        <v>2108.919922</v>
      </c>
      <c r="AA271" s="4">
        <f t="shared" si="9"/>
        <v>111.0304668017063</v>
      </c>
    </row>
    <row r="272" spans="1:27" x14ac:dyDescent="0.2">
      <c r="A272" s="5">
        <v>42122</v>
      </c>
      <c r="B272" s="4">
        <v>26.652740000000001</v>
      </c>
      <c r="D272" s="4">
        <f t="shared" si="8"/>
        <v>106.74221462915294</v>
      </c>
      <c r="E272" s="4">
        <v>111.33751095300468</v>
      </c>
      <c r="G272" s="4">
        <v>134.57020985656698</v>
      </c>
      <c r="H272" s="4">
        <v>106.74221462915294</v>
      </c>
      <c r="X272" s="5">
        <v>42122</v>
      </c>
      <c r="Y272" s="4">
        <v>2114.76001</v>
      </c>
      <c r="AA272" s="4">
        <f t="shared" si="9"/>
        <v>111.33751095300468</v>
      </c>
    </row>
    <row r="273" spans="1:27" x14ac:dyDescent="0.2">
      <c r="A273" s="5">
        <v>42123</v>
      </c>
      <c r="B273" s="4">
        <v>26.623256000000001</v>
      </c>
      <c r="D273" s="4">
        <f t="shared" si="8"/>
        <v>106.62406807108854</v>
      </c>
      <c r="E273" s="4">
        <v>110.92029054563258</v>
      </c>
      <c r="G273" s="4">
        <v>135.51741484214045</v>
      </c>
      <c r="H273" s="4">
        <v>106.62406807108854</v>
      </c>
      <c r="X273" s="5">
        <v>42123</v>
      </c>
      <c r="Y273" s="4">
        <v>2106.8500979999999</v>
      </c>
      <c r="AA273" s="4">
        <f t="shared" si="9"/>
        <v>110.92029054563258</v>
      </c>
    </row>
    <row r="274" spans="1:27" x14ac:dyDescent="0.2">
      <c r="A274" s="5">
        <v>42124</v>
      </c>
      <c r="B274" s="4">
        <v>26.613427999999999</v>
      </c>
      <c r="D274" s="4">
        <f t="shared" si="8"/>
        <v>106.58470042929825</v>
      </c>
      <c r="E274" s="4">
        <v>109.79106063963742</v>
      </c>
      <c r="G274" s="4">
        <v>132.3113785193693</v>
      </c>
      <c r="H274" s="4">
        <v>106.58470042929825</v>
      </c>
      <c r="X274" s="5">
        <v>42124</v>
      </c>
      <c r="Y274" s="4">
        <v>2085.51001</v>
      </c>
      <c r="AA274" s="4">
        <f t="shared" si="9"/>
        <v>109.79106063963742</v>
      </c>
    </row>
    <row r="275" spans="1:27" x14ac:dyDescent="0.2">
      <c r="A275" s="5">
        <v>42125</v>
      </c>
      <c r="B275" s="4">
        <v>26.839465000000001</v>
      </c>
      <c r="D275" s="4">
        <f t="shared" si="8"/>
        <v>107.48613824436855</v>
      </c>
      <c r="E275" s="4">
        <v>110.98380617549785</v>
      </c>
      <c r="G275" s="4">
        <v>131.26651070098825</v>
      </c>
      <c r="H275" s="4">
        <v>107.48613824436855</v>
      </c>
      <c r="X275" s="5">
        <v>42125</v>
      </c>
      <c r="Y275" s="4">
        <v>2108.290039</v>
      </c>
      <c r="AA275" s="4">
        <f t="shared" si="9"/>
        <v>110.98380617549785</v>
      </c>
    </row>
    <row r="276" spans="1:27" x14ac:dyDescent="0.2">
      <c r="A276" s="5">
        <v>42128</v>
      </c>
      <c r="B276" s="4">
        <v>26.800155</v>
      </c>
      <c r="D276" s="4">
        <f t="shared" si="8"/>
        <v>107.32859496383014</v>
      </c>
      <c r="E276" s="4">
        <v>111.30970269380488</v>
      </c>
      <c r="G276" s="4">
        <v>130.38118198098212</v>
      </c>
      <c r="H276" s="4">
        <v>107.32859496383014</v>
      </c>
      <c r="X276" s="5">
        <v>42128</v>
      </c>
      <c r="Y276" s="4">
        <v>2114.48999</v>
      </c>
      <c r="AA276" s="4">
        <f t="shared" si="9"/>
        <v>111.30970269380488</v>
      </c>
    </row>
    <row r="277" spans="1:27" x14ac:dyDescent="0.2">
      <c r="A277" s="5">
        <v>42129</v>
      </c>
      <c r="B277" s="4">
        <v>26.456185000000001</v>
      </c>
      <c r="D277" s="4">
        <f t="shared" si="8"/>
        <v>105.94215608454591</v>
      </c>
      <c r="E277" s="4">
        <v>109.98422639595739</v>
      </c>
      <c r="G277" s="4">
        <v>129.70069410024746</v>
      </c>
      <c r="H277" s="4">
        <v>105.94215608454591</v>
      </c>
      <c r="X277" s="5">
        <v>42129</v>
      </c>
      <c r="Y277" s="4">
        <v>2089.459961</v>
      </c>
      <c r="AA277" s="4">
        <f t="shared" si="9"/>
        <v>109.98422639595739</v>
      </c>
    </row>
    <row r="278" spans="1:27" x14ac:dyDescent="0.2">
      <c r="A278" s="5">
        <v>42130</v>
      </c>
      <c r="B278" s="4">
        <v>26.34808</v>
      </c>
      <c r="D278" s="4">
        <f t="shared" si="8"/>
        <v>105.50836942793582</v>
      </c>
      <c r="E278" s="4">
        <v>109.49307188887596</v>
      </c>
      <c r="G278" s="4">
        <v>129.24743243293881</v>
      </c>
      <c r="H278" s="4">
        <v>105.50836942793582</v>
      </c>
      <c r="X278" s="5">
        <v>42130</v>
      </c>
      <c r="Y278" s="4">
        <v>2080.1499020000001</v>
      </c>
      <c r="AA278" s="4">
        <f t="shared" si="9"/>
        <v>109.49307188887596</v>
      </c>
    </row>
    <row r="279" spans="1:27" x14ac:dyDescent="0.2">
      <c r="A279" s="5">
        <v>42131</v>
      </c>
      <c r="B279" s="4">
        <v>26.574119</v>
      </c>
      <c r="D279" s="4">
        <f t="shared" si="8"/>
        <v>106.4096604473342</v>
      </c>
      <c r="E279" s="4">
        <v>109.90550060718878</v>
      </c>
      <c r="G279" s="4">
        <v>129.49605046129349</v>
      </c>
      <c r="H279" s="4">
        <v>106.4096604473342</v>
      </c>
      <c r="X279" s="5">
        <v>42131</v>
      </c>
      <c r="Y279" s="4">
        <v>2088</v>
      </c>
      <c r="AA279" s="4">
        <f t="shared" si="9"/>
        <v>109.90550060718878</v>
      </c>
    </row>
    <row r="280" spans="1:27" x14ac:dyDescent="0.2">
      <c r="A280" s="5">
        <v>42132</v>
      </c>
      <c r="B280" s="4">
        <v>26.888604999999998</v>
      </c>
      <c r="D280" s="4">
        <f t="shared" si="8"/>
        <v>107.66155080969571</v>
      </c>
      <c r="E280" s="4">
        <v>111.3747336217843</v>
      </c>
      <c r="G280" s="4">
        <v>132.60312123709386</v>
      </c>
      <c r="H280" s="4">
        <v>107.66155080969571</v>
      </c>
      <c r="X280" s="5">
        <v>42132</v>
      </c>
      <c r="Y280" s="4">
        <v>2116.1000979999999</v>
      </c>
      <c r="AA280" s="4">
        <f t="shared" si="9"/>
        <v>111.3747336217843</v>
      </c>
    </row>
    <row r="281" spans="1:27" x14ac:dyDescent="0.2">
      <c r="A281" s="5">
        <v>42135</v>
      </c>
      <c r="B281" s="4">
        <v>26.456185000000001</v>
      </c>
      <c r="D281" s="4">
        <f t="shared" si="8"/>
        <v>105.91607472695432</v>
      </c>
      <c r="E281" s="4">
        <v>110.8064377309931</v>
      </c>
      <c r="G281" s="4">
        <v>133.18986166889516</v>
      </c>
      <c r="H281" s="4">
        <v>105.91607472695432</v>
      </c>
      <c r="X281" s="5">
        <v>42135</v>
      </c>
      <c r="Y281" s="4">
        <v>2105.330078</v>
      </c>
      <c r="AA281" s="4">
        <f t="shared" si="9"/>
        <v>110.8064377309931</v>
      </c>
    </row>
    <row r="282" spans="1:27" x14ac:dyDescent="0.2">
      <c r="A282" s="5">
        <v>42136</v>
      </c>
      <c r="B282" s="4">
        <v>26.564291000000001</v>
      </c>
      <c r="D282" s="4">
        <f t="shared" si="8"/>
        <v>106.34799008892739</v>
      </c>
      <c r="E282" s="4">
        <v>110.47911590515812</v>
      </c>
      <c r="G282" s="4">
        <v>129.63731026497589</v>
      </c>
      <c r="H282" s="4">
        <v>106.34799008892739</v>
      </c>
      <c r="X282" s="5">
        <v>42136</v>
      </c>
      <c r="Y282" s="4">
        <v>2099.1201169999999</v>
      </c>
      <c r="AA282" s="4">
        <f t="shared" si="9"/>
        <v>110.47911590515812</v>
      </c>
    </row>
    <row r="283" spans="1:27" x14ac:dyDescent="0.2">
      <c r="A283" s="5">
        <v>42137</v>
      </c>
      <c r="B283" s="4">
        <v>26.741188000000001</v>
      </c>
      <c r="D283" s="4">
        <f t="shared" si="8"/>
        <v>107.05383533470724</v>
      </c>
      <c r="E283" s="4">
        <v>110.44541961740696</v>
      </c>
      <c r="G283" s="4">
        <v>127.72414587626874</v>
      </c>
      <c r="H283" s="4">
        <v>107.05383533470724</v>
      </c>
      <c r="X283" s="5">
        <v>42137</v>
      </c>
      <c r="Y283" s="4">
        <v>2098.4799800000001</v>
      </c>
      <c r="AA283" s="4">
        <f t="shared" si="9"/>
        <v>110.44541961740696</v>
      </c>
    </row>
    <row r="284" spans="1:27" x14ac:dyDescent="0.2">
      <c r="A284" s="5">
        <v>42138</v>
      </c>
      <c r="B284" s="4">
        <v>26.937743000000001</v>
      </c>
      <c r="D284" s="4">
        <f t="shared" si="8"/>
        <v>107.83783234268674</v>
      </c>
      <c r="E284" s="4">
        <v>111.62957174163869</v>
      </c>
      <c r="G284" s="4">
        <v>126.74836814059415</v>
      </c>
      <c r="H284" s="4">
        <v>107.83783234268674</v>
      </c>
      <c r="X284" s="5">
        <v>42138</v>
      </c>
      <c r="Y284" s="4">
        <v>2121.1000979999999</v>
      </c>
      <c r="AA284" s="4">
        <f t="shared" si="9"/>
        <v>111.62957174163869</v>
      </c>
    </row>
    <row r="285" spans="1:27" x14ac:dyDescent="0.2">
      <c r="A285" s="5">
        <v>42139</v>
      </c>
      <c r="B285" s="4">
        <v>26.800155</v>
      </c>
      <c r="D285" s="4">
        <f t="shared" si="8"/>
        <v>107.28562525420786</v>
      </c>
      <c r="E285" s="4">
        <v>111.7153164746987</v>
      </c>
      <c r="G285" s="4">
        <v>126.74836814059415</v>
      </c>
      <c r="H285" s="4">
        <v>107.28562525420786</v>
      </c>
      <c r="X285" s="5">
        <v>42139</v>
      </c>
      <c r="Y285" s="4">
        <v>2122.7299800000001</v>
      </c>
      <c r="AA285" s="4">
        <f t="shared" si="9"/>
        <v>111.7153164746987</v>
      </c>
    </row>
    <row r="286" spans="1:27" x14ac:dyDescent="0.2">
      <c r="A286" s="5">
        <v>42142</v>
      </c>
      <c r="B286" s="4">
        <v>26.839465000000001</v>
      </c>
      <c r="D286" s="4">
        <f t="shared" si="8"/>
        <v>107.44287464127521</v>
      </c>
      <c r="E286" s="4">
        <v>112.05530110635475</v>
      </c>
      <c r="G286" s="4">
        <v>128.83342413426752</v>
      </c>
      <c r="H286" s="4">
        <v>107.44287464127521</v>
      </c>
      <c r="X286" s="5">
        <v>42142</v>
      </c>
      <c r="Y286" s="4">
        <v>2129.1999510000001</v>
      </c>
      <c r="AA286" s="4">
        <f t="shared" si="9"/>
        <v>112.05530110635475</v>
      </c>
    </row>
    <row r="287" spans="1:27" x14ac:dyDescent="0.2">
      <c r="A287" s="5">
        <v>42143</v>
      </c>
      <c r="B287" s="4">
        <v>26.878776999999999</v>
      </c>
      <c r="D287" s="4">
        <f t="shared" si="8"/>
        <v>107.60013202292694</v>
      </c>
      <c r="E287" s="4">
        <v>111.98318437908475</v>
      </c>
      <c r="G287" s="4">
        <v>125.6295859654231</v>
      </c>
      <c r="H287" s="4">
        <v>107.60013202292694</v>
      </c>
      <c r="X287" s="5">
        <v>42143</v>
      </c>
      <c r="Y287" s="4">
        <v>2127.830078</v>
      </c>
      <c r="AA287" s="4">
        <f t="shared" si="9"/>
        <v>111.98318437908475</v>
      </c>
    </row>
    <row r="288" spans="1:27" x14ac:dyDescent="0.2">
      <c r="A288" s="5">
        <v>42144</v>
      </c>
      <c r="B288" s="4">
        <v>27.163779000000002</v>
      </c>
      <c r="D288" s="4">
        <f t="shared" si="8"/>
        <v>108.73503530628771</v>
      </c>
      <c r="E288" s="4">
        <v>111.87893371977503</v>
      </c>
      <c r="G288" s="4">
        <v>127.71356338588015</v>
      </c>
      <c r="H288" s="4">
        <v>108.73503530628771</v>
      </c>
      <c r="X288" s="5">
        <v>42144</v>
      </c>
      <c r="Y288" s="4">
        <v>2125.8500979999999</v>
      </c>
      <c r="AA288" s="4">
        <f t="shared" si="9"/>
        <v>111.87893371977503</v>
      </c>
    </row>
    <row r="289" spans="1:27" x14ac:dyDescent="0.2">
      <c r="A289" s="5">
        <v>42145</v>
      </c>
      <c r="B289" s="4">
        <v>27.242401000000001</v>
      </c>
      <c r="D289" s="4">
        <f t="shared" si="8"/>
        <v>109.04930004227093</v>
      </c>
      <c r="E289" s="4">
        <v>112.14018731716565</v>
      </c>
      <c r="G289" s="4">
        <v>124.71915743870265</v>
      </c>
      <c r="H289" s="4">
        <v>109.04930004227093</v>
      </c>
      <c r="X289" s="5">
        <v>42145</v>
      </c>
      <c r="Y289" s="4">
        <v>2130.820068</v>
      </c>
      <c r="AA289" s="4">
        <f t="shared" si="9"/>
        <v>112.14018731716565</v>
      </c>
    </row>
    <row r="290" spans="1:27" x14ac:dyDescent="0.2">
      <c r="A290" s="5">
        <v>42146</v>
      </c>
      <c r="B290" s="4">
        <v>27.203091000000001</v>
      </c>
      <c r="D290" s="4">
        <f t="shared" si="8"/>
        <v>108.8918314044802</v>
      </c>
      <c r="E290" s="4">
        <v>111.8893987079302</v>
      </c>
      <c r="G290" s="4">
        <v>126.62433032516516</v>
      </c>
      <c r="H290" s="4">
        <v>108.8918314044802</v>
      </c>
      <c r="X290" s="5">
        <v>42146</v>
      </c>
      <c r="Y290" s="4">
        <v>2126.0600589999999</v>
      </c>
      <c r="AA290" s="4">
        <f t="shared" si="9"/>
        <v>111.8893987079302</v>
      </c>
    </row>
    <row r="291" spans="1:27" x14ac:dyDescent="0.2">
      <c r="A291" s="5">
        <v>42150</v>
      </c>
      <c r="B291" s="4">
        <v>27.045847999999999</v>
      </c>
      <c r="D291" s="4">
        <f t="shared" si="8"/>
        <v>108.26057385315214</v>
      </c>
      <c r="E291" s="4">
        <v>110.73299881478722</v>
      </c>
      <c r="G291" s="4">
        <v>127.23261490723489</v>
      </c>
      <c r="H291" s="4">
        <v>108.26057385315214</v>
      </c>
      <c r="X291" s="5">
        <v>42150</v>
      </c>
      <c r="Y291" s="4">
        <v>2104.1999510000001</v>
      </c>
      <c r="AA291" s="4">
        <f t="shared" si="9"/>
        <v>110.73299881478722</v>
      </c>
    </row>
    <row r="292" spans="1:27" x14ac:dyDescent="0.2">
      <c r="A292" s="5">
        <v>42151</v>
      </c>
      <c r="B292" s="4">
        <v>27.045847999999999</v>
      </c>
      <c r="D292" s="4">
        <f t="shared" si="8"/>
        <v>108.26057385315214</v>
      </c>
      <c r="E292" s="4">
        <v>111.74298550435513</v>
      </c>
      <c r="G292" s="4">
        <v>126.28057593354177</v>
      </c>
      <c r="H292" s="4">
        <v>108.26057385315214</v>
      </c>
      <c r="X292" s="5">
        <v>42151</v>
      </c>
      <c r="Y292" s="4">
        <v>2123.4799800000001</v>
      </c>
      <c r="AA292" s="4">
        <f t="shared" si="9"/>
        <v>111.74298550435513</v>
      </c>
    </row>
    <row r="293" spans="1:27" x14ac:dyDescent="0.2">
      <c r="A293" s="5">
        <v>42152</v>
      </c>
      <c r="B293" s="4">
        <v>27.153950999999999</v>
      </c>
      <c r="D293" s="4">
        <f t="shared" si="8"/>
        <v>108.69243185079524</v>
      </c>
      <c r="E293" s="4">
        <v>111.60134414927128</v>
      </c>
      <c r="G293" s="4">
        <v>125.82811906851967</v>
      </c>
      <c r="H293" s="4">
        <v>108.69243185079524</v>
      </c>
      <c r="X293" s="5">
        <v>42152</v>
      </c>
      <c r="Y293" s="4">
        <v>2120.790039</v>
      </c>
      <c r="AA293" s="4">
        <f t="shared" si="9"/>
        <v>111.60134414927128</v>
      </c>
    </row>
    <row r="294" spans="1:27" x14ac:dyDescent="0.2">
      <c r="A294" s="5">
        <v>42153</v>
      </c>
      <c r="B294" s="4">
        <v>26.800155</v>
      </c>
      <c r="D294" s="4">
        <f t="shared" si="8"/>
        <v>107.26694260976736</v>
      </c>
      <c r="E294" s="4">
        <v>110.89395736044561</v>
      </c>
      <c r="G294" s="4">
        <v>127.97754845751332</v>
      </c>
      <c r="H294" s="4">
        <v>107.26694260976736</v>
      </c>
      <c r="X294" s="5">
        <v>42153</v>
      </c>
      <c r="Y294" s="4">
        <v>2107.389893</v>
      </c>
      <c r="AA294" s="4">
        <f t="shared" si="9"/>
        <v>110.89395736044561</v>
      </c>
    </row>
    <row r="295" spans="1:27" x14ac:dyDescent="0.2">
      <c r="A295" s="5">
        <v>42156</v>
      </c>
      <c r="B295" s="4">
        <v>26.809982999999999</v>
      </c>
      <c r="D295" s="4">
        <f t="shared" si="8"/>
        <v>107.30627172038365</v>
      </c>
      <c r="E295" s="4">
        <v>111.12210427590057</v>
      </c>
      <c r="G295" s="4">
        <v>126.43289475825817</v>
      </c>
      <c r="H295" s="4">
        <v>107.30627172038365</v>
      </c>
      <c r="X295" s="5">
        <v>42156</v>
      </c>
      <c r="Y295" s="4">
        <v>2111.7299800000001</v>
      </c>
      <c r="AA295" s="4">
        <f t="shared" si="9"/>
        <v>111.12210427590057</v>
      </c>
    </row>
    <row r="296" spans="1:27" x14ac:dyDescent="0.2">
      <c r="A296" s="5">
        <v>42157</v>
      </c>
      <c r="B296" s="4">
        <v>26.859120999999998</v>
      </c>
      <c r="D296" s="4">
        <f t="shared" si="8"/>
        <v>107.50276529527743</v>
      </c>
      <c r="E296" s="4">
        <v>111.00997042926454</v>
      </c>
      <c r="G296" s="4">
        <v>127.48959977198156</v>
      </c>
      <c r="H296" s="4">
        <v>107.50276529527743</v>
      </c>
      <c r="X296" s="5">
        <v>42157</v>
      </c>
      <c r="Y296" s="4">
        <v>2109.6000979999999</v>
      </c>
      <c r="AA296" s="4">
        <f t="shared" si="9"/>
        <v>111.00997042926454</v>
      </c>
    </row>
    <row r="297" spans="1:27" x14ac:dyDescent="0.2">
      <c r="A297" s="5">
        <v>42158</v>
      </c>
      <c r="B297" s="4">
        <v>27.055675999999998</v>
      </c>
      <c r="D297" s="4">
        <f t="shared" si="8"/>
        <v>108.28660575547795</v>
      </c>
      <c r="E297" s="4">
        <v>111.24493736715247</v>
      </c>
      <c r="G297" s="4">
        <v>128.94869202270016</v>
      </c>
      <c r="H297" s="4">
        <v>108.28660575547795</v>
      </c>
      <c r="X297" s="5">
        <v>42158</v>
      </c>
      <c r="Y297" s="4">
        <v>2114.070068</v>
      </c>
      <c r="AA297" s="4">
        <f t="shared" si="9"/>
        <v>111.24493736715247</v>
      </c>
    </row>
    <row r="298" spans="1:27" x14ac:dyDescent="0.2">
      <c r="A298" s="5">
        <v>42159</v>
      </c>
      <c r="B298" s="4">
        <v>26.790327000000001</v>
      </c>
      <c r="D298" s="4">
        <f t="shared" si="8"/>
        <v>107.21934083153495</v>
      </c>
      <c r="E298" s="4">
        <v>110.28149369068547</v>
      </c>
      <c r="G298" s="4">
        <v>127.99703683968457</v>
      </c>
      <c r="H298" s="4">
        <v>107.21934083153495</v>
      </c>
      <c r="X298" s="5">
        <v>42159</v>
      </c>
      <c r="Y298" s="4">
        <v>2095.8400879999999</v>
      </c>
      <c r="AA298" s="4">
        <f t="shared" si="9"/>
        <v>110.28149369068547</v>
      </c>
    </row>
    <row r="299" spans="1:27" x14ac:dyDescent="0.2">
      <c r="A299" s="5">
        <v>42160</v>
      </c>
      <c r="B299" s="4">
        <v>26.819811000000001</v>
      </c>
      <c r="D299" s="4">
        <f t="shared" si="8"/>
        <v>107.33727581479513</v>
      </c>
      <c r="E299" s="4">
        <v>110.12299543572263</v>
      </c>
      <c r="G299" s="4">
        <v>128.47022420609989</v>
      </c>
      <c r="H299" s="4">
        <v>107.33727581479513</v>
      </c>
      <c r="X299" s="5">
        <v>42160</v>
      </c>
      <c r="Y299" s="4">
        <v>2092.830078</v>
      </c>
      <c r="AA299" s="4">
        <f t="shared" si="9"/>
        <v>110.12299543572263</v>
      </c>
    </row>
    <row r="300" spans="1:27" x14ac:dyDescent="0.2">
      <c r="A300" s="5">
        <v>42163</v>
      </c>
      <c r="B300" s="4">
        <v>26.770672000000001</v>
      </c>
      <c r="D300" s="4">
        <f t="shared" si="8"/>
        <v>107.14043310768749</v>
      </c>
      <c r="E300" s="4">
        <v>109.40768486508922</v>
      </c>
      <c r="G300" s="4">
        <v>127.65496885762064</v>
      </c>
      <c r="H300" s="4">
        <v>107.14043310768749</v>
      </c>
      <c r="X300" s="5">
        <v>42163</v>
      </c>
      <c r="Y300" s="4">
        <v>2079.280029</v>
      </c>
      <c r="AA300" s="4">
        <f t="shared" si="9"/>
        <v>109.40768486508922</v>
      </c>
    </row>
    <row r="301" spans="1:27" x14ac:dyDescent="0.2">
      <c r="A301" s="5">
        <v>42164</v>
      </c>
      <c r="B301" s="4">
        <v>26.859120999999998</v>
      </c>
      <c r="D301" s="4">
        <f t="shared" si="8"/>
        <v>107.49383640201096</v>
      </c>
      <c r="E301" s="4">
        <v>109.45344632472332</v>
      </c>
      <c r="G301" s="4">
        <v>127.9931279132669</v>
      </c>
      <c r="H301" s="4">
        <v>107.49383640201096</v>
      </c>
      <c r="X301" s="5">
        <v>42164</v>
      </c>
      <c r="Y301" s="4">
        <v>2080.1499020000001</v>
      </c>
      <c r="AA301" s="4">
        <f t="shared" si="9"/>
        <v>109.45344632472332</v>
      </c>
    </row>
    <row r="302" spans="1:27" x14ac:dyDescent="0.2">
      <c r="A302" s="5">
        <v>42165</v>
      </c>
      <c r="B302" s="4">
        <v>27.153950999999999</v>
      </c>
      <c r="D302" s="4">
        <f t="shared" si="8"/>
        <v>108.66735686209717</v>
      </c>
      <c r="E302" s="4">
        <v>110.76365791038904</v>
      </c>
      <c r="G302" s="4">
        <v>127.51819924993377</v>
      </c>
      <c r="H302" s="4">
        <v>108.66735686209717</v>
      </c>
      <c r="X302" s="5">
        <v>42165</v>
      </c>
      <c r="Y302" s="4">
        <v>2105.1999510000001</v>
      </c>
      <c r="AA302" s="4">
        <f t="shared" si="9"/>
        <v>110.76365791038904</v>
      </c>
    </row>
    <row r="303" spans="1:27" x14ac:dyDescent="0.2">
      <c r="A303" s="5">
        <v>42166</v>
      </c>
      <c r="B303" s="4">
        <v>27.036020000000001</v>
      </c>
      <c r="D303" s="4">
        <f t="shared" si="8"/>
        <v>108.19438114142483</v>
      </c>
      <c r="E303" s="4">
        <v>110.95606730344446</v>
      </c>
      <c r="G303" s="4">
        <v>131.45240606013019</v>
      </c>
      <c r="H303" s="4">
        <v>108.19438114142483</v>
      </c>
      <c r="X303" s="5">
        <v>42166</v>
      </c>
      <c r="Y303" s="4">
        <v>2108.860107</v>
      </c>
      <c r="AA303" s="4">
        <f t="shared" si="9"/>
        <v>110.95606730344446</v>
      </c>
    </row>
    <row r="304" spans="1:27" x14ac:dyDescent="0.2">
      <c r="A304" s="5">
        <v>42167</v>
      </c>
      <c r="B304" s="4">
        <v>26.918087</v>
      </c>
      <c r="D304" s="4">
        <f t="shared" si="8"/>
        <v>107.72139737868756</v>
      </c>
      <c r="E304" s="4">
        <v>110.17728057488401</v>
      </c>
      <c r="G304" s="4">
        <v>130.63761581060163</v>
      </c>
      <c r="H304" s="4">
        <v>107.72139737868756</v>
      </c>
      <c r="X304" s="5">
        <v>42167</v>
      </c>
      <c r="Y304" s="4">
        <v>2094.110107</v>
      </c>
      <c r="AA304" s="4">
        <f t="shared" si="9"/>
        <v>110.17728057488401</v>
      </c>
    </row>
    <row r="305" spans="1:27" x14ac:dyDescent="0.2">
      <c r="A305" s="5">
        <v>42170</v>
      </c>
      <c r="B305" s="4">
        <v>26.741188000000001</v>
      </c>
      <c r="D305" s="4">
        <f t="shared" si="8"/>
        <v>107.01114266466047</v>
      </c>
      <c r="E305" s="4">
        <v>109.66679736543307</v>
      </c>
      <c r="G305" s="4">
        <v>128.61394853987656</v>
      </c>
      <c r="H305" s="4">
        <v>107.01114266466047</v>
      </c>
      <c r="X305" s="5">
        <v>42170</v>
      </c>
      <c r="Y305" s="4">
        <v>2084.429932</v>
      </c>
      <c r="AA305" s="4">
        <f t="shared" si="9"/>
        <v>109.66679736543307</v>
      </c>
    </row>
    <row r="306" spans="1:27" x14ac:dyDescent="0.2">
      <c r="A306" s="5">
        <v>42171</v>
      </c>
      <c r="B306" s="4">
        <v>26.751016</v>
      </c>
      <c r="D306" s="4">
        <f t="shared" si="8"/>
        <v>107.0504644889002</v>
      </c>
      <c r="E306" s="4">
        <v>110.28901719803306</v>
      </c>
      <c r="G306" s="4">
        <v>127.93536475392314</v>
      </c>
      <c r="H306" s="4">
        <v>107.0504644889002</v>
      </c>
      <c r="X306" s="5">
        <v>42171</v>
      </c>
      <c r="Y306" s="4">
        <v>2096.290039</v>
      </c>
      <c r="AA306" s="4">
        <f t="shared" si="9"/>
        <v>110.28901719803306</v>
      </c>
    </row>
    <row r="307" spans="1:27" x14ac:dyDescent="0.2">
      <c r="A307" s="5">
        <v>42172</v>
      </c>
      <c r="B307" s="4">
        <v>26.800155</v>
      </c>
      <c r="D307" s="4">
        <f t="shared" si="8"/>
        <v>107.24692533756904</v>
      </c>
      <c r="E307" s="4">
        <v>110.50713404825055</v>
      </c>
      <c r="G307" s="4">
        <v>126.98433642413113</v>
      </c>
      <c r="H307" s="4">
        <v>107.24692533756904</v>
      </c>
      <c r="X307" s="5">
        <v>42172</v>
      </c>
      <c r="Y307" s="4">
        <v>2100.4399410000001</v>
      </c>
      <c r="AA307" s="4">
        <f t="shared" si="9"/>
        <v>110.50713404825055</v>
      </c>
    </row>
    <row r="308" spans="1:27" x14ac:dyDescent="0.2">
      <c r="A308" s="5">
        <v>42173</v>
      </c>
      <c r="B308" s="4">
        <v>27.127229</v>
      </c>
      <c r="D308" s="4">
        <f t="shared" si="8"/>
        <v>108.54786405845104</v>
      </c>
      <c r="E308" s="4">
        <v>111.59607136229386</v>
      </c>
      <c r="G308" s="4">
        <v>129.72920621317027</v>
      </c>
      <c r="H308" s="4">
        <v>108.54786405845104</v>
      </c>
      <c r="X308" s="5">
        <v>42173</v>
      </c>
      <c r="Y308" s="4">
        <v>2121.23999</v>
      </c>
      <c r="AA308" s="4">
        <f t="shared" si="9"/>
        <v>111.59607136229386</v>
      </c>
    </row>
    <row r="309" spans="1:27" x14ac:dyDescent="0.2">
      <c r="A309" s="5">
        <v>42174</v>
      </c>
      <c r="B309" s="4">
        <v>26.998380999999998</v>
      </c>
      <c r="D309" s="4">
        <f t="shared" si="8"/>
        <v>108.03105873808725</v>
      </c>
      <c r="E309" s="4">
        <v>111.00264639265667</v>
      </c>
      <c r="G309" s="4">
        <v>127.1782688435254</v>
      </c>
      <c r="H309" s="4">
        <v>108.03105873808725</v>
      </c>
      <c r="X309" s="5">
        <v>42174</v>
      </c>
      <c r="Y309" s="4">
        <v>2109.98999</v>
      </c>
      <c r="AA309" s="4">
        <f t="shared" si="9"/>
        <v>111.00264639265667</v>
      </c>
    </row>
    <row r="310" spans="1:27" x14ac:dyDescent="0.2">
      <c r="A310" s="5">
        <v>42177</v>
      </c>
      <c r="B310" s="4">
        <v>27.176784999999999</v>
      </c>
      <c r="D310" s="4">
        <f t="shared" si="8"/>
        <v>108.7425745153618</v>
      </c>
      <c r="E310" s="4">
        <v>111.67713934936796</v>
      </c>
      <c r="G310" s="4">
        <v>126.81696670040292</v>
      </c>
      <c r="H310" s="4">
        <v>108.7425745153618</v>
      </c>
      <c r="X310" s="5">
        <v>42177</v>
      </c>
      <c r="Y310" s="4">
        <v>2122.8500979999999</v>
      </c>
      <c r="AA310" s="4">
        <f t="shared" si="9"/>
        <v>111.67713934936796</v>
      </c>
    </row>
    <row r="311" spans="1:27" x14ac:dyDescent="0.2">
      <c r="A311" s="5">
        <v>42178</v>
      </c>
      <c r="B311" s="4">
        <v>27.305631000000002</v>
      </c>
      <c r="D311" s="4">
        <f t="shared" si="8"/>
        <v>109.25690823640721</v>
      </c>
      <c r="E311" s="4">
        <v>111.74812873019418</v>
      </c>
      <c r="G311" s="4">
        <v>124.44989070493314</v>
      </c>
      <c r="H311" s="4">
        <v>109.25690823640721</v>
      </c>
      <c r="X311" s="5">
        <v>42178</v>
      </c>
      <c r="Y311" s="4">
        <v>2124.1999510000001</v>
      </c>
      <c r="AA311" s="4">
        <f t="shared" si="9"/>
        <v>111.74812873019418</v>
      </c>
    </row>
    <row r="312" spans="1:27" x14ac:dyDescent="0.2">
      <c r="A312" s="5">
        <v>42179</v>
      </c>
      <c r="B312" s="4">
        <v>27.018204000000001</v>
      </c>
      <c r="D312" s="4">
        <f t="shared" si="8"/>
        <v>108.10074249772785</v>
      </c>
      <c r="E312" s="4">
        <v>110.92337549943346</v>
      </c>
      <c r="G312" s="4">
        <v>122.31238343094228</v>
      </c>
      <c r="H312" s="4">
        <v>108.10074249772785</v>
      </c>
      <c r="X312" s="5">
        <v>42179</v>
      </c>
      <c r="Y312" s="4">
        <v>2108.580078</v>
      </c>
      <c r="AA312" s="4">
        <f t="shared" si="9"/>
        <v>110.92337549943346</v>
      </c>
    </row>
    <row r="313" spans="1:27" x14ac:dyDescent="0.2">
      <c r="A313" s="5">
        <v>42180</v>
      </c>
      <c r="B313" s="4">
        <v>26.800156000000001</v>
      </c>
      <c r="D313" s="4">
        <f t="shared" si="8"/>
        <v>107.22478568018046</v>
      </c>
      <c r="E313" s="4">
        <v>110.59304525414298</v>
      </c>
      <c r="G313" s="4">
        <v>122.96435797705145</v>
      </c>
      <c r="H313" s="4">
        <v>107.22478568018046</v>
      </c>
      <c r="X313" s="5">
        <v>42180</v>
      </c>
      <c r="Y313" s="4">
        <v>2102.3100589999999</v>
      </c>
      <c r="AA313" s="4">
        <f t="shared" si="9"/>
        <v>110.59304525414298</v>
      </c>
    </row>
    <row r="314" spans="1:27" x14ac:dyDescent="0.2">
      <c r="A314" s="5">
        <v>42181</v>
      </c>
      <c r="B314" s="4">
        <v>26.849712</v>
      </c>
      <c r="D314" s="4">
        <f t="shared" si="8"/>
        <v>107.42287127436606</v>
      </c>
      <c r="E314" s="4">
        <v>110.55621780696494</v>
      </c>
      <c r="G314" s="4">
        <v>118.93162707690661</v>
      </c>
      <c r="H314" s="4">
        <v>107.42287127436606</v>
      </c>
      <c r="X314" s="5">
        <v>42181</v>
      </c>
      <c r="Y314" s="4">
        <v>2101.610107</v>
      </c>
      <c r="AA314" s="4">
        <f t="shared" si="9"/>
        <v>110.55621780696494</v>
      </c>
    </row>
    <row r="315" spans="1:27" x14ac:dyDescent="0.2">
      <c r="A315" s="5">
        <v>42184</v>
      </c>
      <c r="B315" s="4">
        <v>26.403701999999999</v>
      </c>
      <c r="D315" s="4">
        <f t="shared" si="8"/>
        <v>105.62344503991832</v>
      </c>
      <c r="E315" s="4">
        <v>108.21860325452151</v>
      </c>
      <c r="G315" s="4">
        <v>118.95415413958915</v>
      </c>
      <c r="H315" s="4">
        <v>105.62344503991832</v>
      </c>
      <c r="X315" s="5">
        <v>42184</v>
      </c>
      <c r="Y315" s="4">
        <v>2057.639893</v>
      </c>
      <c r="AA315" s="4">
        <f t="shared" si="9"/>
        <v>108.21860325452151</v>
      </c>
    </row>
    <row r="316" spans="1:27" x14ac:dyDescent="0.2">
      <c r="A316" s="5">
        <v>42185</v>
      </c>
      <c r="B316" s="4">
        <v>26.334323999999999</v>
      </c>
      <c r="D316" s="4">
        <f t="shared" si="8"/>
        <v>105.34554508222095</v>
      </c>
      <c r="E316" s="4">
        <v>108.5059195276819</v>
      </c>
      <c r="G316" s="4">
        <v>118.6609134480296</v>
      </c>
      <c r="H316" s="4">
        <v>105.34554508222095</v>
      </c>
      <c r="X316" s="5">
        <v>42185</v>
      </c>
      <c r="Y316" s="4">
        <v>2063.110107</v>
      </c>
      <c r="AA316" s="4">
        <f t="shared" si="9"/>
        <v>108.5059195276819</v>
      </c>
    </row>
    <row r="317" spans="1:27" x14ac:dyDescent="0.2">
      <c r="A317" s="5">
        <v>42186</v>
      </c>
      <c r="B317" s="4">
        <v>26.423525000000001</v>
      </c>
      <c r="D317" s="4">
        <f t="shared" si="8"/>
        <v>105.70177404527664</v>
      </c>
      <c r="E317" s="4">
        <v>109.25592293590292</v>
      </c>
      <c r="G317" s="4">
        <v>118.72848158885959</v>
      </c>
      <c r="H317" s="4">
        <v>105.70177404527664</v>
      </c>
      <c r="X317" s="5">
        <v>42186</v>
      </c>
      <c r="Y317" s="4">
        <v>2077.419922</v>
      </c>
      <c r="AA317" s="4">
        <f t="shared" si="9"/>
        <v>109.25592293590292</v>
      </c>
    </row>
    <row r="318" spans="1:27" x14ac:dyDescent="0.2">
      <c r="A318" s="5">
        <v>42187</v>
      </c>
      <c r="B318" s="4">
        <v>26.542462</v>
      </c>
      <c r="D318" s="4">
        <f t="shared" si="8"/>
        <v>106.17648899887803</v>
      </c>
      <c r="E318" s="4">
        <v>109.22226442082285</v>
      </c>
      <c r="G318" s="4">
        <v>118.50297633286458</v>
      </c>
      <c r="H318" s="4">
        <v>106.17648899887803</v>
      </c>
      <c r="X318" s="5">
        <v>42187</v>
      </c>
      <c r="Y318" s="4">
        <v>2076.780029</v>
      </c>
      <c r="AA318" s="4">
        <f t="shared" si="9"/>
        <v>109.22226442082285</v>
      </c>
    </row>
    <row r="319" spans="1:27" x14ac:dyDescent="0.2">
      <c r="A319" s="5">
        <v>42191</v>
      </c>
      <c r="B319" s="4">
        <v>26.076630000000002</v>
      </c>
      <c r="D319" s="4">
        <f t="shared" si="8"/>
        <v>104.29649842737612</v>
      </c>
      <c r="E319" s="4">
        <v>108.79965809186554</v>
      </c>
      <c r="G319" s="4">
        <v>118.61556824283845</v>
      </c>
      <c r="H319" s="4">
        <v>104.29649842737612</v>
      </c>
      <c r="X319" s="5">
        <v>42191</v>
      </c>
      <c r="Y319" s="4">
        <v>2068.76001</v>
      </c>
      <c r="AA319" s="4">
        <f t="shared" si="9"/>
        <v>108.79965809186554</v>
      </c>
    </row>
    <row r="320" spans="1:27" x14ac:dyDescent="0.2">
      <c r="A320" s="5">
        <v>42192</v>
      </c>
      <c r="B320" s="4">
        <v>26.235209999999999</v>
      </c>
      <c r="D320" s="4">
        <f t="shared" si="8"/>
        <v>104.9288367043024</v>
      </c>
      <c r="E320" s="4">
        <v>109.45926260503094</v>
      </c>
      <c r="G320" s="4">
        <v>119.40147644465085</v>
      </c>
      <c r="H320" s="4">
        <v>104.9288367043024</v>
      </c>
      <c r="X320" s="5">
        <v>42192</v>
      </c>
      <c r="Y320" s="4">
        <v>2081.3400879999999</v>
      </c>
      <c r="AA320" s="4">
        <f t="shared" si="9"/>
        <v>109.45926260503094</v>
      </c>
    </row>
    <row r="321" spans="1:27" x14ac:dyDescent="0.2">
      <c r="A321" s="5">
        <v>42193</v>
      </c>
      <c r="B321" s="4">
        <v>25.660354999999999</v>
      </c>
      <c r="D321" s="4">
        <f t="shared" si="8"/>
        <v>102.60411652011372</v>
      </c>
      <c r="E321" s="4">
        <v>107.62111705850312</v>
      </c>
      <c r="G321" s="4">
        <v>121.36771285392253</v>
      </c>
      <c r="H321" s="4">
        <v>102.60411652011372</v>
      </c>
      <c r="X321" s="5">
        <v>42193</v>
      </c>
      <c r="Y321" s="4">
        <v>2046.6800539999999</v>
      </c>
      <c r="AA321" s="4">
        <f t="shared" si="9"/>
        <v>107.62111705850312</v>
      </c>
    </row>
    <row r="322" spans="1:27" x14ac:dyDescent="0.2">
      <c r="A322" s="5">
        <v>42194</v>
      </c>
      <c r="B322" s="4">
        <v>25.789203000000001</v>
      </c>
      <c r="D322" s="4">
        <f t="shared" si="8"/>
        <v>103.1180320271784</v>
      </c>
      <c r="E322" s="4">
        <v>107.86430286831113</v>
      </c>
      <c r="G322" s="4">
        <v>120.4633292887556</v>
      </c>
      <c r="H322" s="4">
        <v>103.1180320271784</v>
      </c>
      <c r="X322" s="5">
        <v>42194</v>
      </c>
      <c r="Y322" s="4">
        <v>2051.3100589999999</v>
      </c>
      <c r="AA322" s="4">
        <f t="shared" si="9"/>
        <v>107.86430286831113</v>
      </c>
    </row>
    <row r="323" spans="1:27" x14ac:dyDescent="0.2">
      <c r="A323" s="5">
        <v>42195</v>
      </c>
      <c r="B323" s="4">
        <v>26.036985000000001</v>
      </c>
      <c r="D323" s="4">
        <f t="shared" ref="D323:D385" si="10">D322*(1+LN(B323/B322))</f>
        <v>104.10405812254405</v>
      </c>
      <c r="E323" s="4">
        <v>109.1870413147125</v>
      </c>
      <c r="G323" s="4">
        <v>119.2863012995288</v>
      </c>
      <c r="H323" s="4">
        <v>104.10405812254405</v>
      </c>
      <c r="X323" s="5">
        <v>42195</v>
      </c>
      <c r="Y323" s="4">
        <v>2076.6201169999999</v>
      </c>
      <c r="AA323" s="4">
        <f t="shared" ref="AA323:AA385" si="11">AA322*(1+(LN(Y323/Y322)))</f>
        <v>109.1870413147125</v>
      </c>
    </row>
    <row r="324" spans="1:27" x14ac:dyDescent="0.2">
      <c r="A324" s="5">
        <v>42198</v>
      </c>
      <c r="B324" s="4">
        <v>26.235209999999999</v>
      </c>
      <c r="D324" s="4">
        <f t="shared" si="10"/>
        <v>104.89362228151256</v>
      </c>
      <c r="E324" s="4">
        <v>110.38867404963948</v>
      </c>
      <c r="G324" s="4">
        <v>119.5787525383103</v>
      </c>
      <c r="H324" s="4">
        <v>104.89362228151256</v>
      </c>
      <c r="X324" s="5">
        <v>42198</v>
      </c>
      <c r="Y324" s="4">
        <v>2099.6000979999999</v>
      </c>
      <c r="AA324" s="4">
        <f t="shared" si="11"/>
        <v>110.38867404963948</v>
      </c>
    </row>
    <row r="325" spans="1:27" x14ac:dyDescent="0.2">
      <c r="A325" s="5">
        <v>42199</v>
      </c>
      <c r="B325" s="4">
        <v>26.423525000000001</v>
      </c>
      <c r="D325" s="4">
        <f t="shared" si="10"/>
        <v>105.6438540022835</v>
      </c>
      <c r="E325" s="4">
        <v>110.87916106358753</v>
      </c>
      <c r="G325" s="4">
        <v>119.42098203803796</v>
      </c>
      <c r="H325" s="4">
        <v>105.6438540022835</v>
      </c>
      <c r="X325" s="5">
        <v>42199</v>
      </c>
      <c r="Y325" s="4">
        <v>2108.9499510000001</v>
      </c>
      <c r="AA325" s="4">
        <f t="shared" si="11"/>
        <v>110.87916106358753</v>
      </c>
    </row>
    <row r="326" spans="1:27" x14ac:dyDescent="0.2">
      <c r="A326" s="5">
        <v>42200</v>
      </c>
      <c r="B326" s="4">
        <v>26.532550000000001</v>
      </c>
      <c r="D326" s="4">
        <f t="shared" si="10"/>
        <v>106.07884989107315</v>
      </c>
      <c r="E326" s="4">
        <v>110.79763645274535</v>
      </c>
      <c r="G326" s="4">
        <v>115.66874980202425</v>
      </c>
      <c r="H326" s="4">
        <v>106.07884989107315</v>
      </c>
      <c r="X326" s="5">
        <v>42200</v>
      </c>
      <c r="Y326" s="4">
        <v>2107.3999020000001</v>
      </c>
      <c r="AA326" s="4">
        <f t="shared" si="11"/>
        <v>110.79763645274535</v>
      </c>
    </row>
    <row r="327" spans="1:27" x14ac:dyDescent="0.2">
      <c r="A327" s="5">
        <v>42201</v>
      </c>
      <c r="B327" s="4">
        <v>26.800156000000001</v>
      </c>
      <c r="D327" s="4">
        <f t="shared" si="10"/>
        <v>107.14339647319488</v>
      </c>
      <c r="E327" s="4">
        <v>111.68210446563852</v>
      </c>
      <c r="G327" s="4">
        <v>114.58307503641873</v>
      </c>
      <c r="H327" s="4">
        <v>107.14339647319488</v>
      </c>
      <c r="X327" s="5">
        <v>42201</v>
      </c>
      <c r="Y327" s="4">
        <v>2124.290039</v>
      </c>
      <c r="AA327" s="4">
        <f t="shared" si="11"/>
        <v>111.68210446563852</v>
      </c>
    </row>
    <row r="328" spans="1:27" x14ac:dyDescent="0.2">
      <c r="A328" s="5">
        <v>42202</v>
      </c>
      <c r="B328" s="4">
        <v>26.998380999999998</v>
      </c>
      <c r="D328" s="4">
        <f t="shared" si="10"/>
        <v>107.93295682420883</v>
      </c>
      <c r="E328" s="4">
        <v>111.80557705673561</v>
      </c>
      <c r="G328" s="4">
        <v>115.83682967129249</v>
      </c>
      <c r="H328" s="4">
        <v>107.93295682420883</v>
      </c>
      <c r="X328" s="5">
        <v>42202</v>
      </c>
      <c r="Y328" s="4">
        <v>2126.639893</v>
      </c>
      <c r="AA328" s="4">
        <f t="shared" si="11"/>
        <v>111.80557705673561</v>
      </c>
    </row>
    <row r="329" spans="1:27" x14ac:dyDescent="0.2">
      <c r="A329" s="5">
        <v>42205</v>
      </c>
      <c r="B329" s="4">
        <v>26.899266999999998</v>
      </c>
      <c r="D329" s="4">
        <f t="shared" si="10"/>
        <v>107.53599407951408</v>
      </c>
      <c r="E329" s="4">
        <v>111.89177203308087</v>
      </c>
      <c r="G329" s="4">
        <v>115.02361925882776</v>
      </c>
      <c r="H329" s="4">
        <v>107.53599407951408</v>
      </c>
      <c r="X329" s="5">
        <v>42205</v>
      </c>
      <c r="Y329" s="4">
        <v>2128.280029</v>
      </c>
      <c r="AA329" s="4">
        <f t="shared" si="11"/>
        <v>111.89177203308087</v>
      </c>
    </row>
    <row r="330" spans="1:27" x14ac:dyDescent="0.2">
      <c r="A330" s="5">
        <v>42206</v>
      </c>
      <c r="B330" s="4">
        <v>26.611840999999998</v>
      </c>
      <c r="D330" s="4">
        <f t="shared" si="10"/>
        <v>106.38075962276802</v>
      </c>
      <c r="E330" s="4">
        <v>111.41390509239814</v>
      </c>
      <c r="G330" s="4">
        <v>115.15859711815691</v>
      </c>
      <c r="H330" s="4">
        <v>106.38075962276802</v>
      </c>
      <c r="X330" s="5">
        <v>42206</v>
      </c>
      <c r="Y330" s="4">
        <v>2119.209961</v>
      </c>
      <c r="AA330" s="4">
        <f t="shared" si="11"/>
        <v>111.41390509239814</v>
      </c>
    </row>
    <row r="331" spans="1:27" x14ac:dyDescent="0.2">
      <c r="A331" s="5">
        <v>42207</v>
      </c>
      <c r="B331" s="4">
        <v>26.393791</v>
      </c>
      <c r="D331" s="4">
        <f t="shared" si="10"/>
        <v>105.50551468710661</v>
      </c>
      <c r="E331" s="4">
        <v>111.14756288672028</v>
      </c>
      <c r="G331" s="4">
        <v>115.4283948138831</v>
      </c>
      <c r="H331" s="4">
        <v>105.50551468710661</v>
      </c>
      <c r="X331" s="5">
        <v>42207</v>
      </c>
      <c r="Y331" s="4">
        <v>2114.1499020000001</v>
      </c>
      <c r="AA331" s="4">
        <f t="shared" si="11"/>
        <v>111.14756288672028</v>
      </c>
    </row>
    <row r="332" spans="1:27" x14ac:dyDescent="0.2">
      <c r="A332" s="5">
        <v>42208</v>
      </c>
      <c r="B332" s="4">
        <v>26.027073999999999</v>
      </c>
      <c r="D332" s="4">
        <f t="shared" si="10"/>
        <v>104.02933542120228</v>
      </c>
      <c r="E332" s="4">
        <v>110.51488759418339</v>
      </c>
      <c r="G332" s="4">
        <v>112.5337014768908</v>
      </c>
      <c r="H332" s="4">
        <v>104.02933542120228</v>
      </c>
      <c r="X332" s="5">
        <v>42208</v>
      </c>
      <c r="Y332" s="4">
        <v>2102.1499020000001</v>
      </c>
      <c r="AA332" s="4">
        <f t="shared" si="11"/>
        <v>110.51488759418339</v>
      </c>
    </row>
    <row r="333" spans="1:27" x14ac:dyDescent="0.2">
      <c r="A333" s="5">
        <v>42209</v>
      </c>
      <c r="B333" s="4">
        <v>25.521597</v>
      </c>
      <c r="D333" s="4">
        <f t="shared" si="10"/>
        <v>101.98908410682128</v>
      </c>
      <c r="E333" s="4">
        <v>109.32563460129766</v>
      </c>
      <c r="G333" s="4">
        <v>115.07015562533157</v>
      </c>
      <c r="H333" s="4">
        <v>101.98908410682128</v>
      </c>
      <c r="X333" s="5">
        <v>42209</v>
      </c>
      <c r="Y333" s="4">
        <v>2079.6499020000001</v>
      </c>
      <c r="AA333" s="4">
        <f t="shared" si="11"/>
        <v>109.32563460129766</v>
      </c>
    </row>
    <row r="334" spans="1:27" x14ac:dyDescent="0.2">
      <c r="A334" s="5">
        <v>42212</v>
      </c>
      <c r="B334" s="4">
        <v>25.719823999999999</v>
      </c>
      <c r="D334" s="4">
        <f t="shared" si="10"/>
        <v>102.77817584675407</v>
      </c>
      <c r="E334" s="4">
        <v>108.69244734373139</v>
      </c>
      <c r="G334" s="4">
        <v>114.70964573773523</v>
      </c>
      <c r="H334" s="4">
        <v>102.77817584675407</v>
      </c>
      <c r="X334" s="5">
        <v>42212</v>
      </c>
      <c r="Y334" s="4">
        <v>2067.639893</v>
      </c>
      <c r="AA334" s="4">
        <f t="shared" si="11"/>
        <v>108.69244734373139</v>
      </c>
    </row>
    <row r="335" spans="1:27" x14ac:dyDescent="0.2">
      <c r="A335" s="5">
        <v>42213</v>
      </c>
      <c r="B335" s="4">
        <v>25.868493000000001</v>
      </c>
      <c r="D335" s="4">
        <f t="shared" si="10"/>
        <v>103.37055690562677</v>
      </c>
      <c r="E335" s="4">
        <v>110.03045937006341</v>
      </c>
      <c r="G335" s="4">
        <v>117.0257413392208</v>
      </c>
      <c r="H335" s="4">
        <v>103.37055690562677</v>
      </c>
      <c r="X335" s="5">
        <v>42213</v>
      </c>
      <c r="Y335" s="4">
        <v>2093.25</v>
      </c>
      <c r="AA335" s="4">
        <f t="shared" si="11"/>
        <v>110.03045937006341</v>
      </c>
    </row>
    <row r="336" spans="1:27" x14ac:dyDescent="0.2">
      <c r="A336" s="5">
        <v>42214</v>
      </c>
      <c r="B336" s="4">
        <v>26.027073999999999</v>
      </c>
      <c r="D336" s="4">
        <f t="shared" si="10"/>
        <v>104.00231249693714</v>
      </c>
      <c r="E336" s="4">
        <v>110.8328171874025</v>
      </c>
      <c r="G336" s="4">
        <v>119.07692134222313</v>
      </c>
      <c r="H336" s="4">
        <v>104.00231249693714</v>
      </c>
      <c r="X336" s="5">
        <v>42214</v>
      </c>
      <c r="Y336" s="4">
        <v>2108.570068</v>
      </c>
      <c r="AA336" s="4">
        <f t="shared" si="11"/>
        <v>110.8328171874025</v>
      </c>
    </row>
    <row r="337" spans="1:27" x14ac:dyDescent="0.2">
      <c r="A337" s="5">
        <v>42215</v>
      </c>
      <c r="B337" s="4">
        <v>25.888316</v>
      </c>
      <c r="D337" s="4">
        <f t="shared" si="10"/>
        <v>103.44636223858068</v>
      </c>
      <c r="E337" s="4">
        <v>110.83596120003533</v>
      </c>
      <c r="G337" s="4">
        <v>119.18931108283857</v>
      </c>
      <c r="H337" s="4">
        <v>103.44636223858068</v>
      </c>
      <c r="X337" s="5">
        <v>42215</v>
      </c>
      <c r="Y337" s="4">
        <v>2108.6298830000001</v>
      </c>
      <c r="AA337" s="4">
        <f t="shared" si="11"/>
        <v>110.83596120003533</v>
      </c>
    </row>
    <row r="338" spans="1:27" x14ac:dyDescent="0.2">
      <c r="A338" s="5">
        <v>42216</v>
      </c>
      <c r="B338" s="4">
        <v>25.868493000000001</v>
      </c>
      <c r="D338" s="4">
        <f t="shared" si="10"/>
        <v>103.36712175298874</v>
      </c>
      <c r="E338" s="4">
        <v>110.58390871528371</v>
      </c>
      <c r="G338" s="4">
        <v>119.16682041174951</v>
      </c>
      <c r="H338" s="4">
        <v>103.36712175298874</v>
      </c>
      <c r="X338" s="5">
        <v>42216</v>
      </c>
      <c r="Y338" s="4">
        <v>2103.8400879999999</v>
      </c>
      <c r="AA338" s="4">
        <f t="shared" si="11"/>
        <v>110.58390871528371</v>
      </c>
    </row>
    <row r="339" spans="1:27" x14ac:dyDescent="0.2">
      <c r="A339" s="5">
        <v>42219</v>
      </c>
      <c r="B339" s="4">
        <v>25.640533999999999</v>
      </c>
      <c r="D339" s="4">
        <f t="shared" si="10"/>
        <v>102.4521901023528</v>
      </c>
      <c r="E339" s="4">
        <v>110.27862037904622</v>
      </c>
      <c r="G339" s="4">
        <v>120.88597812855144</v>
      </c>
      <c r="H339" s="4">
        <v>102.4521901023528</v>
      </c>
      <c r="X339" s="5">
        <v>42219</v>
      </c>
      <c r="Y339" s="4">
        <v>2098.040039</v>
      </c>
      <c r="AA339" s="4">
        <f t="shared" si="11"/>
        <v>110.27862037904622</v>
      </c>
    </row>
    <row r="340" spans="1:27" x14ac:dyDescent="0.2">
      <c r="A340" s="5">
        <v>42220</v>
      </c>
      <c r="B340" s="4">
        <v>25.670266000000002</v>
      </c>
      <c r="D340" s="4">
        <f t="shared" si="10"/>
        <v>102.57092178679528</v>
      </c>
      <c r="E340" s="4">
        <v>110.03024653530608</v>
      </c>
      <c r="G340" s="4">
        <v>120.45798297646269</v>
      </c>
      <c r="H340" s="4">
        <v>102.57092178679528</v>
      </c>
      <c r="X340" s="5">
        <v>42220</v>
      </c>
      <c r="Y340" s="4">
        <v>2093.320068</v>
      </c>
      <c r="AA340" s="4">
        <f t="shared" si="11"/>
        <v>110.03024653530608</v>
      </c>
    </row>
    <row r="341" spans="1:27" x14ac:dyDescent="0.2">
      <c r="A341" s="5">
        <v>42221</v>
      </c>
      <c r="B341" s="4">
        <v>25.868493000000001</v>
      </c>
      <c r="D341" s="4">
        <f t="shared" si="10"/>
        <v>103.35993676377424</v>
      </c>
      <c r="E341" s="4">
        <v>110.37242282216138</v>
      </c>
      <c r="G341" s="4">
        <v>121.06358252786286</v>
      </c>
      <c r="H341" s="4">
        <v>103.35993676377424</v>
      </c>
      <c r="X341" s="5">
        <v>42221</v>
      </c>
      <c r="Y341" s="4">
        <v>2099.8400879999999</v>
      </c>
      <c r="AA341" s="4">
        <f t="shared" si="11"/>
        <v>110.37242282216138</v>
      </c>
    </row>
    <row r="342" spans="1:27" x14ac:dyDescent="0.2">
      <c r="A342" s="5">
        <v>42222</v>
      </c>
      <c r="B342" s="4">
        <v>25.799113999999999</v>
      </c>
      <c r="D342" s="4">
        <f t="shared" si="10"/>
        <v>103.08235420173494</v>
      </c>
      <c r="E342" s="4">
        <v>109.51337264665992</v>
      </c>
      <c r="G342" s="4">
        <v>120.02479145078135</v>
      </c>
      <c r="H342" s="4">
        <v>103.08235420173494</v>
      </c>
      <c r="X342" s="5">
        <v>42222</v>
      </c>
      <c r="Y342" s="4">
        <v>2083.5600589999999</v>
      </c>
      <c r="AA342" s="4">
        <f t="shared" si="11"/>
        <v>109.51337264665992</v>
      </c>
    </row>
    <row r="343" spans="1:27" x14ac:dyDescent="0.2">
      <c r="A343" s="5">
        <v>42223</v>
      </c>
      <c r="B343" s="4">
        <v>25.561243000000001</v>
      </c>
      <c r="D343" s="4">
        <f t="shared" si="10"/>
        <v>102.12751356468122</v>
      </c>
      <c r="E343" s="4">
        <v>109.19808110343932</v>
      </c>
      <c r="G343" s="4">
        <v>121.29964050169093</v>
      </c>
      <c r="H343" s="4">
        <v>102.12751356468122</v>
      </c>
      <c r="X343" s="5">
        <v>42223</v>
      </c>
      <c r="Y343" s="4">
        <v>2077.570068</v>
      </c>
      <c r="AA343" s="4">
        <f t="shared" si="11"/>
        <v>109.19808110343932</v>
      </c>
    </row>
    <row r="344" spans="1:27" x14ac:dyDescent="0.2">
      <c r="A344" s="5">
        <v>42226</v>
      </c>
      <c r="B344" s="4">
        <v>26.007251</v>
      </c>
      <c r="D344" s="4">
        <f t="shared" si="10"/>
        <v>103.89412803533838</v>
      </c>
      <c r="E344" s="4">
        <v>110.58782717051432</v>
      </c>
      <c r="G344" s="4">
        <v>121.05206716303074</v>
      </c>
      <c r="H344" s="4">
        <v>103.89412803533838</v>
      </c>
      <c r="X344" s="5">
        <v>42226</v>
      </c>
      <c r="Y344" s="4">
        <v>2104.179932</v>
      </c>
      <c r="AA344" s="4">
        <f t="shared" si="11"/>
        <v>110.58782717051432</v>
      </c>
    </row>
    <row r="345" spans="1:27" x14ac:dyDescent="0.2">
      <c r="A345" s="5">
        <v>42227</v>
      </c>
      <c r="B345" s="4">
        <v>25.481950999999999</v>
      </c>
      <c r="D345" s="4">
        <f t="shared" si="10"/>
        <v>101.77416979436778</v>
      </c>
      <c r="E345" s="4">
        <v>109.525845075398</v>
      </c>
      <c r="G345" s="4">
        <v>120.3982784525232</v>
      </c>
      <c r="H345" s="4">
        <v>101.77416979436778</v>
      </c>
      <c r="X345" s="5">
        <v>42227</v>
      </c>
      <c r="Y345" s="4">
        <v>2084.070068</v>
      </c>
      <c r="AA345" s="4">
        <f t="shared" si="11"/>
        <v>109.525845075398</v>
      </c>
    </row>
    <row r="346" spans="1:27" x14ac:dyDescent="0.2">
      <c r="A346" s="5">
        <v>42228</v>
      </c>
      <c r="B346" s="4">
        <v>25.630621999999999</v>
      </c>
      <c r="D346" s="4">
        <f t="shared" si="10"/>
        <v>102.36623195760039</v>
      </c>
      <c r="E346" s="4">
        <v>109.62985124427078</v>
      </c>
      <c r="G346" s="4">
        <v>118.26607536982252</v>
      </c>
      <c r="H346" s="4">
        <v>102.36623195760039</v>
      </c>
      <c r="X346" s="5">
        <v>42228</v>
      </c>
      <c r="Y346" s="4">
        <v>2086.0500489999999</v>
      </c>
      <c r="AA346" s="4">
        <f t="shared" si="11"/>
        <v>109.62985124427078</v>
      </c>
    </row>
    <row r="347" spans="1:27" x14ac:dyDescent="0.2">
      <c r="A347" s="5">
        <v>42229</v>
      </c>
      <c r="B347" s="4">
        <v>25.561243000000001</v>
      </c>
      <c r="D347" s="4">
        <f t="shared" si="10"/>
        <v>102.08876321699981</v>
      </c>
      <c r="E347" s="4">
        <v>109.48996073130307</v>
      </c>
      <c r="G347" s="4">
        <v>119.42928427767588</v>
      </c>
      <c r="H347" s="4">
        <v>102.08876321699981</v>
      </c>
      <c r="X347" s="5">
        <v>42229</v>
      </c>
      <c r="Y347" s="4">
        <v>2083.389893</v>
      </c>
      <c r="AA347" s="4">
        <f t="shared" si="11"/>
        <v>109.48996073130307</v>
      </c>
    </row>
    <row r="348" spans="1:27" x14ac:dyDescent="0.2">
      <c r="A348" s="5">
        <v>42230</v>
      </c>
      <c r="B348" s="4">
        <v>25.848669999999998</v>
      </c>
      <c r="D348" s="4">
        <f t="shared" si="10"/>
        <v>103.23030853283187</v>
      </c>
      <c r="E348" s="4">
        <v>109.91744589326167</v>
      </c>
      <c r="G348" s="4">
        <v>119.8780140344975</v>
      </c>
      <c r="H348" s="4">
        <v>103.23030853283187</v>
      </c>
      <c r="X348" s="5">
        <v>42230</v>
      </c>
      <c r="Y348" s="4">
        <v>2091.540039</v>
      </c>
      <c r="AA348" s="4">
        <f t="shared" si="11"/>
        <v>109.91744589326167</v>
      </c>
    </row>
    <row r="349" spans="1:27" x14ac:dyDescent="0.2">
      <c r="A349" s="5">
        <v>42233</v>
      </c>
      <c r="B349" s="4">
        <v>25.977516000000001</v>
      </c>
      <c r="D349" s="4">
        <f t="shared" si="10"/>
        <v>103.74359499139786</v>
      </c>
      <c r="E349" s="4">
        <v>110.48878485603447</v>
      </c>
      <c r="G349" s="4">
        <v>119.69805075951427</v>
      </c>
      <c r="H349" s="4">
        <v>103.74359499139786</v>
      </c>
      <c r="X349" s="5">
        <v>42233</v>
      </c>
      <c r="Y349" s="4">
        <v>2102.4399410000001</v>
      </c>
      <c r="AA349" s="4">
        <f t="shared" si="11"/>
        <v>110.48878485603447</v>
      </c>
    </row>
    <row r="350" spans="1:27" x14ac:dyDescent="0.2">
      <c r="A350" s="5">
        <v>42234</v>
      </c>
      <c r="B350" s="4">
        <v>25.838759</v>
      </c>
      <c r="D350" s="4">
        <f t="shared" si="10"/>
        <v>103.18797093623779</v>
      </c>
      <c r="E350" s="4">
        <v>110.198311754005</v>
      </c>
      <c r="G350" s="4">
        <v>120.30343696529719</v>
      </c>
      <c r="H350" s="4">
        <v>103.18797093623779</v>
      </c>
      <c r="X350" s="5">
        <v>42234</v>
      </c>
      <c r="Y350" s="4">
        <v>2096.919922</v>
      </c>
      <c r="AA350" s="4">
        <f t="shared" si="11"/>
        <v>110.198311754005</v>
      </c>
    </row>
    <row r="351" spans="1:27" x14ac:dyDescent="0.2">
      <c r="A351" s="5">
        <v>42235</v>
      </c>
      <c r="B351" s="4">
        <v>25.501774000000001</v>
      </c>
      <c r="D351" s="4">
        <f t="shared" si="10"/>
        <v>101.83335711621218</v>
      </c>
      <c r="E351" s="4">
        <v>109.28486288684458</v>
      </c>
      <c r="G351" s="4">
        <v>120.52800943477587</v>
      </c>
      <c r="H351" s="4">
        <v>101.83335711621218</v>
      </c>
      <c r="X351" s="5">
        <v>42235</v>
      </c>
      <c r="Y351" s="4">
        <v>2079.610107</v>
      </c>
      <c r="AA351" s="4">
        <f t="shared" si="11"/>
        <v>109.28486288684458</v>
      </c>
    </row>
    <row r="352" spans="1:27" x14ac:dyDescent="0.2">
      <c r="A352" s="5">
        <v>42236</v>
      </c>
      <c r="B352" s="4">
        <v>24.966564999999999</v>
      </c>
      <c r="D352" s="4">
        <f t="shared" si="10"/>
        <v>99.673421853819619</v>
      </c>
      <c r="E352" s="4">
        <v>106.95425821968867</v>
      </c>
      <c r="G352" s="4">
        <v>119.76131792140676</v>
      </c>
      <c r="H352" s="4">
        <v>99.673421853819619</v>
      </c>
      <c r="X352" s="5">
        <v>42236</v>
      </c>
      <c r="Y352" s="4">
        <v>2035.7299800000001</v>
      </c>
      <c r="AA352" s="4">
        <f t="shared" si="11"/>
        <v>106.95425821968867</v>
      </c>
    </row>
    <row r="353" spans="1:27" x14ac:dyDescent="0.2">
      <c r="A353" s="5">
        <v>42237</v>
      </c>
      <c r="B353" s="4">
        <v>24.371887000000001</v>
      </c>
      <c r="D353" s="4">
        <f t="shared" si="10"/>
        <v>97.270571365235327</v>
      </c>
      <c r="E353" s="4">
        <v>103.49222994033364</v>
      </c>
      <c r="G353" s="4">
        <v>120.43375830634905</v>
      </c>
      <c r="H353" s="4">
        <v>97.270571365235327</v>
      </c>
      <c r="X353" s="5">
        <v>42237</v>
      </c>
      <c r="Y353" s="4">
        <v>1970.8900149999999</v>
      </c>
      <c r="AA353" s="4">
        <f t="shared" si="11"/>
        <v>103.49222994033364</v>
      </c>
    </row>
    <row r="354" spans="1:27" x14ac:dyDescent="0.2">
      <c r="A354" s="5">
        <v>42240</v>
      </c>
      <c r="B354" s="4">
        <v>23.658273999999999</v>
      </c>
      <c r="D354" s="4">
        <f t="shared" si="10"/>
        <v>94.37994384635077</v>
      </c>
      <c r="E354" s="4">
        <v>99.330657880746614</v>
      </c>
      <c r="G354" s="4">
        <v>120.54609275932732</v>
      </c>
      <c r="H354" s="4">
        <v>94.37994384635077</v>
      </c>
      <c r="X354" s="5">
        <v>42240</v>
      </c>
      <c r="Y354" s="4">
        <v>1893.209961</v>
      </c>
      <c r="AA354" s="4">
        <f t="shared" si="11"/>
        <v>99.330657880746614</v>
      </c>
    </row>
    <row r="355" spans="1:27" x14ac:dyDescent="0.2">
      <c r="A355" s="5">
        <v>42241</v>
      </c>
      <c r="B355" s="4">
        <v>23.063594999999999</v>
      </c>
      <c r="D355" s="4">
        <f t="shared" si="10"/>
        <v>91.977265914905885</v>
      </c>
      <c r="E355" s="4">
        <v>97.978345475278445</v>
      </c>
      <c r="G355" s="4">
        <v>120.70333169885167</v>
      </c>
      <c r="H355" s="4">
        <v>91.977265914905885</v>
      </c>
      <c r="X355" s="5">
        <v>42241</v>
      </c>
      <c r="Y355" s="4">
        <v>1867.6099850000001</v>
      </c>
      <c r="AA355" s="4">
        <f t="shared" si="11"/>
        <v>97.978345475278445</v>
      </c>
    </row>
    <row r="356" spans="1:27" x14ac:dyDescent="0.2">
      <c r="A356" s="5">
        <v>42242</v>
      </c>
      <c r="B356" s="4">
        <v>23.797031</v>
      </c>
      <c r="D356" s="4">
        <f t="shared" si="10"/>
        <v>94.856653282350976</v>
      </c>
      <c r="E356" s="4">
        <v>101.73006367024981</v>
      </c>
      <c r="G356" s="4">
        <v>120.9054584528096</v>
      </c>
      <c r="H356" s="4">
        <v>94.856653282350976</v>
      </c>
      <c r="X356" s="5">
        <v>42242</v>
      </c>
      <c r="Y356" s="4">
        <v>1940.51001</v>
      </c>
      <c r="AA356" s="4">
        <f t="shared" si="11"/>
        <v>101.73006367024981</v>
      </c>
    </row>
    <row r="357" spans="1:27" x14ac:dyDescent="0.2">
      <c r="A357" s="5">
        <v>42243</v>
      </c>
      <c r="B357" s="4">
        <v>24.788160999999999</v>
      </c>
      <c r="D357" s="4">
        <f t="shared" si="10"/>
        <v>98.727310811733886</v>
      </c>
      <c r="E357" s="4">
        <v>104.17232317655034</v>
      </c>
      <c r="G357" s="4">
        <v>119.8217047902107</v>
      </c>
      <c r="H357" s="4">
        <v>98.727310811733886</v>
      </c>
      <c r="X357" s="5">
        <v>42243</v>
      </c>
      <c r="Y357" s="4">
        <v>1987.660034</v>
      </c>
      <c r="AA357" s="4">
        <f t="shared" si="11"/>
        <v>104.17232317655034</v>
      </c>
    </row>
    <row r="358" spans="1:27" x14ac:dyDescent="0.2">
      <c r="A358" s="5">
        <v>42244</v>
      </c>
      <c r="B358" s="4">
        <v>24.936831000000002</v>
      </c>
      <c r="D358" s="4">
        <f t="shared" si="10"/>
        <v>99.317671209755503</v>
      </c>
      <c r="E358" s="4">
        <v>104.23571736761323</v>
      </c>
      <c r="G358" s="4">
        <v>116.81747049102621</v>
      </c>
      <c r="H358" s="4">
        <v>99.317671209755503</v>
      </c>
      <c r="X358" s="5">
        <v>42244</v>
      </c>
      <c r="Y358" s="4">
        <v>1988.869995</v>
      </c>
      <c r="AA358" s="4">
        <f t="shared" si="11"/>
        <v>104.23571736761323</v>
      </c>
    </row>
    <row r="359" spans="1:27" x14ac:dyDescent="0.2">
      <c r="A359" s="5">
        <v>42247</v>
      </c>
      <c r="B359" s="4">
        <v>24.599845999999999</v>
      </c>
      <c r="D359" s="4">
        <f t="shared" si="10"/>
        <v>97.966386313333913</v>
      </c>
      <c r="E359" s="4">
        <v>103.35731479917911</v>
      </c>
      <c r="G359" s="4">
        <v>116.8399375495609</v>
      </c>
      <c r="H359" s="4">
        <v>97.966386313333913</v>
      </c>
      <c r="X359" s="5">
        <v>42247</v>
      </c>
      <c r="Y359" s="4">
        <v>1972.1800539999999</v>
      </c>
      <c r="AA359" s="4">
        <f t="shared" si="11"/>
        <v>103.35731479917911</v>
      </c>
    </row>
    <row r="360" spans="1:27" x14ac:dyDescent="0.2">
      <c r="A360" s="5">
        <v>42248</v>
      </c>
      <c r="B360" s="4">
        <v>23.668182999999999</v>
      </c>
      <c r="D360" s="4">
        <f t="shared" si="10"/>
        <v>94.184048538975404</v>
      </c>
      <c r="E360" s="4">
        <v>100.25425433552208</v>
      </c>
      <c r="G360" s="4">
        <v>116.36712860134014</v>
      </c>
      <c r="H360" s="4">
        <v>94.184048538975404</v>
      </c>
      <c r="X360" s="5">
        <v>42248</v>
      </c>
      <c r="Y360" s="4">
        <v>1913.849976</v>
      </c>
      <c r="AA360" s="4">
        <f t="shared" si="11"/>
        <v>100.25425433552208</v>
      </c>
    </row>
    <row r="361" spans="1:27" x14ac:dyDescent="0.2">
      <c r="A361" s="5">
        <v>42249</v>
      </c>
      <c r="B361" s="4">
        <v>24.352063999999999</v>
      </c>
      <c r="D361" s="4">
        <f t="shared" si="10"/>
        <v>96.866876739986921</v>
      </c>
      <c r="E361" s="4">
        <v>102.07163047712049</v>
      </c>
      <c r="G361" s="4">
        <v>124.46002436208308</v>
      </c>
      <c r="H361" s="4">
        <v>96.866876739986921</v>
      </c>
      <c r="X361" s="5">
        <v>42249</v>
      </c>
      <c r="Y361" s="4">
        <v>1948.8599850000001</v>
      </c>
      <c r="AA361" s="4">
        <f t="shared" si="11"/>
        <v>102.07163047712049</v>
      </c>
    </row>
    <row r="362" spans="1:27" x14ac:dyDescent="0.2">
      <c r="A362" s="5">
        <v>42250</v>
      </c>
      <c r="B362" s="4">
        <v>24.292596</v>
      </c>
      <c r="D362" s="4">
        <f t="shared" si="10"/>
        <v>96.630037494089947</v>
      </c>
      <c r="E362" s="4">
        <v>102.19045368916787</v>
      </c>
      <c r="G362" s="4">
        <v>125.53142286662626</v>
      </c>
      <c r="H362" s="4">
        <v>96.630037494089947</v>
      </c>
      <c r="X362" s="5">
        <v>42250</v>
      </c>
      <c r="Y362" s="4">
        <v>1951.130005</v>
      </c>
      <c r="AA362" s="4">
        <f t="shared" si="11"/>
        <v>102.19045368916787</v>
      </c>
    </row>
    <row r="363" spans="1:27" x14ac:dyDescent="0.2">
      <c r="A363" s="7">
        <v>42251</v>
      </c>
      <c r="B363" s="6">
        <v>23.787120000000002</v>
      </c>
      <c r="C363" s="6"/>
      <c r="D363" s="6">
        <f t="shared" si="10"/>
        <v>94.598163407244712</v>
      </c>
      <c r="E363" s="6">
        <v>100.61178401849122</v>
      </c>
      <c r="G363" s="4">
        <v>124.02047220231759</v>
      </c>
      <c r="H363" s="6">
        <v>94.598163407244712</v>
      </c>
      <c r="X363" s="5">
        <v>42251</v>
      </c>
      <c r="Y363" s="4">
        <v>1921.219971</v>
      </c>
      <c r="AA363" s="4">
        <f t="shared" si="11"/>
        <v>100.61178401849122</v>
      </c>
    </row>
    <row r="364" spans="1:27" x14ac:dyDescent="0.2">
      <c r="A364" s="7">
        <v>42255</v>
      </c>
      <c r="B364" s="6">
        <v>24.738603999999999</v>
      </c>
      <c r="C364" s="6"/>
      <c r="D364" s="6">
        <f t="shared" si="10"/>
        <v>98.308367779940568</v>
      </c>
      <c r="E364" s="6">
        <v>103.10430382878542</v>
      </c>
      <c r="G364" s="4">
        <v>124.17727585463649</v>
      </c>
      <c r="H364" s="6">
        <v>98.308367779940568</v>
      </c>
      <c r="X364" s="5">
        <v>42255</v>
      </c>
      <c r="Y364" s="4">
        <v>1969.410034</v>
      </c>
      <c r="AA364" s="4">
        <f t="shared" si="11"/>
        <v>103.10430382878542</v>
      </c>
    </row>
    <row r="365" spans="1:27" x14ac:dyDescent="0.2">
      <c r="A365" s="5">
        <v>42256</v>
      </c>
      <c r="B365" s="4">
        <v>24.332241</v>
      </c>
      <c r="D365" s="4">
        <f t="shared" si="10"/>
        <v>96.680117991657426</v>
      </c>
      <c r="E365" s="4">
        <v>101.66135541484398</v>
      </c>
      <c r="G365" s="4">
        <v>121.41212643902657</v>
      </c>
      <c r="H365" s="4">
        <v>96.680117991657426</v>
      </c>
      <c r="X365" s="5">
        <v>42256</v>
      </c>
      <c r="Y365" s="4">
        <v>1942.040039</v>
      </c>
      <c r="AA365" s="4">
        <f t="shared" si="11"/>
        <v>101.66135541484398</v>
      </c>
    </row>
    <row r="366" spans="1:27" x14ac:dyDescent="0.2">
      <c r="A366" s="5">
        <v>42257</v>
      </c>
      <c r="B366" s="4">
        <v>24.461089000000001</v>
      </c>
      <c r="D366" s="4">
        <f t="shared" si="10"/>
        <v>97.190723387862548</v>
      </c>
      <c r="E366" s="4">
        <v>102.19650845959931</v>
      </c>
      <c r="G366" s="4">
        <v>117.21722339719392</v>
      </c>
      <c r="H366" s="4">
        <v>97.190723387862548</v>
      </c>
      <c r="X366" s="5">
        <v>42257</v>
      </c>
      <c r="Y366" s="4">
        <v>1952.290039</v>
      </c>
      <c r="AA366" s="4">
        <f t="shared" si="11"/>
        <v>102.19650845959931</v>
      </c>
    </row>
    <row r="367" spans="1:27" x14ac:dyDescent="0.2">
      <c r="A367" s="5">
        <v>42258</v>
      </c>
      <c r="B367" s="4">
        <v>24.728694000000001</v>
      </c>
      <c r="D367" s="4">
        <f t="shared" si="10"/>
        <v>98.248218604900188</v>
      </c>
      <c r="E367" s="4">
        <v>102.65404289885666</v>
      </c>
      <c r="G367" s="4">
        <v>121.2022662899772</v>
      </c>
      <c r="H367" s="4">
        <v>98.248218604900188</v>
      </c>
      <c r="X367" s="5">
        <v>42258</v>
      </c>
      <c r="Y367" s="4">
        <v>1961.0500489999999</v>
      </c>
      <c r="AA367" s="4">
        <f t="shared" si="11"/>
        <v>102.65404289885666</v>
      </c>
    </row>
    <row r="368" spans="1:27" x14ac:dyDescent="0.2">
      <c r="A368" s="5">
        <v>42261</v>
      </c>
      <c r="B368" s="4">
        <v>24.55029</v>
      </c>
      <c r="D368" s="4">
        <f t="shared" si="10"/>
        <v>97.536842259609813</v>
      </c>
      <c r="E368" s="4">
        <v>102.23336237474382</v>
      </c>
      <c r="G368" s="4">
        <v>121.22464691349015</v>
      </c>
      <c r="H368" s="4">
        <v>97.536842259609813</v>
      </c>
      <c r="X368" s="5">
        <v>42261</v>
      </c>
      <c r="Y368" s="4">
        <v>1953.030029</v>
      </c>
      <c r="AA368" s="4">
        <f t="shared" si="11"/>
        <v>102.23336237474382</v>
      </c>
    </row>
    <row r="369" spans="1:27" x14ac:dyDescent="0.2">
      <c r="A369" s="5">
        <v>42262</v>
      </c>
      <c r="B369" s="4">
        <v>25.075588</v>
      </c>
      <c r="D369" s="4">
        <f t="shared" si="10"/>
        <v>99.601806102917763</v>
      </c>
      <c r="E369" s="4">
        <v>103.53680583535984</v>
      </c>
      <c r="G369" s="4">
        <v>122.24990284236605</v>
      </c>
      <c r="H369" s="4">
        <v>99.601806102917763</v>
      </c>
      <c r="X369" s="5">
        <v>42262</v>
      </c>
      <c r="Y369" s="4">
        <v>1978.089966</v>
      </c>
      <c r="AA369" s="4">
        <f t="shared" si="11"/>
        <v>103.53680583535984</v>
      </c>
    </row>
    <row r="370" spans="1:27" x14ac:dyDescent="0.2">
      <c r="A370" s="5">
        <v>42263</v>
      </c>
      <c r="B370" s="4">
        <v>25.700001</v>
      </c>
      <c r="D370" s="4">
        <f t="shared" si="10"/>
        <v>102.05163678599445</v>
      </c>
      <c r="E370" s="4">
        <v>104.43423603451411</v>
      </c>
      <c r="G370" s="4">
        <v>123.05300728214279</v>
      </c>
      <c r="H370" s="4">
        <v>102.05163678599445</v>
      </c>
      <c r="X370" s="5">
        <v>42263</v>
      </c>
      <c r="Y370" s="4">
        <v>1995.3100589999999</v>
      </c>
      <c r="AA370" s="4">
        <f t="shared" si="11"/>
        <v>104.43423603451411</v>
      </c>
    </row>
    <row r="371" spans="1:27" x14ac:dyDescent="0.2">
      <c r="A371" s="5">
        <v>42264</v>
      </c>
      <c r="B371" s="4">
        <v>25.35</v>
      </c>
      <c r="D371" s="4">
        <f t="shared" si="10"/>
        <v>100.6522740478562</v>
      </c>
      <c r="E371" s="4">
        <v>104.16643065144393</v>
      </c>
      <c r="G371" s="4">
        <v>123.85611170319225</v>
      </c>
      <c r="H371" s="4">
        <v>100.6522740478562</v>
      </c>
      <c r="X371" s="5">
        <v>42264</v>
      </c>
      <c r="Y371" s="4">
        <v>1990.1999510000001</v>
      </c>
      <c r="AA371" s="4">
        <f t="shared" si="11"/>
        <v>104.16643065144393</v>
      </c>
    </row>
    <row r="372" spans="1:27" x14ac:dyDescent="0.2">
      <c r="A372" s="5">
        <v>42265</v>
      </c>
      <c r="B372" s="4">
        <v>24.799999</v>
      </c>
      <c r="D372" s="4">
        <f t="shared" si="10"/>
        <v>98.444454621293517</v>
      </c>
      <c r="E372" s="4">
        <v>102.47156649603903</v>
      </c>
      <c r="G372" s="4">
        <v>122.5285468829961</v>
      </c>
      <c r="H372" s="4">
        <v>98.444454621293517</v>
      </c>
      <c r="X372" s="5">
        <v>42265</v>
      </c>
      <c r="Y372" s="4">
        <v>1958.079956</v>
      </c>
      <c r="AA372" s="4">
        <f t="shared" si="11"/>
        <v>102.47156649603903</v>
      </c>
    </row>
    <row r="373" spans="1:27" x14ac:dyDescent="0.2">
      <c r="A373" s="5">
        <v>42268</v>
      </c>
      <c r="B373" s="4">
        <v>25.09</v>
      </c>
      <c r="D373" s="4">
        <f t="shared" si="10"/>
        <v>99.588944996446841</v>
      </c>
      <c r="E373" s="4">
        <v>102.93575183784417</v>
      </c>
      <c r="G373" s="4">
        <v>125.27266370777667</v>
      </c>
      <c r="H373" s="4">
        <v>99.588944996446841</v>
      </c>
      <c r="X373" s="5">
        <v>42268</v>
      </c>
      <c r="Y373" s="4">
        <v>1966.969971</v>
      </c>
      <c r="AA373" s="4">
        <f t="shared" si="11"/>
        <v>102.93575183784417</v>
      </c>
    </row>
    <row r="374" spans="1:27" x14ac:dyDescent="0.2">
      <c r="A374" s="5">
        <v>42269</v>
      </c>
      <c r="B374" s="4">
        <v>25.110001</v>
      </c>
      <c r="D374" s="4">
        <f t="shared" si="10"/>
        <v>99.668302707785273</v>
      </c>
      <c r="E374" s="4">
        <v>101.65987036936757</v>
      </c>
      <c r="G374" s="4">
        <v>126.40857794438251</v>
      </c>
      <c r="H374" s="4">
        <v>99.668302707785273</v>
      </c>
      <c r="X374" s="5">
        <v>42269</v>
      </c>
      <c r="Y374" s="4">
        <v>1942.73999</v>
      </c>
      <c r="AA374" s="4">
        <f t="shared" si="11"/>
        <v>101.65987036936757</v>
      </c>
    </row>
    <row r="375" spans="1:27" x14ac:dyDescent="0.2">
      <c r="A375" s="5">
        <v>42270</v>
      </c>
      <c r="B375" s="4">
        <v>25.139999</v>
      </c>
      <c r="D375" s="4">
        <f t="shared" si="10"/>
        <v>99.787301716732586</v>
      </c>
      <c r="E375" s="4">
        <v>101.45139200138028</v>
      </c>
      <c r="G375" s="4">
        <v>123.55764614847821</v>
      </c>
      <c r="H375" s="4">
        <v>99.787301716732586</v>
      </c>
      <c r="X375" s="5">
        <v>42270</v>
      </c>
      <c r="Y375" s="4">
        <v>1938.76001</v>
      </c>
      <c r="AA375" s="4">
        <f t="shared" si="11"/>
        <v>101.45139200138028</v>
      </c>
    </row>
    <row r="376" spans="1:27" x14ac:dyDescent="0.2">
      <c r="A376" s="5">
        <v>42271</v>
      </c>
      <c r="B376" s="4">
        <v>24.91</v>
      </c>
      <c r="D376" s="4">
        <f t="shared" si="10"/>
        <v>98.870173180293335</v>
      </c>
      <c r="E376" s="4">
        <v>101.10963755529806</v>
      </c>
      <c r="G376" s="4">
        <v>127.9304634211787</v>
      </c>
      <c r="H376" s="4">
        <v>98.870173180293335</v>
      </c>
      <c r="X376" s="5">
        <v>42271</v>
      </c>
      <c r="Y376" s="4">
        <v>1932.23999</v>
      </c>
      <c r="AA376" s="4">
        <f t="shared" si="11"/>
        <v>101.10963755529806</v>
      </c>
    </row>
    <row r="377" spans="1:27" x14ac:dyDescent="0.2">
      <c r="A377" s="5">
        <v>42272</v>
      </c>
      <c r="B377" s="4">
        <v>24.92</v>
      </c>
      <c r="D377" s="4">
        <f t="shared" si="10"/>
        <v>98.909856172269102</v>
      </c>
      <c r="E377" s="4">
        <v>101.0625304147116</v>
      </c>
      <c r="G377" s="4">
        <v>129.70637899064479</v>
      </c>
      <c r="H377" s="4">
        <v>98.909856172269102</v>
      </c>
      <c r="X377" s="5">
        <v>42272</v>
      </c>
      <c r="Y377" s="4">
        <v>1931.339966</v>
      </c>
      <c r="AA377" s="4">
        <f t="shared" si="11"/>
        <v>101.0625304147116</v>
      </c>
    </row>
    <row r="378" spans="1:27" x14ac:dyDescent="0.2">
      <c r="A378" s="5">
        <v>42275</v>
      </c>
      <c r="B378" s="4">
        <v>24.309999000000001</v>
      </c>
      <c r="D378" s="4">
        <f t="shared" si="10"/>
        <v>96.458578476020392</v>
      </c>
      <c r="E378" s="4">
        <v>98.434782236522977</v>
      </c>
      <c r="G378" s="4">
        <v>129.37067080826773</v>
      </c>
      <c r="H378" s="4">
        <v>96.458578476020392</v>
      </c>
      <c r="X378" s="5">
        <v>42275</v>
      </c>
      <c r="Y378" s="4">
        <v>1881.7700199999999</v>
      </c>
      <c r="AA378" s="4">
        <f t="shared" si="11"/>
        <v>98.434782236522977</v>
      </c>
    </row>
    <row r="379" spans="1:27" x14ac:dyDescent="0.2">
      <c r="A379" s="5">
        <v>42276</v>
      </c>
      <c r="B379" s="4">
        <v>24.57</v>
      </c>
      <c r="D379" s="4">
        <f t="shared" si="10"/>
        <v>97.484747211997956</v>
      </c>
      <c r="E379" s="4">
        <v>98.556063117409934</v>
      </c>
      <c r="G379" s="4">
        <v>127.86438305704154</v>
      </c>
      <c r="H379" s="4">
        <v>97.484747211997956</v>
      </c>
      <c r="X379" s="5">
        <v>42276</v>
      </c>
      <c r="Y379" s="4">
        <v>1884.089966</v>
      </c>
      <c r="AA379" s="4">
        <f t="shared" si="11"/>
        <v>98.556063117409934</v>
      </c>
    </row>
    <row r="380" spans="1:27" x14ac:dyDescent="0.2">
      <c r="A380" s="5">
        <v>42277</v>
      </c>
      <c r="B380" s="4">
        <v>25.219999000000001</v>
      </c>
      <c r="D380" s="4">
        <f t="shared" si="10"/>
        <v>100.03018161923869</v>
      </c>
      <c r="E380" s="4">
        <v>100.41836846820496</v>
      </c>
      <c r="G380" s="4">
        <v>127.84203109770536</v>
      </c>
      <c r="H380" s="4">
        <v>100.03018161923869</v>
      </c>
      <c r="X380" s="5">
        <v>42277</v>
      </c>
      <c r="Y380" s="4">
        <v>1920.030029</v>
      </c>
      <c r="AA380" s="4">
        <f t="shared" si="11"/>
        <v>100.41836846820496</v>
      </c>
    </row>
    <row r="381" spans="1:27" x14ac:dyDescent="0.2">
      <c r="A381" s="5">
        <v>42278</v>
      </c>
      <c r="B381" s="4">
        <v>25.190000999999999</v>
      </c>
      <c r="D381" s="4">
        <f t="shared" si="10"/>
        <v>99.91112961596879</v>
      </c>
      <c r="E381" s="4">
        <v>100.61638733344132</v>
      </c>
      <c r="G381" s="4">
        <v>126.17733921417354</v>
      </c>
      <c r="H381" s="4">
        <v>99.91112961596879</v>
      </c>
      <c r="X381" s="5">
        <v>42278</v>
      </c>
      <c r="Y381" s="4">
        <v>1923.8199460000001</v>
      </c>
      <c r="AA381" s="4">
        <f t="shared" si="11"/>
        <v>100.61638733344132</v>
      </c>
    </row>
    <row r="382" spans="1:27" x14ac:dyDescent="0.2">
      <c r="A382" s="5">
        <v>42279</v>
      </c>
      <c r="B382" s="4">
        <v>25.469999000000001</v>
      </c>
      <c r="D382" s="4">
        <f t="shared" si="10"/>
        <v>101.0155591987766</v>
      </c>
      <c r="E382" s="4">
        <v>102.04652783404808</v>
      </c>
      <c r="G382" s="4">
        <v>127.22335189717379</v>
      </c>
      <c r="H382" s="4">
        <v>101.0155591987766</v>
      </c>
      <c r="X382" s="5">
        <v>42279</v>
      </c>
      <c r="Y382" s="4">
        <v>1951.3599850000001</v>
      </c>
      <c r="AA382" s="4">
        <f t="shared" si="11"/>
        <v>102.04652783404808</v>
      </c>
    </row>
    <row r="383" spans="1:27" x14ac:dyDescent="0.2">
      <c r="A383" s="5">
        <v>42282</v>
      </c>
      <c r="B383" s="4">
        <v>26.82</v>
      </c>
      <c r="D383" s="4">
        <f t="shared" si="10"/>
        <v>106.23267221945821</v>
      </c>
      <c r="E383" s="4">
        <v>103.89607969822649</v>
      </c>
      <c r="G383" s="4">
        <v>127.40200504487015</v>
      </c>
      <c r="H383" s="4">
        <v>106.23267221945821</v>
      </c>
      <c r="X383" s="5">
        <v>42282</v>
      </c>
      <c r="Y383" s="4">
        <v>1987.0500489999999</v>
      </c>
      <c r="AA383" s="4">
        <f t="shared" si="11"/>
        <v>103.89607969822649</v>
      </c>
    </row>
    <row r="384" spans="1:27" x14ac:dyDescent="0.2">
      <c r="A384" s="5">
        <v>42283</v>
      </c>
      <c r="B384" s="4">
        <v>27.290001</v>
      </c>
      <c r="D384" s="4">
        <f t="shared" si="10"/>
        <v>108.0781986281591</v>
      </c>
      <c r="E384" s="4">
        <v>103.52260556151998</v>
      </c>
      <c r="G384" s="4">
        <v>127.17833573699087</v>
      </c>
      <c r="H384" s="4">
        <v>108.0781986281591</v>
      </c>
      <c r="X384" s="5">
        <v>42283</v>
      </c>
      <c r="Y384" s="4">
        <v>1979.920044</v>
      </c>
      <c r="AA384" s="4">
        <f t="shared" si="11"/>
        <v>103.52260556151998</v>
      </c>
    </row>
    <row r="385" spans="1:27" x14ac:dyDescent="0.2">
      <c r="A385" s="5">
        <v>42284</v>
      </c>
      <c r="B385" s="4">
        <v>27.77</v>
      </c>
      <c r="D385" s="4">
        <f t="shared" si="10"/>
        <v>109.96264252910255</v>
      </c>
      <c r="E385" s="4">
        <v>104.35115078514119</v>
      </c>
      <c r="G385" s="4">
        <v>126.70817499547431</v>
      </c>
      <c r="H385" s="4">
        <v>109.96264252910255</v>
      </c>
      <c r="X385" s="5">
        <v>42284</v>
      </c>
      <c r="Y385" s="4">
        <v>1995.829956</v>
      </c>
      <c r="AA385" s="4">
        <f t="shared" si="11"/>
        <v>104.35115078514119</v>
      </c>
    </row>
    <row r="386" spans="1:27" x14ac:dyDescent="0.2">
      <c r="G386" s="4">
        <v>125.99104156369903</v>
      </c>
      <c r="X386" s="5"/>
    </row>
    <row r="387" spans="1:27" x14ac:dyDescent="0.2">
      <c r="G387" s="4">
        <v>123.59973425456536</v>
      </c>
    </row>
    <row r="388" spans="1:27" x14ac:dyDescent="0.2">
      <c r="G388" s="4">
        <v>122.79276903170731</v>
      </c>
    </row>
    <row r="389" spans="1:27" x14ac:dyDescent="0.2">
      <c r="G389" s="4">
        <v>121.62544324062564</v>
      </c>
    </row>
    <row r="390" spans="1:27" x14ac:dyDescent="0.2">
      <c r="G390" s="4">
        <v>124.14603891079773</v>
      </c>
    </row>
    <row r="391" spans="1:27" x14ac:dyDescent="0.2">
      <c r="G391" s="4">
        <v>121.25353584695668</v>
      </c>
    </row>
    <row r="392" spans="1:27" x14ac:dyDescent="0.2">
      <c r="G392" s="4">
        <v>122.09913192624077</v>
      </c>
    </row>
    <row r="393" spans="1:27" x14ac:dyDescent="0.2">
      <c r="G393" s="4">
        <v>123.27691046287696</v>
      </c>
    </row>
    <row r="394" spans="1:27" x14ac:dyDescent="0.2">
      <c r="G394" s="4">
        <v>124.23332611261657</v>
      </c>
    </row>
    <row r="395" spans="1:27" x14ac:dyDescent="0.2">
      <c r="G395" s="4">
        <v>124.90136855105898</v>
      </c>
    </row>
    <row r="396" spans="1:27" x14ac:dyDescent="0.2">
      <c r="G396" s="4">
        <v>126.21180659548151</v>
      </c>
    </row>
    <row r="397" spans="1:27" x14ac:dyDescent="0.2">
      <c r="G397" s="4">
        <v>126.94643952197029</v>
      </c>
    </row>
    <row r="398" spans="1:27" x14ac:dyDescent="0.2">
      <c r="G398" s="4">
        <v>126.54393153786988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Revenue</vt:lpstr>
      <vt:lpstr>Profit</vt:lpstr>
      <vt:lpstr>Revenue(Chart)</vt:lpstr>
      <vt:lpstr>Profit(Chart)</vt:lpstr>
      <vt:lpstr>Comparison</vt:lpstr>
      <vt:lpstr>Sheet4</vt:lpstr>
      <vt:lpstr>Balance Sheet (2)</vt:lpstr>
      <vt:lpstr>Balance Sheet</vt:lpstr>
      <vt:lpstr>Stock Movements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2015-10-15T00:31:23Z</dcterms:created>
  <dcterms:modified xsi:type="dcterms:W3CDTF">2015-10-27T22:32:13Z</dcterms:modified>
</cp:coreProperties>
</file>