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_fouch\Desktop\"/>
    </mc:Choice>
  </mc:AlternateContent>
  <bookViews>
    <workbookView minimized="1" xWindow="0" yWindow="0" windowWidth="19200" windowHeight="11595" firstSheet="3" activeTab="3"/>
  </bookViews>
  <sheets>
    <sheet name="Q4" sheetId="1" r:id="rId1"/>
    <sheet name="Q5a" sheetId="2" r:id="rId2"/>
    <sheet name="Q5b" sheetId="3" r:id="rId3"/>
    <sheet name="Q6" sheetId="4" r:id="rId4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1" hidden="1">Q5a!$A$1:$B$1</definedName>
    <definedName name="_xlnm._FilterDatabase" localSheetId="2" hidden="1">Q5b!$A$1:$B$1</definedName>
    <definedName name="CIQWBGuid" hidden="1">"12190162-6a35-4ca8-b019-369b1aff618f"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olver_adj" localSheetId="1" hidden="1">Q5a!$H$1</definedName>
    <definedName name="solver_adj" localSheetId="2" hidden="1">Q5b!$H$1:$H$3</definedName>
    <definedName name="solver_cvg" localSheetId="1" hidden="1">0.0001</definedName>
    <definedName name="solver_cvg" localSheetId="2" hidden="1">0.0001</definedName>
    <definedName name="solver_drv" localSheetId="1" hidden="1">1</definedName>
    <definedName name="solver_drv" localSheetId="2" hidden="1">1</definedName>
    <definedName name="solver_eng" localSheetId="1" hidden="1">1</definedName>
    <definedName name="solver_eng" localSheetId="2" hidden="1">1</definedName>
    <definedName name="solver_est" localSheetId="1" hidden="1">1</definedName>
    <definedName name="solver_est" localSheetId="2" hidden="1">1</definedName>
    <definedName name="solver_itr" localSheetId="1" hidden="1">2147483647</definedName>
    <definedName name="solver_itr" localSheetId="2" hidden="1">2147483647</definedName>
    <definedName name="solver_lhs1" localSheetId="1" hidden="1">Q5a!$H$1</definedName>
    <definedName name="solver_lhs1" localSheetId="2" hidden="1">Q5b!$H$1</definedName>
    <definedName name="solver_mip" localSheetId="1" hidden="1">2147483647</definedName>
    <definedName name="solver_mip" localSheetId="2" hidden="1">2147483647</definedName>
    <definedName name="solver_mni" localSheetId="1" hidden="1">30</definedName>
    <definedName name="solver_mni" localSheetId="2" hidden="1">30</definedName>
    <definedName name="solver_mrt" localSheetId="1" hidden="1">0.075</definedName>
    <definedName name="solver_mrt" localSheetId="2" hidden="1">0.075</definedName>
    <definedName name="solver_msl" localSheetId="1" hidden="1">2</definedName>
    <definedName name="solver_msl" localSheetId="2" hidden="1">2</definedName>
    <definedName name="solver_neg" localSheetId="1" hidden="1">1</definedName>
    <definedName name="solver_neg" localSheetId="2" hidden="1">1</definedName>
    <definedName name="solver_nod" localSheetId="1" hidden="1">2147483647</definedName>
    <definedName name="solver_nod" localSheetId="2" hidden="1">2147483647</definedName>
    <definedName name="solver_num" localSheetId="1" hidden="1">0</definedName>
    <definedName name="solver_num" localSheetId="2" hidden="1">0</definedName>
    <definedName name="solver_nwt" localSheetId="1" hidden="1">1</definedName>
    <definedName name="solver_nwt" localSheetId="2" hidden="1">1</definedName>
    <definedName name="solver_opt" localSheetId="1" hidden="1">Q5a!$H$3</definedName>
    <definedName name="solver_opt" localSheetId="2" hidden="1">Q5b!$H$9</definedName>
    <definedName name="solver_pre" localSheetId="1" hidden="1">0.000001</definedName>
    <definedName name="solver_pre" localSheetId="2" hidden="1">0.000001</definedName>
    <definedName name="solver_rbv" localSheetId="1" hidden="1">1</definedName>
    <definedName name="solver_rbv" localSheetId="2" hidden="1">1</definedName>
    <definedName name="solver_rel1" localSheetId="1" hidden="1">1</definedName>
    <definedName name="solver_rel1" localSheetId="2" hidden="1">1</definedName>
    <definedName name="solver_rhs1" localSheetId="1" hidden="1">1</definedName>
    <definedName name="solver_rhs1" localSheetId="2" hidden="1">1</definedName>
    <definedName name="solver_rlx" localSheetId="1" hidden="1">2</definedName>
    <definedName name="solver_rlx" localSheetId="2" hidden="1">2</definedName>
    <definedName name="solver_rsd" localSheetId="1" hidden="1">0</definedName>
    <definedName name="solver_rsd" localSheetId="2" hidden="1">0</definedName>
    <definedName name="solver_scl" localSheetId="1" hidden="1">1</definedName>
    <definedName name="solver_scl" localSheetId="2" hidden="1">1</definedName>
    <definedName name="solver_sho" localSheetId="1" hidden="1">2</definedName>
    <definedName name="solver_sho" localSheetId="2" hidden="1">2</definedName>
    <definedName name="solver_ssz" localSheetId="1" hidden="1">100</definedName>
    <definedName name="solver_ssz" localSheetId="2" hidden="1">100</definedName>
    <definedName name="solver_tim" localSheetId="1" hidden="1">2147483647</definedName>
    <definedName name="solver_tim" localSheetId="2" hidden="1">2147483647</definedName>
    <definedName name="solver_tol" localSheetId="1" hidden="1">0.01</definedName>
    <definedName name="solver_tol" localSheetId="2" hidden="1">0.01</definedName>
    <definedName name="solver_typ" localSheetId="1" hidden="1">1</definedName>
    <definedName name="solver_typ" localSheetId="2" hidden="1">1</definedName>
    <definedName name="solver_val" localSheetId="1" hidden="1">0</definedName>
    <definedName name="solver_val" localSheetId="2" hidden="1">0</definedName>
    <definedName name="solver_ver" localSheetId="1" hidden="1">3</definedName>
    <definedName name="solver_ver" localSheetId="2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3" i="4" l="1"/>
  <c r="I503" i="4"/>
  <c r="H503" i="4"/>
  <c r="G503" i="4"/>
  <c r="J502" i="4"/>
  <c r="I502" i="4"/>
  <c r="H502" i="4"/>
  <c r="G502" i="4"/>
  <c r="J501" i="4"/>
  <c r="I501" i="4"/>
  <c r="H501" i="4"/>
  <c r="G501" i="4"/>
  <c r="J500" i="4"/>
  <c r="I500" i="4"/>
  <c r="H500" i="4"/>
  <c r="G500" i="4"/>
  <c r="J499" i="4"/>
  <c r="I499" i="4"/>
  <c r="H499" i="4"/>
  <c r="G499" i="4"/>
  <c r="J498" i="4"/>
  <c r="I498" i="4"/>
  <c r="H498" i="4"/>
  <c r="G498" i="4"/>
  <c r="J497" i="4"/>
  <c r="I497" i="4"/>
  <c r="H497" i="4"/>
  <c r="G497" i="4"/>
  <c r="J496" i="4"/>
  <c r="I496" i="4"/>
  <c r="H496" i="4"/>
  <c r="G496" i="4"/>
  <c r="J495" i="4"/>
  <c r="I495" i="4"/>
  <c r="H495" i="4"/>
  <c r="G495" i="4"/>
  <c r="J494" i="4"/>
  <c r="I494" i="4"/>
  <c r="H494" i="4"/>
  <c r="G494" i="4"/>
  <c r="J493" i="4"/>
  <c r="I493" i="4"/>
  <c r="H493" i="4"/>
  <c r="G493" i="4"/>
  <c r="J492" i="4"/>
  <c r="I492" i="4"/>
  <c r="H492" i="4"/>
  <c r="G492" i="4"/>
  <c r="J491" i="4"/>
  <c r="I491" i="4"/>
  <c r="H491" i="4"/>
  <c r="G491" i="4"/>
  <c r="J490" i="4"/>
  <c r="I490" i="4"/>
  <c r="H490" i="4"/>
  <c r="G490" i="4"/>
  <c r="J489" i="4"/>
  <c r="I489" i="4"/>
  <c r="H489" i="4"/>
  <c r="G489" i="4"/>
  <c r="J488" i="4"/>
  <c r="I488" i="4"/>
  <c r="H488" i="4"/>
  <c r="G488" i="4"/>
  <c r="J487" i="4"/>
  <c r="I487" i="4"/>
  <c r="H487" i="4"/>
  <c r="G487" i="4"/>
  <c r="J486" i="4"/>
  <c r="I486" i="4"/>
  <c r="H486" i="4"/>
  <c r="G486" i="4"/>
  <c r="J485" i="4"/>
  <c r="I485" i="4"/>
  <c r="H485" i="4"/>
  <c r="G485" i="4"/>
  <c r="J484" i="4"/>
  <c r="I484" i="4"/>
  <c r="H484" i="4"/>
  <c r="G484" i="4"/>
  <c r="J483" i="4"/>
  <c r="I483" i="4"/>
  <c r="H483" i="4"/>
  <c r="G483" i="4"/>
  <c r="J482" i="4"/>
  <c r="I482" i="4"/>
  <c r="H482" i="4"/>
  <c r="G482" i="4"/>
  <c r="J481" i="4"/>
  <c r="I481" i="4"/>
  <c r="H481" i="4"/>
  <c r="G481" i="4"/>
  <c r="J480" i="4"/>
  <c r="I480" i="4"/>
  <c r="H480" i="4"/>
  <c r="G480" i="4"/>
  <c r="J479" i="4"/>
  <c r="I479" i="4"/>
  <c r="H479" i="4"/>
  <c r="G479" i="4"/>
  <c r="J478" i="4"/>
  <c r="I478" i="4"/>
  <c r="H478" i="4"/>
  <c r="G478" i="4"/>
  <c r="J477" i="4"/>
  <c r="I477" i="4"/>
  <c r="H477" i="4"/>
  <c r="G477" i="4"/>
  <c r="J476" i="4"/>
  <c r="I476" i="4"/>
  <c r="H476" i="4"/>
  <c r="G476" i="4"/>
  <c r="J475" i="4"/>
  <c r="I475" i="4"/>
  <c r="H475" i="4"/>
  <c r="G475" i="4"/>
  <c r="J474" i="4"/>
  <c r="I474" i="4"/>
  <c r="H474" i="4"/>
  <c r="G474" i="4"/>
  <c r="J473" i="4"/>
  <c r="I473" i="4"/>
  <c r="H473" i="4"/>
  <c r="G473" i="4"/>
  <c r="J472" i="4"/>
  <c r="I472" i="4"/>
  <c r="H472" i="4"/>
  <c r="G472" i="4"/>
  <c r="J471" i="4"/>
  <c r="I471" i="4"/>
  <c r="H471" i="4"/>
  <c r="G471" i="4"/>
  <c r="J470" i="4"/>
  <c r="I470" i="4"/>
  <c r="H470" i="4"/>
  <c r="G470" i="4"/>
  <c r="J469" i="4"/>
  <c r="I469" i="4"/>
  <c r="H469" i="4"/>
  <c r="G469" i="4"/>
  <c r="J468" i="4"/>
  <c r="I468" i="4"/>
  <c r="H468" i="4"/>
  <c r="G468" i="4"/>
  <c r="J467" i="4"/>
  <c r="I467" i="4"/>
  <c r="H467" i="4"/>
  <c r="G467" i="4"/>
  <c r="J466" i="4"/>
  <c r="I466" i="4"/>
  <c r="H466" i="4"/>
  <c r="G466" i="4"/>
  <c r="J465" i="4"/>
  <c r="I465" i="4"/>
  <c r="H465" i="4"/>
  <c r="G465" i="4"/>
  <c r="J464" i="4"/>
  <c r="I464" i="4"/>
  <c r="H464" i="4"/>
  <c r="G464" i="4"/>
  <c r="J463" i="4"/>
  <c r="I463" i="4"/>
  <c r="H463" i="4"/>
  <c r="G463" i="4"/>
  <c r="J462" i="4"/>
  <c r="I462" i="4"/>
  <c r="H462" i="4"/>
  <c r="G462" i="4"/>
  <c r="J461" i="4"/>
  <c r="I461" i="4"/>
  <c r="H461" i="4"/>
  <c r="G461" i="4"/>
  <c r="J460" i="4"/>
  <c r="I460" i="4"/>
  <c r="H460" i="4"/>
  <c r="G460" i="4"/>
  <c r="J459" i="4"/>
  <c r="I459" i="4"/>
  <c r="H459" i="4"/>
  <c r="G459" i="4"/>
  <c r="J458" i="4"/>
  <c r="I458" i="4"/>
  <c r="H458" i="4"/>
  <c r="G458" i="4"/>
  <c r="J457" i="4"/>
  <c r="I457" i="4"/>
  <c r="H457" i="4"/>
  <c r="G457" i="4"/>
  <c r="J456" i="4"/>
  <c r="I456" i="4"/>
  <c r="H456" i="4"/>
  <c r="G456" i="4"/>
  <c r="J455" i="4"/>
  <c r="I455" i="4"/>
  <c r="H455" i="4"/>
  <c r="G455" i="4"/>
  <c r="J454" i="4"/>
  <c r="I454" i="4"/>
  <c r="H454" i="4"/>
  <c r="G454" i="4"/>
  <c r="J453" i="4"/>
  <c r="I453" i="4"/>
  <c r="H453" i="4"/>
  <c r="G453" i="4"/>
  <c r="J452" i="4"/>
  <c r="I452" i="4"/>
  <c r="H452" i="4"/>
  <c r="G452" i="4"/>
  <c r="J451" i="4"/>
  <c r="I451" i="4"/>
  <c r="H451" i="4"/>
  <c r="G451" i="4"/>
  <c r="J450" i="4"/>
  <c r="I450" i="4"/>
  <c r="H450" i="4"/>
  <c r="G450" i="4"/>
  <c r="J449" i="4"/>
  <c r="I449" i="4"/>
  <c r="H449" i="4"/>
  <c r="G449" i="4"/>
  <c r="J448" i="4"/>
  <c r="I448" i="4"/>
  <c r="H448" i="4"/>
  <c r="G448" i="4"/>
  <c r="J447" i="4"/>
  <c r="I447" i="4"/>
  <c r="H447" i="4"/>
  <c r="G447" i="4"/>
  <c r="J446" i="4"/>
  <c r="I446" i="4"/>
  <c r="H446" i="4"/>
  <c r="G446" i="4"/>
  <c r="J445" i="4"/>
  <c r="I445" i="4"/>
  <c r="H445" i="4"/>
  <c r="G445" i="4"/>
  <c r="J444" i="4"/>
  <c r="I444" i="4"/>
  <c r="H444" i="4"/>
  <c r="G444" i="4"/>
  <c r="J443" i="4"/>
  <c r="I443" i="4"/>
  <c r="H443" i="4"/>
  <c r="G443" i="4"/>
  <c r="J442" i="4"/>
  <c r="I442" i="4"/>
  <c r="H442" i="4"/>
  <c r="G442" i="4"/>
  <c r="J441" i="4"/>
  <c r="I441" i="4"/>
  <c r="H441" i="4"/>
  <c r="G441" i="4"/>
  <c r="J440" i="4"/>
  <c r="I440" i="4"/>
  <c r="H440" i="4"/>
  <c r="G440" i="4"/>
  <c r="J439" i="4"/>
  <c r="I439" i="4"/>
  <c r="H439" i="4"/>
  <c r="G439" i="4"/>
  <c r="J438" i="4"/>
  <c r="I438" i="4"/>
  <c r="H438" i="4"/>
  <c r="G438" i="4"/>
  <c r="J437" i="4"/>
  <c r="I437" i="4"/>
  <c r="H437" i="4"/>
  <c r="G437" i="4"/>
  <c r="J436" i="4"/>
  <c r="I436" i="4"/>
  <c r="H436" i="4"/>
  <c r="G436" i="4"/>
  <c r="J435" i="4"/>
  <c r="I435" i="4"/>
  <c r="H435" i="4"/>
  <c r="G435" i="4"/>
  <c r="J434" i="4"/>
  <c r="I434" i="4"/>
  <c r="H434" i="4"/>
  <c r="G434" i="4"/>
  <c r="J433" i="4"/>
  <c r="I433" i="4"/>
  <c r="H433" i="4"/>
  <c r="G433" i="4"/>
  <c r="J432" i="4"/>
  <c r="I432" i="4"/>
  <c r="H432" i="4"/>
  <c r="G432" i="4"/>
  <c r="J431" i="4"/>
  <c r="I431" i="4"/>
  <c r="H431" i="4"/>
  <c r="G431" i="4"/>
  <c r="J430" i="4"/>
  <c r="I430" i="4"/>
  <c r="H430" i="4"/>
  <c r="G430" i="4"/>
  <c r="J429" i="4"/>
  <c r="I429" i="4"/>
  <c r="H429" i="4"/>
  <c r="G429" i="4"/>
  <c r="J428" i="4"/>
  <c r="I428" i="4"/>
  <c r="H428" i="4"/>
  <c r="G428" i="4"/>
  <c r="J427" i="4"/>
  <c r="I427" i="4"/>
  <c r="H427" i="4"/>
  <c r="G427" i="4"/>
  <c r="J426" i="4"/>
  <c r="I426" i="4"/>
  <c r="H426" i="4"/>
  <c r="G426" i="4"/>
  <c r="J425" i="4"/>
  <c r="I425" i="4"/>
  <c r="H425" i="4"/>
  <c r="G425" i="4"/>
  <c r="J424" i="4"/>
  <c r="I424" i="4"/>
  <c r="H424" i="4"/>
  <c r="G424" i="4"/>
  <c r="J423" i="4"/>
  <c r="I423" i="4"/>
  <c r="H423" i="4"/>
  <c r="G423" i="4"/>
  <c r="J422" i="4"/>
  <c r="I422" i="4"/>
  <c r="H422" i="4"/>
  <c r="G422" i="4"/>
  <c r="J421" i="4"/>
  <c r="I421" i="4"/>
  <c r="H421" i="4"/>
  <c r="G421" i="4"/>
  <c r="J420" i="4"/>
  <c r="I420" i="4"/>
  <c r="H420" i="4"/>
  <c r="G420" i="4"/>
  <c r="J419" i="4"/>
  <c r="I419" i="4"/>
  <c r="H419" i="4"/>
  <c r="G419" i="4"/>
  <c r="J418" i="4"/>
  <c r="I418" i="4"/>
  <c r="H418" i="4"/>
  <c r="G418" i="4"/>
  <c r="J417" i="4"/>
  <c r="I417" i="4"/>
  <c r="H417" i="4"/>
  <c r="G417" i="4"/>
  <c r="J416" i="4"/>
  <c r="I416" i="4"/>
  <c r="H416" i="4"/>
  <c r="G416" i="4"/>
  <c r="J415" i="4"/>
  <c r="I415" i="4"/>
  <c r="H415" i="4"/>
  <c r="G415" i="4"/>
  <c r="J414" i="4"/>
  <c r="I414" i="4"/>
  <c r="H414" i="4"/>
  <c r="G414" i="4"/>
  <c r="J413" i="4"/>
  <c r="I413" i="4"/>
  <c r="H413" i="4"/>
  <c r="G413" i="4"/>
  <c r="J412" i="4"/>
  <c r="I412" i="4"/>
  <c r="H412" i="4"/>
  <c r="G412" i="4"/>
  <c r="J411" i="4"/>
  <c r="I411" i="4"/>
  <c r="H411" i="4"/>
  <c r="G411" i="4"/>
  <c r="J410" i="4"/>
  <c r="I410" i="4"/>
  <c r="H410" i="4"/>
  <c r="G410" i="4"/>
  <c r="J409" i="4"/>
  <c r="I409" i="4"/>
  <c r="H409" i="4"/>
  <c r="G409" i="4"/>
  <c r="J408" i="4"/>
  <c r="I408" i="4"/>
  <c r="H408" i="4"/>
  <c r="G408" i="4"/>
  <c r="J407" i="4"/>
  <c r="I407" i="4"/>
  <c r="H407" i="4"/>
  <c r="G407" i="4"/>
  <c r="J406" i="4"/>
  <c r="I406" i="4"/>
  <c r="H406" i="4"/>
  <c r="G406" i="4"/>
  <c r="J405" i="4"/>
  <c r="I405" i="4"/>
  <c r="H405" i="4"/>
  <c r="G405" i="4"/>
  <c r="J404" i="4"/>
  <c r="I404" i="4"/>
  <c r="H404" i="4"/>
  <c r="G404" i="4"/>
  <c r="J403" i="4"/>
  <c r="I403" i="4"/>
  <c r="H403" i="4"/>
  <c r="G403" i="4"/>
  <c r="J402" i="4"/>
  <c r="I402" i="4"/>
  <c r="H402" i="4"/>
  <c r="G402" i="4"/>
  <c r="J401" i="4"/>
  <c r="I401" i="4"/>
  <c r="H401" i="4"/>
  <c r="G401" i="4"/>
  <c r="J400" i="4"/>
  <c r="I400" i="4"/>
  <c r="H400" i="4"/>
  <c r="G400" i="4"/>
  <c r="J399" i="4"/>
  <c r="I399" i="4"/>
  <c r="H399" i="4"/>
  <c r="G399" i="4"/>
  <c r="J398" i="4"/>
  <c r="I398" i="4"/>
  <c r="H398" i="4"/>
  <c r="G398" i="4"/>
  <c r="J397" i="4"/>
  <c r="I397" i="4"/>
  <c r="H397" i="4"/>
  <c r="G397" i="4"/>
  <c r="J396" i="4"/>
  <c r="I396" i="4"/>
  <c r="H396" i="4"/>
  <c r="G396" i="4"/>
  <c r="J395" i="4"/>
  <c r="I395" i="4"/>
  <c r="H395" i="4"/>
  <c r="G395" i="4"/>
  <c r="J394" i="4"/>
  <c r="I394" i="4"/>
  <c r="H394" i="4"/>
  <c r="G394" i="4"/>
  <c r="J393" i="4"/>
  <c r="I393" i="4"/>
  <c r="H393" i="4"/>
  <c r="G393" i="4"/>
  <c r="J392" i="4"/>
  <c r="I392" i="4"/>
  <c r="H392" i="4"/>
  <c r="G392" i="4"/>
  <c r="J391" i="4"/>
  <c r="I391" i="4"/>
  <c r="H391" i="4"/>
  <c r="G391" i="4"/>
  <c r="J390" i="4"/>
  <c r="I390" i="4"/>
  <c r="H390" i="4"/>
  <c r="G390" i="4"/>
  <c r="J389" i="4"/>
  <c r="I389" i="4"/>
  <c r="H389" i="4"/>
  <c r="G389" i="4"/>
  <c r="J388" i="4"/>
  <c r="I388" i="4"/>
  <c r="H388" i="4"/>
  <c r="G388" i="4"/>
  <c r="J387" i="4"/>
  <c r="I387" i="4"/>
  <c r="H387" i="4"/>
  <c r="G387" i="4"/>
  <c r="J386" i="4"/>
  <c r="I386" i="4"/>
  <c r="H386" i="4"/>
  <c r="G386" i="4"/>
  <c r="J385" i="4"/>
  <c r="I385" i="4"/>
  <c r="H385" i="4"/>
  <c r="G385" i="4"/>
  <c r="J384" i="4"/>
  <c r="I384" i="4"/>
  <c r="H384" i="4"/>
  <c r="G384" i="4"/>
  <c r="J383" i="4"/>
  <c r="I383" i="4"/>
  <c r="H383" i="4"/>
  <c r="G383" i="4"/>
  <c r="J382" i="4"/>
  <c r="I382" i="4"/>
  <c r="H382" i="4"/>
  <c r="G382" i="4"/>
  <c r="J381" i="4"/>
  <c r="I381" i="4"/>
  <c r="H381" i="4"/>
  <c r="G381" i="4"/>
  <c r="J380" i="4"/>
  <c r="I380" i="4"/>
  <c r="H380" i="4"/>
  <c r="G380" i="4"/>
  <c r="J379" i="4"/>
  <c r="I379" i="4"/>
  <c r="H379" i="4"/>
  <c r="G379" i="4"/>
  <c r="J378" i="4"/>
  <c r="I378" i="4"/>
  <c r="H378" i="4"/>
  <c r="G378" i="4"/>
  <c r="J377" i="4"/>
  <c r="I377" i="4"/>
  <c r="H377" i="4"/>
  <c r="G377" i="4"/>
  <c r="J376" i="4"/>
  <c r="I376" i="4"/>
  <c r="H376" i="4"/>
  <c r="G376" i="4"/>
  <c r="J375" i="4"/>
  <c r="I375" i="4"/>
  <c r="H375" i="4"/>
  <c r="G375" i="4"/>
  <c r="J374" i="4"/>
  <c r="I374" i="4"/>
  <c r="H374" i="4"/>
  <c r="G374" i="4"/>
  <c r="J373" i="4"/>
  <c r="I373" i="4"/>
  <c r="H373" i="4"/>
  <c r="G373" i="4"/>
  <c r="J372" i="4"/>
  <c r="I372" i="4"/>
  <c r="H372" i="4"/>
  <c r="G372" i="4"/>
  <c r="J371" i="4"/>
  <c r="I371" i="4"/>
  <c r="H371" i="4"/>
  <c r="G371" i="4"/>
  <c r="J370" i="4"/>
  <c r="I370" i="4"/>
  <c r="H370" i="4"/>
  <c r="G370" i="4"/>
  <c r="J369" i="4"/>
  <c r="I369" i="4"/>
  <c r="H369" i="4"/>
  <c r="G369" i="4"/>
  <c r="J368" i="4"/>
  <c r="I368" i="4"/>
  <c r="H368" i="4"/>
  <c r="G368" i="4"/>
  <c r="J367" i="4"/>
  <c r="I367" i="4"/>
  <c r="H367" i="4"/>
  <c r="G367" i="4"/>
  <c r="J366" i="4"/>
  <c r="I366" i="4"/>
  <c r="H366" i="4"/>
  <c r="G366" i="4"/>
  <c r="J365" i="4"/>
  <c r="I365" i="4"/>
  <c r="H365" i="4"/>
  <c r="G365" i="4"/>
  <c r="J364" i="4"/>
  <c r="I364" i="4"/>
  <c r="H364" i="4"/>
  <c r="G364" i="4"/>
  <c r="J363" i="4"/>
  <c r="I363" i="4"/>
  <c r="H363" i="4"/>
  <c r="G363" i="4"/>
  <c r="J362" i="4"/>
  <c r="I362" i="4"/>
  <c r="H362" i="4"/>
  <c r="G362" i="4"/>
  <c r="J361" i="4"/>
  <c r="I361" i="4"/>
  <c r="H361" i="4"/>
  <c r="G361" i="4"/>
  <c r="J360" i="4"/>
  <c r="I360" i="4"/>
  <c r="H360" i="4"/>
  <c r="G360" i="4"/>
  <c r="J359" i="4"/>
  <c r="I359" i="4"/>
  <c r="H359" i="4"/>
  <c r="G359" i="4"/>
  <c r="J358" i="4"/>
  <c r="I358" i="4"/>
  <c r="H358" i="4"/>
  <c r="G358" i="4"/>
  <c r="J357" i="4"/>
  <c r="I357" i="4"/>
  <c r="H357" i="4"/>
  <c r="G357" i="4"/>
  <c r="J356" i="4"/>
  <c r="I356" i="4"/>
  <c r="H356" i="4"/>
  <c r="G356" i="4"/>
  <c r="J355" i="4"/>
  <c r="I355" i="4"/>
  <c r="H355" i="4"/>
  <c r="G355" i="4"/>
  <c r="J354" i="4"/>
  <c r="I354" i="4"/>
  <c r="H354" i="4"/>
  <c r="G354" i="4"/>
  <c r="J353" i="4"/>
  <c r="I353" i="4"/>
  <c r="H353" i="4"/>
  <c r="G353" i="4"/>
  <c r="J352" i="4"/>
  <c r="I352" i="4"/>
  <c r="H352" i="4"/>
  <c r="G352" i="4"/>
  <c r="J351" i="4"/>
  <c r="I351" i="4"/>
  <c r="H351" i="4"/>
  <c r="G351" i="4"/>
  <c r="J350" i="4"/>
  <c r="I350" i="4"/>
  <c r="H350" i="4"/>
  <c r="G350" i="4"/>
  <c r="J349" i="4"/>
  <c r="I349" i="4"/>
  <c r="H349" i="4"/>
  <c r="G349" i="4"/>
  <c r="J348" i="4"/>
  <c r="I348" i="4"/>
  <c r="H348" i="4"/>
  <c r="G348" i="4"/>
  <c r="J347" i="4"/>
  <c r="I347" i="4"/>
  <c r="H347" i="4"/>
  <c r="G347" i="4"/>
  <c r="J346" i="4"/>
  <c r="I346" i="4"/>
  <c r="H346" i="4"/>
  <c r="G346" i="4"/>
  <c r="J345" i="4"/>
  <c r="I345" i="4"/>
  <c r="H345" i="4"/>
  <c r="G345" i="4"/>
  <c r="J344" i="4"/>
  <c r="I344" i="4"/>
  <c r="H344" i="4"/>
  <c r="G344" i="4"/>
  <c r="J343" i="4"/>
  <c r="I343" i="4"/>
  <c r="H343" i="4"/>
  <c r="G343" i="4"/>
  <c r="J342" i="4"/>
  <c r="I342" i="4"/>
  <c r="H342" i="4"/>
  <c r="G342" i="4"/>
  <c r="J341" i="4"/>
  <c r="I341" i="4"/>
  <c r="H341" i="4"/>
  <c r="G341" i="4"/>
  <c r="J340" i="4"/>
  <c r="I340" i="4"/>
  <c r="H340" i="4"/>
  <c r="G340" i="4"/>
  <c r="J339" i="4"/>
  <c r="I339" i="4"/>
  <c r="H339" i="4"/>
  <c r="G339" i="4"/>
  <c r="J338" i="4"/>
  <c r="I338" i="4"/>
  <c r="H338" i="4"/>
  <c r="G338" i="4"/>
  <c r="J337" i="4"/>
  <c r="I337" i="4"/>
  <c r="H337" i="4"/>
  <c r="G337" i="4"/>
  <c r="J336" i="4"/>
  <c r="I336" i="4"/>
  <c r="H336" i="4"/>
  <c r="G336" i="4"/>
  <c r="J335" i="4"/>
  <c r="I335" i="4"/>
  <c r="H335" i="4"/>
  <c r="G335" i="4"/>
  <c r="J334" i="4"/>
  <c r="I334" i="4"/>
  <c r="H334" i="4"/>
  <c r="G334" i="4"/>
  <c r="J333" i="4"/>
  <c r="I333" i="4"/>
  <c r="H333" i="4"/>
  <c r="G333" i="4"/>
  <c r="J332" i="4"/>
  <c r="I332" i="4"/>
  <c r="H332" i="4"/>
  <c r="G332" i="4"/>
  <c r="J331" i="4"/>
  <c r="I331" i="4"/>
  <c r="H331" i="4"/>
  <c r="G331" i="4"/>
  <c r="J330" i="4"/>
  <c r="I330" i="4"/>
  <c r="H330" i="4"/>
  <c r="G330" i="4"/>
  <c r="J329" i="4"/>
  <c r="I329" i="4"/>
  <c r="H329" i="4"/>
  <c r="G329" i="4"/>
  <c r="J328" i="4"/>
  <c r="I328" i="4"/>
  <c r="H328" i="4"/>
  <c r="G328" i="4"/>
  <c r="J327" i="4"/>
  <c r="I327" i="4"/>
  <c r="H327" i="4"/>
  <c r="G327" i="4"/>
  <c r="J326" i="4"/>
  <c r="I326" i="4"/>
  <c r="H326" i="4"/>
  <c r="G326" i="4"/>
  <c r="J325" i="4"/>
  <c r="I325" i="4"/>
  <c r="H325" i="4"/>
  <c r="G325" i="4"/>
  <c r="J324" i="4"/>
  <c r="I324" i="4"/>
  <c r="H324" i="4"/>
  <c r="G324" i="4"/>
  <c r="J323" i="4"/>
  <c r="I323" i="4"/>
  <c r="H323" i="4"/>
  <c r="G323" i="4"/>
  <c r="J322" i="4"/>
  <c r="I322" i="4"/>
  <c r="H322" i="4"/>
  <c r="G322" i="4"/>
  <c r="J321" i="4"/>
  <c r="I321" i="4"/>
  <c r="H321" i="4"/>
  <c r="G321" i="4"/>
  <c r="J320" i="4"/>
  <c r="I320" i="4"/>
  <c r="H320" i="4"/>
  <c r="G320" i="4"/>
  <c r="J319" i="4"/>
  <c r="I319" i="4"/>
  <c r="H319" i="4"/>
  <c r="G319" i="4"/>
  <c r="J318" i="4"/>
  <c r="I318" i="4"/>
  <c r="H318" i="4"/>
  <c r="G318" i="4"/>
  <c r="J317" i="4"/>
  <c r="I317" i="4"/>
  <c r="H317" i="4"/>
  <c r="G317" i="4"/>
  <c r="J316" i="4"/>
  <c r="I316" i="4"/>
  <c r="H316" i="4"/>
  <c r="G316" i="4"/>
  <c r="J315" i="4"/>
  <c r="I315" i="4"/>
  <c r="H315" i="4"/>
  <c r="G315" i="4"/>
  <c r="J314" i="4"/>
  <c r="I314" i="4"/>
  <c r="H314" i="4"/>
  <c r="G314" i="4"/>
  <c r="J313" i="4"/>
  <c r="I313" i="4"/>
  <c r="H313" i="4"/>
  <c r="G313" i="4"/>
  <c r="J312" i="4"/>
  <c r="I312" i="4"/>
  <c r="H312" i="4"/>
  <c r="G312" i="4"/>
  <c r="J311" i="4"/>
  <c r="I311" i="4"/>
  <c r="H311" i="4"/>
  <c r="G311" i="4"/>
  <c r="J310" i="4"/>
  <c r="I310" i="4"/>
  <c r="H310" i="4"/>
  <c r="G310" i="4"/>
  <c r="J309" i="4"/>
  <c r="I309" i="4"/>
  <c r="H309" i="4"/>
  <c r="G309" i="4"/>
  <c r="J308" i="4"/>
  <c r="I308" i="4"/>
  <c r="H308" i="4"/>
  <c r="G308" i="4"/>
  <c r="J307" i="4"/>
  <c r="I307" i="4"/>
  <c r="H307" i="4"/>
  <c r="G307" i="4"/>
  <c r="J306" i="4"/>
  <c r="I306" i="4"/>
  <c r="H306" i="4"/>
  <c r="G306" i="4"/>
  <c r="J305" i="4"/>
  <c r="I305" i="4"/>
  <c r="H305" i="4"/>
  <c r="G305" i="4"/>
  <c r="J304" i="4"/>
  <c r="I304" i="4"/>
  <c r="H304" i="4"/>
  <c r="G304" i="4"/>
  <c r="J303" i="4"/>
  <c r="I303" i="4"/>
  <c r="H303" i="4"/>
  <c r="G303" i="4"/>
  <c r="J302" i="4"/>
  <c r="I302" i="4"/>
  <c r="H302" i="4"/>
  <c r="G302" i="4"/>
  <c r="J301" i="4"/>
  <c r="I301" i="4"/>
  <c r="H301" i="4"/>
  <c r="G301" i="4"/>
  <c r="J300" i="4"/>
  <c r="I300" i="4"/>
  <c r="H300" i="4"/>
  <c r="G300" i="4"/>
  <c r="J299" i="4"/>
  <c r="I299" i="4"/>
  <c r="H299" i="4"/>
  <c r="G299" i="4"/>
  <c r="J298" i="4"/>
  <c r="I298" i="4"/>
  <c r="H298" i="4"/>
  <c r="G298" i="4"/>
  <c r="J297" i="4"/>
  <c r="I297" i="4"/>
  <c r="H297" i="4"/>
  <c r="G297" i="4"/>
  <c r="J296" i="4"/>
  <c r="I296" i="4"/>
  <c r="H296" i="4"/>
  <c r="G296" i="4"/>
  <c r="J295" i="4"/>
  <c r="I295" i="4"/>
  <c r="H295" i="4"/>
  <c r="G295" i="4"/>
  <c r="J294" i="4"/>
  <c r="I294" i="4"/>
  <c r="H294" i="4"/>
  <c r="G294" i="4"/>
  <c r="J293" i="4"/>
  <c r="I293" i="4"/>
  <c r="H293" i="4"/>
  <c r="G293" i="4"/>
  <c r="J292" i="4"/>
  <c r="I292" i="4"/>
  <c r="H292" i="4"/>
  <c r="G292" i="4"/>
  <c r="J291" i="4"/>
  <c r="I291" i="4"/>
  <c r="H291" i="4"/>
  <c r="G291" i="4"/>
  <c r="J290" i="4"/>
  <c r="I290" i="4"/>
  <c r="H290" i="4"/>
  <c r="G290" i="4"/>
  <c r="J289" i="4"/>
  <c r="I289" i="4"/>
  <c r="H289" i="4"/>
  <c r="G289" i="4"/>
  <c r="J288" i="4"/>
  <c r="I288" i="4"/>
  <c r="H288" i="4"/>
  <c r="G288" i="4"/>
  <c r="J287" i="4"/>
  <c r="I287" i="4"/>
  <c r="H287" i="4"/>
  <c r="G287" i="4"/>
  <c r="J286" i="4"/>
  <c r="I286" i="4"/>
  <c r="H286" i="4"/>
  <c r="G286" i="4"/>
  <c r="J285" i="4"/>
  <c r="I285" i="4"/>
  <c r="H285" i="4"/>
  <c r="G285" i="4"/>
  <c r="J284" i="4"/>
  <c r="I284" i="4"/>
  <c r="H284" i="4"/>
  <c r="G284" i="4"/>
  <c r="J283" i="4"/>
  <c r="I283" i="4"/>
  <c r="H283" i="4"/>
  <c r="G283" i="4"/>
  <c r="J282" i="4"/>
  <c r="I282" i="4"/>
  <c r="H282" i="4"/>
  <c r="G282" i="4"/>
  <c r="J281" i="4"/>
  <c r="I281" i="4"/>
  <c r="H281" i="4"/>
  <c r="G281" i="4"/>
  <c r="J280" i="4"/>
  <c r="I280" i="4"/>
  <c r="H280" i="4"/>
  <c r="G280" i="4"/>
  <c r="J279" i="4"/>
  <c r="I279" i="4"/>
  <c r="H279" i="4"/>
  <c r="G279" i="4"/>
  <c r="J278" i="4"/>
  <c r="I278" i="4"/>
  <c r="H278" i="4"/>
  <c r="G278" i="4"/>
  <c r="J277" i="4"/>
  <c r="I277" i="4"/>
  <c r="H277" i="4"/>
  <c r="G277" i="4"/>
  <c r="J276" i="4"/>
  <c r="I276" i="4"/>
  <c r="H276" i="4"/>
  <c r="G276" i="4"/>
  <c r="J275" i="4"/>
  <c r="I275" i="4"/>
  <c r="H275" i="4"/>
  <c r="G275" i="4"/>
  <c r="J274" i="4"/>
  <c r="I274" i="4"/>
  <c r="H274" i="4"/>
  <c r="G274" i="4"/>
  <c r="J273" i="4"/>
  <c r="I273" i="4"/>
  <c r="H273" i="4"/>
  <c r="G273" i="4"/>
  <c r="J272" i="4"/>
  <c r="I272" i="4"/>
  <c r="H272" i="4"/>
  <c r="G272" i="4"/>
  <c r="J271" i="4"/>
  <c r="I271" i="4"/>
  <c r="H271" i="4"/>
  <c r="G271" i="4"/>
  <c r="J270" i="4"/>
  <c r="I270" i="4"/>
  <c r="H270" i="4"/>
  <c r="G270" i="4"/>
  <c r="J269" i="4"/>
  <c r="I269" i="4"/>
  <c r="H269" i="4"/>
  <c r="G269" i="4"/>
  <c r="J268" i="4"/>
  <c r="I268" i="4"/>
  <c r="H268" i="4"/>
  <c r="G268" i="4"/>
  <c r="J267" i="4"/>
  <c r="I267" i="4"/>
  <c r="H267" i="4"/>
  <c r="G267" i="4"/>
  <c r="J266" i="4"/>
  <c r="I266" i="4"/>
  <c r="H266" i="4"/>
  <c r="G266" i="4"/>
  <c r="J265" i="4"/>
  <c r="I265" i="4"/>
  <c r="H265" i="4"/>
  <c r="G265" i="4"/>
  <c r="J264" i="4"/>
  <c r="I264" i="4"/>
  <c r="H264" i="4"/>
  <c r="G264" i="4"/>
  <c r="J263" i="4"/>
  <c r="I263" i="4"/>
  <c r="H263" i="4"/>
  <c r="G263" i="4"/>
  <c r="J262" i="4"/>
  <c r="I262" i="4"/>
  <c r="H262" i="4"/>
  <c r="G262" i="4"/>
  <c r="J261" i="4"/>
  <c r="I261" i="4"/>
  <c r="H261" i="4"/>
  <c r="G261" i="4"/>
  <c r="J260" i="4"/>
  <c r="I260" i="4"/>
  <c r="H260" i="4"/>
  <c r="G260" i="4"/>
  <c r="J259" i="4"/>
  <c r="I259" i="4"/>
  <c r="H259" i="4"/>
  <c r="G259" i="4"/>
  <c r="J258" i="4"/>
  <c r="I258" i="4"/>
  <c r="H258" i="4"/>
  <c r="G258" i="4"/>
  <c r="J257" i="4"/>
  <c r="I257" i="4"/>
  <c r="H257" i="4"/>
  <c r="G257" i="4"/>
  <c r="J256" i="4"/>
  <c r="I256" i="4"/>
  <c r="H256" i="4"/>
  <c r="G256" i="4"/>
  <c r="J255" i="4"/>
  <c r="I255" i="4"/>
  <c r="H255" i="4"/>
  <c r="G255" i="4"/>
  <c r="J254" i="4"/>
  <c r="I254" i="4"/>
  <c r="H254" i="4"/>
  <c r="G254" i="4"/>
  <c r="J253" i="4"/>
  <c r="I253" i="4"/>
  <c r="H253" i="4"/>
  <c r="G253" i="4"/>
  <c r="J252" i="4"/>
  <c r="I252" i="4"/>
  <c r="H252" i="4"/>
  <c r="G252" i="4"/>
  <c r="J251" i="4"/>
  <c r="I251" i="4"/>
  <c r="H251" i="4"/>
  <c r="G251" i="4"/>
  <c r="J250" i="4"/>
  <c r="I250" i="4"/>
  <c r="H250" i="4"/>
  <c r="G250" i="4"/>
  <c r="J249" i="4"/>
  <c r="I249" i="4"/>
  <c r="H249" i="4"/>
  <c r="G249" i="4"/>
  <c r="J248" i="4"/>
  <c r="I248" i="4"/>
  <c r="H248" i="4"/>
  <c r="G248" i="4"/>
  <c r="J247" i="4"/>
  <c r="I247" i="4"/>
  <c r="H247" i="4"/>
  <c r="G247" i="4"/>
  <c r="J246" i="4"/>
  <c r="I246" i="4"/>
  <c r="H246" i="4"/>
  <c r="G246" i="4"/>
  <c r="J245" i="4"/>
  <c r="I245" i="4"/>
  <c r="H245" i="4"/>
  <c r="G245" i="4"/>
  <c r="J244" i="4"/>
  <c r="I244" i="4"/>
  <c r="H244" i="4"/>
  <c r="G244" i="4"/>
  <c r="J243" i="4"/>
  <c r="I243" i="4"/>
  <c r="H243" i="4"/>
  <c r="G243" i="4"/>
  <c r="J242" i="4"/>
  <c r="I242" i="4"/>
  <c r="H242" i="4"/>
  <c r="G242" i="4"/>
  <c r="J241" i="4"/>
  <c r="I241" i="4"/>
  <c r="H241" i="4"/>
  <c r="G241" i="4"/>
  <c r="J240" i="4"/>
  <c r="I240" i="4"/>
  <c r="H240" i="4"/>
  <c r="G240" i="4"/>
  <c r="J239" i="4"/>
  <c r="I239" i="4"/>
  <c r="H239" i="4"/>
  <c r="G239" i="4"/>
  <c r="J238" i="4"/>
  <c r="I238" i="4"/>
  <c r="H238" i="4"/>
  <c r="G238" i="4"/>
  <c r="J237" i="4"/>
  <c r="I237" i="4"/>
  <c r="H237" i="4"/>
  <c r="G237" i="4"/>
  <c r="J236" i="4"/>
  <c r="I236" i="4"/>
  <c r="H236" i="4"/>
  <c r="G236" i="4"/>
  <c r="J235" i="4"/>
  <c r="I235" i="4"/>
  <c r="H235" i="4"/>
  <c r="G235" i="4"/>
  <c r="J234" i="4"/>
  <c r="I234" i="4"/>
  <c r="H234" i="4"/>
  <c r="G234" i="4"/>
  <c r="J233" i="4"/>
  <c r="I233" i="4"/>
  <c r="H233" i="4"/>
  <c r="G233" i="4"/>
  <c r="J232" i="4"/>
  <c r="I232" i="4"/>
  <c r="H232" i="4"/>
  <c r="G232" i="4"/>
  <c r="J231" i="4"/>
  <c r="I231" i="4"/>
  <c r="H231" i="4"/>
  <c r="G231" i="4"/>
  <c r="J230" i="4"/>
  <c r="I230" i="4"/>
  <c r="H230" i="4"/>
  <c r="G230" i="4"/>
  <c r="J229" i="4"/>
  <c r="I229" i="4"/>
  <c r="H229" i="4"/>
  <c r="G229" i="4"/>
  <c r="J228" i="4"/>
  <c r="I228" i="4"/>
  <c r="H228" i="4"/>
  <c r="G228" i="4"/>
  <c r="J227" i="4"/>
  <c r="I227" i="4"/>
  <c r="H227" i="4"/>
  <c r="G227" i="4"/>
  <c r="J226" i="4"/>
  <c r="I226" i="4"/>
  <c r="H226" i="4"/>
  <c r="G226" i="4"/>
  <c r="J225" i="4"/>
  <c r="I225" i="4"/>
  <c r="H225" i="4"/>
  <c r="G225" i="4"/>
  <c r="J224" i="4"/>
  <c r="I224" i="4"/>
  <c r="H224" i="4"/>
  <c r="G224" i="4"/>
  <c r="J223" i="4"/>
  <c r="I223" i="4"/>
  <c r="H223" i="4"/>
  <c r="G223" i="4"/>
  <c r="J222" i="4"/>
  <c r="I222" i="4"/>
  <c r="H222" i="4"/>
  <c r="G222" i="4"/>
  <c r="J221" i="4"/>
  <c r="I221" i="4"/>
  <c r="H221" i="4"/>
  <c r="G221" i="4"/>
  <c r="J220" i="4"/>
  <c r="I220" i="4"/>
  <c r="H220" i="4"/>
  <c r="G220" i="4"/>
  <c r="J219" i="4"/>
  <c r="I219" i="4"/>
  <c r="H219" i="4"/>
  <c r="G219" i="4"/>
  <c r="J218" i="4"/>
  <c r="I218" i="4"/>
  <c r="H218" i="4"/>
  <c r="G218" i="4"/>
  <c r="J217" i="4"/>
  <c r="I217" i="4"/>
  <c r="H217" i="4"/>
  <c r="G217" i="4"/>
  <c r="J216" i="4"/>
  <c r="I216" i="4"/>
  <c r="H216" i="4"/>
  <c r="G216" i="4"/>
  <c r="J215" i="4"/>
  <c r="I215" i="4"/>
  <c r="H215" i="4"/>
  <c r="G215" i="4"/>
  <c r="J214" i="4"/>
  <c r="I214" i="4"/>
  <c r="H214" i="4"/>
  <c r="G214" i="4"/>
  <c r="J213" i="4"/>
  <c r="I213" i="4"/>
  <c r="H213" i="4"/>
  <c r="G213" i="4"/>
  <c r="J212" i="4"/>
  <c r="I212" i="4"/>
  <c r="H212" i="4"/>
  <c r="G212" i="4"/>
  <c r="J211" i="4"/>
  <c r="I211" i="4"/>
  <c r="H211" i="4"/>
  <c r="G211" i="4"/>
  <c r="J210" i="4"/>
  <c r="I210" i="4"/>
  <c r="H210" i="4"/>
  <c r="G210" i="4"/>
  <c r="J209" i="4"/>
  <c r="I209" i="4"/>
  <c r="H209" i="4"/>
  <c r="G209" i="4"/>
  <c r="J208" i="4"/>
  <c r="I208" i="4"/>
  <c r="H208" i="4"/>
  <c r="G208" i="4"/>
  <c r="J207" i="4"/>
  <c r="I207" i="4"/>
  <c r="H207" i="4"/>
  <c r="G207" i="4"/>
  <c r="J206" i="4"/>
  <c r="I206" i="4"/>
  <c r="H206" i="4"/>
  <c r="G206" i="4"/>
  <c r="J205" i="4"/>
  <c r="I205" i="4"/>
  <c r="H205" i="4"/>
  <c r="G205" i="4"/>
  <c r="J204" i="4"/>
  <c r="I204" i="4"/>
  <c r="H204" i="4"/>
  <c r="G204" i="4"/>
  <c r="J203" i="4"/>
  <c r="I203" i="4"/>
  <c r="H203" i="4"/>
  <c r="G203" i="4"/>
  <c r="J202" i="4"/>
  <c r="I202" i="4"/>
  <c r="H202" i="4"/>
  <c r="G202" i="4"/>
  <c r="J201" i="4"/>
  <c r="I201" i="4"/>
  <c r="H201" i="4"/>
  <c r="G201" i="4"/>
  <c r="J200" i="4"/>
  <c r="I200" i="4"/>
  <c r="H200" i="4"/>
  <c r="G200" i="4"/>
  <c r="J199" i="4"/>
  <c r="I199" i="4"/>
  <c r="H199" i="4"/>
  <c r="G199" i="4"/>
  <c r="J198" i="4"/>
  <c r="I198" i="4"/>
  <c r="H198" i="4"/>
  <c r="G198" i="4"/>
  <c r="J197" i="4"/>
  <c r="I197" i="4"/>
  <c r="H197" i="4"/>
  <c r="G197" i="4"/>
  <c r="J196" i="4"/>
  <c r="I196" i="4"/>
  <c r="H196" i="4"/>
  <c r="G196" i="4"/>
  <c r="J195" i="4"/>
  <c r="I195" i="4"/>
  <c r="H195" i="4"/>
  <c r="G195" i="4"/>
  <c r="J194" i="4"/>
  <c r="I194" i="4"/>
  <c r="H194" i="4"/>
  <c r="G194" i="4"/>
  <c r="J193" i="4"/>
  <c r="I193" i="4"/>
  <c r="H193" i="4"/>
  <c r="G193" i="4"/>
  <c r="J192" i="4"/>
  <c r="I192" i="4"/>
  <c r="H192" i="4"/>
  <c r="G192" i="4"/>
  <c r="J191" i="4"/>
  <c r="I191" i="4"/>
  <c r="H191" i="4"/>
  <c r="G191" i="4"/>
  <c r="J190" i="4"/>
  <c r="I190" i="4"/>
  <c r="H190" i="4"/>
  <c r="G190" i="4"/>
  <c r="J189" i="4"/>
  <c r="I189" i="4"/>
  <c r="H189" i="4"/>
  <c r="G189" i="4"/>
  <c r="J188" i="4"/>
  <c r="I188" i="4"/>
  <c r="H188" i="4"/>
  <c r="G188" i="4"/>
  <c r="J187" i="4"/>
  <c r="I187" i="4"/>
  <c r="H187" i="4"/>
  <c r="G187" i="4"/>
  <c r="J186" i="4"/>
  <c r="I186" i="4"/>
  <c r="H186" i="4"/>
  <c r="G186" i="4"/>
  <c r="J185" i="4"/>
  <c r="I185" i="4"/>
  <c r="H185" i="4"/>
  <c r="G185" i="4"/>
  <c r="J184" i="4"/>
  <c r="I184" i="4"/>
  <c r="H184" i="4"/>
  <c r="G184" i="4"/>
  <c r="J183" i="4"/>
  <c r="I183" i="4"/>
  <c r="H183" i="4"/>
  <c r="G183" i="4"/>
  <c r="J182" i="4"/>
  <c r="I182" i="4"/>
  <c r="H182" i="4"/>
  <c r="G182" i="4"/>
  <c r="J181" i="4"/>
  <c r="I181" i="4"/>
  <c r="H181" i="4"/>
  <c r="G181" i="4"/>
  <c r="J180" i="4"/>
  <c r="I180" i="4"/>
  <c r="H180" i="4"/>
  <c r="G180" i="4"/>
  <c r="J179" i="4"/>
  <c r="I179" i="4"/>
  <c r="H179" i="4"/>
  <c r="G179" i="4"/>
  <c r="J178" i="4"/>
  <c r="I178" i="4"/>
  <c r="H178" i="4"/>
  <c r="G178" i="4"/>
  <c r="J177" i="4"/>
  <c r="I177" i="4"/>
  <c r="H177" i="4"/>
  <c r="G177" i="4"/>
  <c r="J176" i="4"/>
  <c r="I176" i="4"/>
  <c r="H176" i="4"/>
  <c r="G176" i="4"/>
  <c r="J175" i="4"/>
  <c r="I175" i="4"/>
  <c r="H175" i="4"/>
  <c r="G175" i="4"/>
  <c r="J174" i="4"/>
  <c r="I174" i="4"/>
  <c r="H174" i="4"/>
  <c r="G174" i="4"/>
  <c r="J173" i="4"/>
  <c r="I173" i="4"/>
  <c r="H173" i="4"/>
  <c r="G173" i="4"/>
  <c r="J172" i="4"/>
  <c r="I172" i="4"/>
  <c r="H172" i="4"/>
  <c r="G172" i="4"/>
  <c r="J171" i="4"/>
  <c r="I171" i="4"/>
  <c r="H171" i="4"/>
  <c r="G171" i="4"/>
  <c r="J170" i="4"/>
  <c r="I170" i="4"/>
  <c r="H170" i="4"/>
  <c r="G170" i="4"/>
  <c r="J169" i="4"/>
  <c r="I169" i="4"/>
  <c r="H169" i="4"/>
  <c r="G169" i="4"/>
  <c r="J168" i="4"/>
  <c r="I168" i="4"/>
  <c r="H168" i="4"/>
  <c r="G168" i="4"/>
  <c r="J167" i="4"/>
  <c r="I167" i="4"/>
  <c r="H167" i="4"/>
  <c r="G167" i="4"/>
  <c r="J166" i="4"/>
  <c r="I166" i="4"/>
  <c r="H166" i="4"/>
  <c r="G166" i="4"/>
  <c r="J165" i="4"/>
  <c r="I165" i="4"/>
  <c r="H165" i="4"/>
  <c r="G165" i="4"/>
  <c r="J164" i="4"/>
  <c r="I164" i="4"/>
  <c r="H164" i="4"/>
  <c r="G164" i="4"/>
  <c r="J163" i="4"/>
  <c r="I163" i="4"/>
  <c r="H163" i="4"/>
  <c r="G163" i="4"/>
  <c r="J162" i="4"/>
  <c r="I162" i="4"/>
  <c r="H162" i="4"/>
  <c r="G162" i="4"/>
  <c r="J161" i="4"/>
  <c r="I161" i="4"/>
  <c r="H161" i="4"/>
  <c r="G161" i="4"/>
  <c r="J160" i="4"/>
  <c r="I160" i="4"/>
  <c r="H160" i="4"/>
  <c r="G160" i="4"/>
  <c r="J159" i="4"/>
  <c r="I159" i="4"/>
  <c r="H159" i="4"/>
  <c r="G159" i="4"/>
  <c r="J158" i="4"/>
  <c r="I158" i="4"/>
  <c r="H158" i="4"/>
  <c r="G158" i="4"/>
  <c r="J157" i="4"/>
  <c r="I157" i="4"/>
  <c r="H157" i="4"/>
  <c r="G157" i="4"/>
  <c r="J156" i="4"/>
  <c r="I156" i="4"/>
  <c r="H156" i="4"/>
  <c r="G156" i="4"/>
  <c r="J155" i="4"/>
  <c r="I155" i="4"/>
  <c r="H155" i="4"/>
  <c r="G155" i="4"/>
  <c r="J154" i="4"/>
  <c r="I154" i="4"/>
  <c r="H154" i="4"/>
  <c r="G154" i="4"/>
  <c r="J153" i="4"/>
  <c r="I153" i="4"/>
  <c r="H153" i="4"/>
  <c r="G153" i="4"/>
  <c r="J152" i="4"/>
  <c r="I152" i="4"/>
  <c r="H152" i="4"/>
  <c r="G152" i="4"/>
  <c r="J151" i="4"/>
  <c r="I151" i="4"/>
  <c r="H151" i="4"/>
  <c r="G151" i="4"/>
  <c r="J150" i="4"/>
  <c r="I150" i="4"/>
  <c r="H150" i="4"/>
  <c r="G150" i="4"/>
  <c r="J149" i="4"/>
  <c r="I149" i="4"/>
  <c r="H149" i="4"/>
  <c r="G149" i="4"/>
  <c r="J148" i="4"/>
  <c r="I148" i="4"/>
  <c r="H148" i="4"/>
  <c r="G148" i="4"/>
  <c r="J147" i="4"/>
  <c r="I147" i="4"/>
  <c r="H147" i="4"/>
  <c r="G147" i="4"/>
  <c r="J146" i="4"/>
  <c r="I146" i="4"/>
  <c r="H146" i="4"/>
  <c r="G146" i="4"/>
  <c r="J145" i="4"/>
  <c r="I145" i="4"/>
  <c r="H145" i="4"/>
  <c r="G145" i="4"/>
  <c r="J144" i="4"/>
  <c r="I144" i="4"/>
  <c r="H144" i="4"/>
  <c r="G144" i="4"/>
  <c r="J143" i="4"/>
  <c r="I143" i="4"/>
  <c r="H143" i="4"/>
  <c r="G143" i="4"/>
  <c r="J142" i="4"/>
  <c r="I142" i="4"/>
  <c r="H142" i="4"/>
  <c r="G142" i="4"/>
  <c r="J141" i="4"/>
  <c r="I141" i="4"/>
  <c r="H141" i="4"/>
  <c r="G141" i="4"/>
  <c r="J140" i="4"/>
  <c r="I140" i="4"/>
  <c r="H140" i="4"/>
  <c r="G140" i="4"/>
  <c r="J139" i="4"/>
  <c r="I139" i="4"/>
  <c r="H139" i="4"/>
  <c r="G139" i="4"/>
  <c r="J138" i="4"/>
  <c r="I138" i="4"/>
  <c r="H138" i="4"/>
  <c r="G138" i="4"/>
  <c r="J137" i="4"/>
  <c r="I137" i="4"/>
  <c r="H137" i="4"/>
  <c r="G137" i="4"/>
  <c r="J136" i="4"/>
  <c r="I136" i="4"/>
  <c r="H136" i="4"/>
  <c r="G136" i="4"/>
  <c r="J135" i="4"/>
  <c r="I135" i="4"/>
  <c r="H135" i="4"/>
  <c r="G135" i="4"/>
  <c r="J134" i="4"/>
  <c r="I134" i="4"/>
  <c r="H134" i="4"/>
  <c r="G134" i="4"/>
  <c r="J133" i="4"/>
  <c r="I133" i="4"/>
  <c r="H133" i="4"/>
  <c r="G133" i="4"/>
  <c r="J132" i="4"/>
  <c r="I132" i="4"/>
  <c r="H132" i="4"/>
  <c r="G132" i="4"/>
  <c r="J131" i="4"/>
  <c r="I131" i="4"/>
  <c r="H131" i="4"/>
  <c r="G131" i="4"/>
  <c r="J130" i="4"/>
  <c r="I130" i="4"/>
  <c r="H130" i="4"/>
  <c r="G130" i="4"/>
  <c r="J129" i="4"/>
  <c r="I129" i="4"/>
  <c r="H129" i="4"/>
  <c r="G129" i="4"/>
  <c r="J128" i="4"/>
  <c r="I128" i="4"/>
  <c r="H128" i="4"/>
  <c r="G128" i="4"/>
  <c r="J127" i="4"/>
  <c r="I127" i="4"/>
  <c r="H127" i="4"/>
  <c r="G127" i="4"/>
  <c r="J126" i="4"/>
  <c r="I126" i="4"/>
  <c r="H126" i="4"/>
  <c r="G126" i="4"/>
  <c r="J125" i="4"/>
  <c r="I125" i="4"/>
  <c r="H125" i="4"/>
  <c r="G125" i="4"/>
  <c r="J124" i="4"/>
  <c r="I124" i="4"/>
  <c r="H124" i="4"/>
  <c r="G124" i="4"/>
  <c r="J123" i="4"/>
  <c r="I123" i="4"/>
  <c r="H123" i="4"/>
  <c r="G123" i="4"/>
  <c r="J122" i="4"/>
  <c r="I122" i="4"/>
  <c r="H122" i="4"/>
  <c r="G122" i="4"/>
  <c r="J121" i="4"/>
  <c r="I121" i="4"/>
  <c r="H121" i="4"/>
  <c r="G121" i="4"/>
  <c r="J120" i="4"/>
  <c r="I120" i="4"/>
  <c r="H120" i="4"/>
  <c r="G120" i="4"/>
  <c r="J119" i="4"/>
  <c r="I119" i="4"/>
  <c r="H119" i="4"/>
  <c r="G119" i="4"/>
  <c r="J118" i="4"/>
  <c r="I118" i="4"/>
  <c r="H118" i="4"/>
  <c r="G118" i="4"/>
  <c r="J117" i="4"/>
  <c r="I117" i="4"/>
  <c r="H117" i="4"/>
  <c r="G117" i="4"/>
  <c r="J116" i="4"/>
  <c r="I116" i="4"/>
  <c r="H116" i="4"/>
  <c r="G116" i="4"/>
  <c r="J115" i="4"/>
  <c r="I115" i="4"/>
  <c r="H115" i="4"/>
  <c r="G115" i="4"/>
  <c r="J114" i="4"/>
  <c r="I114" i="4"/>
  <c r="H114" i="4"/>
  <c r="G114" i="4"/>
  <c r="J113" i="4"/>
  <c r="I113" i="4"/>
  <c r="H113" i="4"/>
  <c r="G113" i="4"/>
  <c r="J112" i="4"/>
  <c r="I112" i="4"/>
  <c r="H112" i="4"/>
  <c r="G112" i="4"/>
  <c r="J111" i="4"/>
  <c r="I111" i="4"/>
  <c r="H111" i="4"/>
  <c r="G111" i="4"/>
  <c r="J110" i="4"/>
  <c r="I110" i="4"/>
  <c r="H110" i="4"/>
  <c r="G110" i="4"/>
  <c r="J109" i="4"/>
  <c r="I109" i="4"/>
  <c r="H109" i="4"/>
  <c r="G109" i="4"/>
  <c r="J108" i="4"/>
  <c r="I108" i="4"/>
  <c r="H108" i="4"/>
  <c r="G108" i="4"/>
  <c r="J107" i="4"/>
  <c r="I107" i="4"/>
  <c r="H107" i="4"/>
  <c r="G107" i="4"/>
  <c r="J106" i="4"/>
  <c r="I106" i="4"/>
  <c r="H106" i="4"/>
  <c r="G106" i="4"/>
  <c r="J105" i="4"/>
  <c r="I105" i="4"/>
  <c r="H105" i="4"/>
  <c r="G105" i="4"/>
  <c r="J104" i="4"/>
  <c r="I104" i="4"/>
  <c r="H104" i="4"/>
  <c r="G104" i="4"/>
  <c r="J103" i="4"/>
  <c r="I103" i="4"/>
  <c r="H103" i="4"/>
  <c r="G103" i="4"/>
  <c r="J102" i="4"/>
  <c r="I102" i="4"/>
  <c r="H102" i="4"/>
  <c r="G102" i="4"/>
  <c r="J101" i="4"/>
  <c r="I101" i="4"/>
  <c r="H101" i="4"/>
  <c r="G101" i="4"/>
  <c r="J100" i="4"/>
  <c r="I100" i="4"/>
  <c r="H100" i="4"/>
  <c r="G100" i="4"/>
  <c r="J99" i="4"/>
  <c r="I99" i="4"/>
  <c r="H99" i="4"/>
  <c r="G99" i="4"/>
  <c r="J98" i="4"/>
  <c r="I98" i="4"/>
  <c r="H98" i="4"/>
  <c r="G98" i="4"/>
  <c r="J97" i="4"/>
  <c r="I97" i="4"/>
  <c r="H97" i="4"/>
  <c r="G97" i="4"/>
  <c r="J96" i="4"/>
  <c r="I96" i="4"/>
  <c r="H96" i="4"/>
  <c r="G96" i="4"/>
  <c r="J95" i="4"/>
  <c r="I95" i="4"/>
  <c r="H95" i="4"/>
  <c r="G95" i="4"/>
  <c r="J94" i="4"/>
  <c r="I94" i="4"/>
  <c r="H94" i="4"/>
  <c r="G94" i="4"/>
  <c r="J93" i="4"/>
  <c r="I93" i="4"/>
  <c r="H93" i="4"/>
  <c r="G93" i="4"/>
  <c r="J92" i="4"/>
  <c r="I92" i="4"/>
  <c r="H92" i="4"/>
  <c r="G92" i="4"/>
  <c r="J91" i="4"/>
  <c r="I91" i="4"/>
  <c r="H91" i="4"/>
  <c r="G91" i="4"/>
  <c r="J90" i="4"/>
  <c r="I90" i="4"/>
  <c r="H90" i="4"/>
  <c r="G90" i="4"/>
  <c r="J89" i="4"/>
  <c r="I89" i="4"/>
  <c r="H89" i="4"/>
  <c r="G89" i="4"/>
  <c r="J88" i="4"/>
  <c r="I88" i="4"/>
  <c r="H88" i="4"/>
  <c r="G88" i="4"/>
  <c r="J87" i="4"/>
  <c r="I87" i="4"/>
  <c r="H87" i="4"/>
  <c r="G87" i="4"/>
  <c r="J86" i="4"/>
  <c r="I86" i="4"/>
  <c r="H86" i="4"/>
  <c r="G86" i="4"/>
  <c r="J85" i="4"/>
  <c r="I85" i="4"/>
  <c r="H85" i="4"/>
  <c r="G85" i="4"/>
  <c r="J84" i="4"/>
  <c r="I84" i="4"/>
  <c r="H84" i="4"/>
  <c r="G84" i="4"/>
  <c r="J83" i="4"/>
  <c r="I83" i="4"/>
  <c r="H83" i="4"/>
  <c r="G83" i="4"/>
  <c r="J82" i="4"/>
  <c r="I82" i="4"/>
  <c r="H82" i="4"/>
  <c r="G82" i="4"/>
  <c r="J81" i="4"/>
  <c r="I81" i="4"/>
  <c r="H81" i="4"/>
  <c r="G81" i="4"/>
  <c r="J80" i="4"/>
  <c r="I80" i="4"/>
  <c r="H80" i="4"/>
  <c r="G80" i="4"/>
  <c r="J79" i="4"/>
  <c r="I79" i="4"/>
  <c r="H79" i="4"/>
  <c r="G79" i="4"/>
  <c r="J78" i="4"/>
  <c r="I78" i="4"/>
  <c r="H78" i="4"/>
  <c r="G78" i="4"/>
  <c r="J77" i="4"/>
  <c r="I77" i="4"/>
  <c r="H77" i="4"/>
  <c r="G77" i="4"/>
  <c r="J76" i="4"/>
  <c r="I76" i="4"/>
  <c r="H76" i="4"/>
  <c r="G76" i="4"/>
  <c r="J75" i="4"/>
  <c r="I75" i="4"/>
  <c r="H75" i="4"/>
  <c r="G75" i="4"/>
  <c r="J74" i="4"/>
  <c r="I74" i="4"/>
  <c r="H74" i="4"/>
  <c r="G74" i="4"/>
  <c r="J73" i="4"/>
  <c r="I73" i="4"/>
  <c r="H73" i="4"/>
  <c r="G73" i="4"/>
  <c r="J72" i="4"/>
  <c r="I72" i="4"/>
  <c r="H72" i="4"/>
  <c r="G72" i="4"/>
  <c r="J71" i="4"/>
  <c r="I71" i="4"/>
  <c r="H71" i="4"/>
  <c r="G71" i="4"/>
  <c r="J70" i="4"/>
  <c r="I70" i="4"/>
  <c r="H70" i="4"/>
  <c r="G70" i="4"/>
  <c r="J69" i="4"/>
  <c r="I69" i="4"/>
  <c r="H69" i="4"/>
  <c r="G69" i="4"/>
  <c r="J68" i="4"/>
  <c r="I68" i="4"/>
  <c r="H68" i="4"/>
  <c r="G68" i="4"/>
  <c r="J67" i="4"/>
  <c r="I67" i="4"/>
  <c r="H67" i="4"/>
  <c r="G67" i="4"/>
  <c r="J66" i="4"/>
  <c r="I66" i="4"/>
  <c r="H66" i="4"/>
  <c r="G66" i="4"/>
  <c r="J65" i="4"/>
  <c r="I65" i="4"/>
  <c r="H65" i="4"/>
  <c r="G65" i="4"/>
  <c r="J64" i="4"/>
  <c r="I64" i="4"/>
  <c r="H64" i="4"/>
  <c r="G64" i="4"/>
  <c r="J63" i="4"/>
  <c r="I63" i="4"/>
  <c r="H63" i="4"/>
  <c r="G63" i="4"/>
  <c r="J62" i="4"/>
  <c r="I62" i="4"/>
  <c r="H62" i="4"/>
  <c r="G62" i="4"/>
  <c r="J61" i="4"/>
  <c r="I61" i="4"/>
  <c r="H61" i="4"/>
  <c r="G61" i="4"/>
  <c r="J60" i="4"/>
  <c r="I60" i="4"/>
  <c r="H60" i="4"/>
  <c r="G60" i="4"/>
  <c r="J59" i="4"/>
  <c r="I59" i="4"/>
  <c r="H59" i="4"/>
  <c r="G59" i="4"/>
  <c r="J58" i="4"/>
  <c r="I58" i="4"/>
  <c r="H58" i="4"/>
  <c r="G58" i="4"/>
  <c r="J57" i="4"/>
  <c r="I57" i="4"/>
  <c r="H57" i="4"/>
  <c r="G57" i="4"/>
  <c r="J56" i="4"/>
  <c r="I56" i="4"/>
  <c r="H56" i="4"/>
  <c r="G56" i="4"/>
  <c r="J55" i="4"/>
  <c r="I55" i="4"/>
  <c r="H55" i="4"/>
  <c r="G55" i="4"/>
  <c r="J54" i="4"/>
  <c r="I54" i="4"/>
  <c r="H54" i="4"/>
  <c r="G54" i="4"/>
  <c r="J53" i="4"/>
  <c r="I53" i="4"/>
  <c r="H53" i="4"/>
  <c r="G53" i="4"/>
  <c r="J52" i="4"/>
  <c r="I52" i="4"/>
  <c r="H52" i="4"/>
  <c r="G52" i="4"/>
  <c r="J51" i="4"/>
  <c r="I51" i="4"/>
  <c r="H51" i="4"/>
  <c r="G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J46" i="4"/>
  <c r="I46" i="4"/>
  <c r="H46" i="4"/>
  <c r="G46" i="4"/>
  <c r="J45" i="4"/>
  <c r="I45" i="4"/>
  <c r="H45" i="4"/>
  <c r="G45" i="4"/>
  <c r="J44" i="4"/>
  <c r="I44" i="4"/>
  <c r="H44" i="4"/>
  <c r="G44" i="4"/>
  <c r="J43" i="4"/>
  <c r="I43" i="4"/>
  <c r="H43" i="4"/>
  <c r="G43" i="4"/>
  <c r="J42" i="4"/>
  <c r="I42" i="4"/>
  <c r="H42" i="4"/>
  <c r="G42" i="4"/>
  <c r="J41" i="4"/>
  <c r="I41" i="4"/>
  <c r="H41" i="4"/>
  <c r="G41" i="4"/>
  <c r="J40" i="4"/>
  <c r="I40" i="4"/>
  <c r="H40" i="4"/>
  <c r="G40" i="4"/>
  <c r="J39" i="4"/>
  <c r="I39" i="4"/>
  <c r="H39" i="4"/>
  <c r="G39" i="4"/>
  <c r="J38" i="4"/>
  <c r="I38" i="4"/>
  <c r="H38" i="4"/>
  <c r="G38" i="4"/>
  <c r="J37" i="4"/>
  <c r="I37" i="4"/>
  <c r="H37" i="4"/>
  <c r="G37" i="4"/>
  <c r="J36" i="4"/>
  <c r="I36" i="4"/>
  <c r="H36" i="4"/>
  <c r="G36" i="4"/>
  <c r="J35" i="4"/>
  <c r="I35" i="4"/>
  <c r="H35" i="4"/>
  <c r="G35" i="4"/>
  <c r="J34" i="4"/>
  <c r="I34" i="4"/>
  <c r="H34" i="4"/>
  <c r="G34" i="4"/>
  <c r="J33" i="4"/>
  <c r="I33" i="4"/>
  <c r="H33" i="4"/>
  <c r="G33" i="4"/>
  <c r="J32" i="4"/>
  <c r="I32" i="4"/>
  <c r="H32" i="4"/>
  <c r="G32" i="4"/>
  <c r="J31" i="4"/>
  <c r="I31" i="4"/>
  <c r="H31" i="4"/>
  <c r="G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J6" i="4"/>
  <c r="I6" i="4"/>
  <c r="I505" i="4" s="1"/>
  <c r="I508" i="4" s="1"/>
  <c r="H6" i="4"/>
  <c r="G6" i="4"/>
  <c r="J5" i="4"/>
  <c r="J505" i="4" s="1"/>
  <c r="J508" i="4" s="1"/>
  <c r="I5" i="4"/>
  <c r="I506" i="4" s="1"/>
  <c r="I509" i="4" s="1"/>
  <c r="H5" i="4"/>
  <c r="H506" i="4" s="1"/>
  <c r="H509" i="4" s="1"/>
  <c r="G5" i="4"/>
  <c r="G506" i="4" s="1"/>
  <c r="G509" i="4" s="1"/>
  <c r="J4" i="4"/>
  <c r="I4" i="4"/>
  <c r="H4" i="4"/>
  <c r="G4" i="4"/>
  <c r="J506" i="4" l="1"/>
  <c r="J509" i="4" s="1"/>
  <c r="G505" i="4"/>
  <c r="G508" i="4" s="1"/>
  <c r="H505" i="4"/>
  <c r="H508" i="4" s="1"/>
  <c r="D14" i="3" l="1"/>
  <c r="C19" i="3"/>
  <c r="C15" i="3"/>
  <c r="H7" i="3"/>
  <c r="D4" i="3"/>
  <c r="E4" i="3" s="1"/>
  <c r="H6" i="3"/>
  <c r="H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8" i="3"/>
  <c r="C17" i="3"/>
  <c r="C16" i="3"/>
  <c r="C14" i="3"/>
  <c r="C13" i="3"/>
  <c r="C12" i="3"/>
  <c r="C11" i="3"/>
  <c r="C10" i="3"/>
  <c r="C9" i="3"/>
  <c r="C8" i="3"/>
  <c r="C7" i="3"/>
  <c r="C6" i="3"/>
  <c r="C5" i="3"/>
  <c r="C4" i="3"/>
  <c r="C3" i="3"/>
  <c r="D5" i="2"/>
  <c r="D6" i="2" s="1"/>
  <c r="E6" i="2" s="1"/>
  <c r="D4" i="2"/>
  <c r="E4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D5" i="3" l="1"/>
  <c r="D6" i="3" s="1"/>
  <c r="D7" i="3" s="1"/>
  <c r="D8" i="3" s="1"/>
  <c r="D9" i="3" s="1"/>
  <c r="D10" i="3" s="1"/>
  <c r="D11" i="3" s="1"/>
  <c r="D12" i="3" s="1"/>
  <c r="D13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302" i="3" s="1"/>
  <c r="D303" i="3" s="1"/>
  <c r="D304" i="3" s="1"/>
  <c r="D305" i="3" s="1"/>
  <c r="D306" i="3" s="1"/>
  <c r="D307" i="3" s="1"/>
  <c r="D308" i="3" s="1"/>
  <c r="D309" i="3" s="1"/>
  <c r="D310" i="3" s="1"/>
  <c r="D311" i="3" s="1"/>
  <c r="D312" i="3" s="1"/>
  <c r="D313" i="3" s="1"/>
  <c r="D314" i="3" s="1"/>
  <c r="D315" i="3" s="1"/>
  <c r="D316" i="3" s="1"/>
  <c r="D317" i="3" s="1"/>
  <c r="D318" i="3" s="1"/>
  <c r="D319" i="3" s="1"/>
  <c r="D320" i="3" s="1"/>
  <c r="D321" i="3" s="1"/>
  <c r="D322" i="3" s="1"/>
  <c r="D323" i="3" s="1"/>
  <c r="D324" i="3" s="1"/>
  <c r="D325" i="3" s="1"/>
  <c r="D326" i="3" s="1"/>
  <c r="D327" i="3" s="1"/>
  <c r="D328" i="3" s="1"/>
  <c r="D329" i="3" s="1"/>
  <c r="D330" i="3" s="1"/>
  <c r="D331" i="3" s="1"/>
  <c r="D332" i="3" s="1"/>
  <c r="D333" i="3" s="1"/>
  <c r="D334" i="3" s="1"/>
  <c r="D335" i="3" s="1"/>
  <c r="D336" i="3" s="1"/>
  <c r="D337" i="3" s="1"/>
  <c r="D338" i="3" s="1"/>
  <c r="D339" i="3" s="1"/>
  <c r="D340" i="3" s="1"/>
  <c r="D341" i="3" s="1"/>
  <c r="D342" i="3" s="1"/>
  <c r="D343" i="3" s="1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D357" i="3" s="1"/>
  <c r="D358" i="3" s="1"/>
  <c r="D359" i="3" s="1"/>
  <c r="D360" i="3" s="1"/>
  <c r="D361" i="3" s="1"/>
  <c r="D362" i="3" s="1"/>
  <c r="D363" i="3" s="1"/>
  <c r="D364" i="3" s="1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D376" i="3" s="1"/>
  <c r="D377" i="3" s="1"/>
  <c r="D378" i="3" s="1"/>
  <c r="D379" i="3" s="1"/>
  <c r="D380" i="3" s="1"/>
  <c r="D381" i="3" s="1"/>
  <c r="D382" i="3" s="1"/>
  <c r="D383" i="3" s="1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402" i="3" s="1"/>
  <c r="D403" i="3" s="1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422" i="3" s="1"/>
  <c r="D423" i="3" s="1"/>
  <c r="D424" i="3" s="1"/>
  <c r="D425" i="3" s="1"/>
  <c r="D426" i="3" s="1"/>
  <c r="D427" i="3" s="1"/>
  <c r="D428" i="3" s="1"/>
  <c r="D429" i="3" s="1"/>
  <c r="D430" i="3" s="1"/>
  <c r="D431" i="3" s="1"/>
  <c r="D432" i="3" s="1"/>
  <c r="D433" i="3" s="1"/>
  <c r="D434" i="3" s="1"/>
  <c r="D435" i="3" s="1"/>
  <c r="D436" i="3" s="1"/>
  <c r="D437" i="3" s="1"/>
  <c r="D438" i="3" s="1"/>
  <c r="D439" i="3" s="1"/>
  <c r="D440" i="3" s="1"/>
  <c r="D441" i="3" s="1"/>
  <c r="D442" i="3" s="1"/>
  <c r="D443" i="3" s="1"/>
  <c r="D444" i="3" s="1"/>
  <c r="D445" i="3" s="1"/>
  <c r="D446" i="3" s="1"/>
  <c r="D447" i="3" s="1"/>
  <c r="D448" i="3" s="1"/>
  <c r="D449" i="3" s="1"/>
  <c r="D450" i="3" s="1"/>
  <c r="D451" i="3" s="1"/>
  <c r="D452" i="3" s="1"/>
  <c r="D453" i="3" s="1"/>
  <c r="D454" i="3" s="1"/>
  <c r="D455" i="3" s="1"/>
  <c r="D456" i="3" s="1"/>
  <c r="D457" i="3" s="1"/>
  <c r="D458" i="3" s="1"/>
  <c r="D459" i="3" s="1"/>
  <c r="D460" i="3" s="1"/>
  <c r="D461" i="3" s="1"/>
  <c r="D462" i="3" s="1"/>
  <c r="D463" i="3" s="1"/>
  <c r="D464" i="3" s="1"/>
  <c r="D465" i="3" s="1"/>
  <c r="D466" i="3" s="1"/>
  <c r="D467" i="3" s="1"/>
  <c r="D468" i="3" s="1"/>
  <c r="D469" i="3" s="1"/>
  <c r="D470" i="3" s="1"/>
  <c r="D471" i="3" s="1"/>
  <c r="D472" i="3" s="1"/>
  <c r="D473" i="3" s="1"/>
  <c r="D474" i="3" s="1"/>
  <c r="D475" i="3" s="1"/>
  <c r="D476" i="3" s="1"/>
  <c r="D477" i="3" s="1"/>
  <c r="D478" i="3" s="1"/>
  <c r="D479" i="3" s="1"/>
  <c r="D480" i="3" s="1"/>
  <c r="D481" i="3" s="1"/>
  <c r="D482" i="3" s="1"/>
  <c r="D483" i="3" s="1"/>
  <c r="D484" i="3" s="1"/>
  <c r="D485" i="3" s="1"/>
  <c r="D486" i="3" s="1"/>
  <c r="D487" i="3" s="1"/>
  <c r="D488" i="3" s="1"/>
  <c r="D489" i="3" s="1"/>
  <c r="D490" i="3" s="1"/>
  <c r="D491" i="3" s="1"/>
  <c r="D492" i="3" s="1"/>
  <c r="D493" i="3" s="1"/>
  <c r="D494" i="3" s="1"/>
  <c r="D495" i="3" s="1"/>
  <c r="D496" i="3" s="1"/>
  <c r="D497" i="3" s="1"/>
  <c r="D498" i="3" s="1"/>
  <c r="D499" i="3" s="1"/>
  <c r="D500" i="3" s="1"/>
  <c r="D501" i="3" s="1"/>
  <c r="D502" i="3" s="1"/>
  <c r="D503" i="3" s="1"/>
  <c r="D504" i="3" s="1"/>
  <c r="D505" i="3" s="1"/>
  <c r="D506" i="3" s="1"/>
  <c r="D507" i="3" s="1"/>
  <c r="D508" i="3" s="1"/>
  <c r="D509" i="3" s="1"/>
  <c r="D510" i="3" s="1"/>
  <c r="D511" i="3" s="1"/>
  <c r="D512" i="3" s="1"/>
  <c r="D513" i="3" s="1"/>
  <c r="D514" i="3" s="1"/>
  <c r="D515" i="3" s="1"/>
  <c r="D516" i="3" s="1"/>
  <c r="D517" i="3" s="1"/>
  <c r="D518" i="3" s="1"/>
  <c r="D519" i="3" s="1"/>
  <c r="D520" i="3" s="1"/>
  <c r="D521" i="3" s="1"/>
  <c r="D522" i="3" s="1"/>
  <c r="D523" i="3" s="1"/>
  <c r="D524" i="3" s="1"/>
  <c r="D525" i="3" s="1"/>
  <c r="D526" i="3" s="1"/>
  <c r="D527" i="3" s="1"/>
  <c r="D528" i="3" s="1"/>
  <c r="D529" i="3" s="1"/>
  <c r="D530" i="3" s="1"/>
  <c r="D531" i="3" s="1"/>
  <c r="D532" i="3" s="1"/>
  <c r="D533" i="3" s="1"/>
  <c r="D534" i="3" s="1"/>
  <c r="D535" i="3" s="1"/>
  <c r="D536" i="3" s="1"/>
  <c r="D537" i="3" s="1"/>
  <c r="D538" i="3" s="1"/>
  <c r="D539" i="3" s="1"/>
  <c r="D540" i="3" s="1"/>
  <c r="D541" i="3" s="1"/>
  <c r="D542" i="3" s="1"/>
  <c r="D543" i="3" s="1"/>
  <c r="D544" i="3" s="1"/>
  <c r="D545" i="3" s="1"/>
  <c r="D546" i="3" s="1"/>
  <c r="D547" i="3" s="1"/>
  <c r="D548" i="3" s="1"/>
  <c r="D549" i="3" s="1"/>
  <c r="D550" i="3" s="1"/>
  <c r="D551" i="3" s="1"/>
  <c r="D552" i="3" s="1"/>
  <c r="D553" i="3" s="1"/>
  <c r="D554" i="3" s="1"/>
  <c r="D555" i="3" s="1"/>
  <c r="D556" i="3" s="1"/>
  <c r="D557" i="3" s="1"/>
  <c r="D558" i="3" s="1"/>
  <c r="D559" i="3" s="1"/>
  <c r="D560" i="3" s="1"/>
  <c r="D561" i="3" s="1"/>
  <c r="D562" i="3" s="1"/>
  <c r="D563" i="3" s="1"/>
  <c r="D564" i="3" s="1"/>
  <c r="D565" i="3" s="1"/>
  <c r="D566" i="3" s="1"/>
  <c r="D567" i="3" s="1"/>
  <c r="D568" i="3" s="1"/>
  <c r="D569" i="3" s="1"/>
  <c r="D570" i="3" s="1"/>
  <c r="D571" i="3" s="1"/>
  <c r="D572" i="3" s="1"/>
  <c r="D573" i="3" s="1"/>
  <c r="D574" i="3" s="1"/>
  <c r="D575" i="3" s="1"/>
  <c r="D576" i="3" s="1"/>
  <c r="D577" i="3" s="1"/>
  <c r="D578" i="3" s="1"/>
  <c r="D579" i="3" s="1"/>
  <c r="D580" i="3" s="1"/>
  <c r="D581" i="3" s="1"/>
  <c r="D582" i="3" s="1"/>
  <c r="D583" i="3" s="1"/>
  <c r="D584" i="3" s="1"/>
  <c r="D585" i="3" s="1"/>
  <c r="D586" i="3" s="1"/>
  <c r="D587" i="3" s="1"/>
  <c r="D588" i="3" s="1"/>
  <c r="D589" i="3" s="1"/>
  <c r="D590" i="3" s="1"/>
  <c r="D591" i="3" s="1"/>
  <c r="D592" i="3" s="1"/>
  <c r="D593" i="3" s="1"/>
  <c r="D594" i="3" s="1"/>
  <c r="D595" i="3" s="1"/>
  <c r="D596" i="3" s="1"/>
  <c r="D597" i="3" s="1"/>
  <c r="D598" i="3" s="1"/>
  <c r="D599" i="3" s="1"/>
  <c r="D600" i="3" s="1"/>
  <c r="D601" i="3" s="1"/>
  <c r="D602" i="3" s="1"/>
  <c r="D603" i="3" s="1"/>
  <c r="D604" i="3" s="1"/>
  <c r="D605" i="3" s="1"/>
  <c r="D606" i="3" s="1"/>
  <c r="D607" i="3" s="1"/>
  <c r="D608" i="3" s="1"/>
  <c r="D609" i="3" s="1"/>
  <c r="D610" i="3" s="1"/>
  <c r="D611" i="3" s="1"/>
  <c r="D612" i="3" s="1"/>
  <c r="D613" i="3" s="1"/>
  <c r="D614" i="3" s="1"/>
  <c r="D615" i="3" s="1"/>
  <c r="D616" i="3" s="1"/>
  <c r="D617" i="3" s="1"/>
  <c r="D618" i="3" s="1"/>
  <c r="D619" i="3" s="1"/>
  <c r="D620" i="3" s="1"/>
  <c r="D621" i="3" s="1"/>
  <c r="D622" i="3" s="1"/>
  <c r="D623" i="3" s="1"/>
  <c r="D624" i="3" s="1"/>
  <c r="D625" i="3" s="1"/>
  <c r="D626" i="3" s="1"/>
  <c r="D627" i="3" s="1"/>
  <c r="D628" i="3" s="1"/>
  <c r="D629" i="3" s="1"/>
  <c r="D630" i="3" s="1"/>
  <c r="D631" i="3" s="1"/>
  <c r="D632" i="3" s="1"/>
  <c r="D633" i="3" s="1"/>
  <c r="D634" i="3" s="1"/>
  <c r="D635" i="3" s="1"/>
  <c r="D636" i="3" s="1"/>
  <c r="D637" i="3" s="1"/>
  <c r="D638" i="3" s="1"/>
  <c r="D639" i="3" s="1"/>
  <c r="D640" i="3" s="1"/>
  <c r="D641" i="3" s="1"/>
  <c r="D642" i="3" s="1"/>
  <c r="D643" i="3" s="1"/>
  <c r="D644" i="3" s="1"/>
  <c r="D645" i="3" s="1"/>
  <c r="D646" i="3" s="1"/>
  <c r="D647" i="3" s="1"/>
  <c r="D648" i="3" s="1"/>
  <c r="D649" i="3" s="1"/>
  <c r="D650" i="3" s="1"/>
  <c r="D651" i="3" s="1"/>
  <c r="D652" i="3" s="1"/>
  <c r="D653" i="3" s="1"/>
  <c r="D654" i="3" s="1"/>
  <c r="D655" i="3" s="1"/>
  <c r="D656" i="3" s="1"/>
  <c r="D657" i="3" s="1"/>
  <c r="D658" i="3" s="1"/>
  <c r="D659" i="3" s="1"/>
  <c r="D660" i="3" s="1"/>
  <c r="D661" i="3" s="1"/>
  <c r="D662" i="3" s="1"/>
  <c r="D663" i="3" s="1"/>
  <c r="D664" i="3" s="1"/>
  <c r="D665" i="3" s="1"/>
  <c r="D666" i="3" s="1"/>
  <c r="D667" i="3" s="1"/>
  <c r="D668" i="3" s="1"/>
  <c r="D669" i="3" s="1"/>
  <c r="D670" i="3" s="1"/>
  <c r="D671" i="3" s="1"/>
  <c r="D672" i="3" s="1"/>
  <c r="D673" i="3" s="1"/>
  <c r="D674" i="3" s="1"/>
  <c r="D675" i="3" s="1"/>
  <c r="D676" i="3" s="1"/>
  <c r="D677" i="3" s="1"/>
  <c r="D678" i="3" s="1"/>
  <c r="D679" i="3" s="1"/>
  <c r="D680" i="3" s="1"/>
  <c r="D681" i="3" s="1"/>
  <c r="D682" i="3" s="1"/>
  <c r="D683" i="3" s="1"/>
  <c r="D684" i="3" s="1"/>
  <c r="D685" i="3" s="1"/>
  <c r="D686" i="3" s="1"/>
  <c r="D687" i="3" s="1"/>
  <c r="D688" i="3" s="1"/>
  <c r="D689" i="3" s="1"/>
  <c r="D690" i="3" s="1"/>
  <c r="D691" i="3" s="1"/>
  <c r="D692" i="3" s="1"/>
  <c r="D693" i="3" s="1"/>
  <c r="D694" i="3" s="1"/>
  <c r="D695" i="3" s="1"/>
  <c r="D696" i="3" s="1"/>
  <c r="D697" i="3" s="1"/>
  <c r="D698" i="3" s="1"/>
  <c r="D699" i="3" s="1"/>
  <c r="D700" i="3" s="1"/>
  <c r="D701" i="3" s="1"/>
  <c r="D702" i="3" s="1"/>
  <c r="D703" i="3" s="1"/>
  <c r="D704" i="3" s="1"/>
  <c r="D705" i="3" s="1"/>
  <c r="D706" i="3" s="1"/>
  <c r="D707" i="3" s="1"/>
  <c r="D708" i="3" s="1"/>
  <c r="D709" i="3" s="1"/>
  <c r="D710" i="3" s="1"/>
  <c r="D711" i="3" s="1"/>
  <c r="D712" i="3" s="1"/>
  <c r="D713" i="3" s="1"/>
  <c r="D714" i="3" s="1"/>
  <c r="D715" i="3" s="1"/>
  <c r="D716" i="3" s="1"/>
  <c r="D717" i="3" s="1"/>
  <c r="D718" i="3" s="1"/>
  <c r="D719" i="3" s="1"/>
  <c r="D720" i="3" s="1"/>
  <c r="D721" i="3" s="1"/>
  <c r="D722" i="3" s="1"/>
  <c r="D723" i="3" s="1"/>
  <c r="D724" i="3" s="1"/>
  <c r="D725" i="3" s="1"/>
  <c r="D726" i="3" s="1"/>
  <c r="D727" i="3" s="1"/>
  <c r="D728" i="3" s="1"/>
  <c r="D729" i="3" s="1"/>
  <c r="D730" i="3" s="1"/>
  <c r="D731" i="3" s="1"/>
  <c r="D732" i="3" s="1"/>
  <c r="D733" i="3" s="1"/>
  <c r="D734" i="3" s="1"/>
  <c r="D735" i="3" s="1"/>
  <c r="D736" i="3" s="1"/>
  <c r="D737" i="3" s="1"/>
  <c r="D738" i="3" s="1"/>
  <c r="D739" i="3" s="1"/>
  <c r="D740" i="3" s="1"/>
  <c r="D741" i="3" s="1"/>
  <c r="D742" i="3" s="1"/>
  <c r="D743" i="3" s="1"/>
  <c r="D744" i="3" s="1"/>
  <c r="D745" i="3" s="1"/>
  <c r="D746" i="3" s="1"/>
  <c r="D747" i="3" s="1"/>
  <c r="D748" i="3" s="1"/>
  <c r="D749" i="3" s="1"/>
  <c r="D750" i="3" s="1"/>
  <c r="D751" i="3" s="1"/>
  <c r="D752" i="3" s="1"/>
  <c r="D753" i="3" s="1"/>
  <c r="D754" i="3" s="1"/>
  <c r="D755" i="3" s="1"/>
  <c r="D756" i="3" s="1"/>
  <c r="D757" i="3" s="1"/>
  <c r="D758" i="3" s="1"/>
  <c r="D759" i="3" s="1"/>
  <c r="D760" i="3" s="1"/>
  <c r="D761" i="3" s="1"/>
  <c r="D762" i="3" s="1"/>
  <c r="D763" i="3" s="1"/>
  <c r="D764" i="3" s="1"/>
  <c r="D765" i="3" s="1"/>
  <c r="D766" i="3" s="1"/>
  <c r="D767" i="3" s="1"/>
  <c r="D768" i="3" s="1"/>
  <c r="D769" i="3" s="1"/>
  <c r="D770" i="3" s="1"/>
  <c r="D771" i="3" s="1"/>
  <c r="D772" i="3" s="1"/>
  <c r="D773" i="3" s="1"/>
  <c r="D774" i="3" s="1"/>
  <c r="D775" i="3" s="1"/>
  <c r="D776" i="3" s="1"/>
  <c r="D777" i="3" s="1"/>
  <c r="D778" i="3" s="1"/>
  <c r="D779" i="3" s="1"/>
  <c r="D780" i="3" s="1"/>
  <c r="D781" i="3" s="1"/>
  <c r="D782" i="3" s="1"/>
  <c r="D783" i="3" s="1"/>
  <c r="D784" i="3" s="1"/>
  <c r="D785" i="3" s="1"/>
  <c r="D786" i="3" s="1"/>
  <c r="D787" i="3" s="1"/>
  <c r="D788" i="3" s="1"/>
  <c r="D789" i="3" s="1"/>
  <c r="D790" i="3" s="1"/>
  <c r="D791" i="3" s="1"/>
  <c r="D792" i="3" s="1"/>
  <c r="D793" i="3" s="1"/>
  <c r="D794" i="3" s="1"/>
  <c r="D795" i="3" s="1"/>
  <c r="D796" i="3" s="1"/>
  <c r="D797" i="3" s="1"/>
  <c r="D798" i="3" s="1"/>
  <c r="D799" i="3" s="1"/>
  <c r="D800" i="3" s="1"/>
  <c r="D801" i="3" s="1"/>
  <c r="D802" i="3" s="1"/>
  <c r="D803" i="3" s="1"/>
  <c r="D804" i="3" s="1"/>
  <c r="D805" i="3" s="1"/>
  <c r="D806" i="3" s="1"/>
  <c r="D807" i="3" s="1"/>
  <c r="D808" i="3" s="1"/>
  <c r="D809" i="3" s="1"/>
  <c r="D810" i="3" s="1"/>
  <c r="D811" i="3" s="1"/>
  <c r="D812" i="3" s="1"/>
  <c r="D813" i="3" s="1"/>
  <c r="D814" i="3" s="1"/>
  <c r="D815" i="3" s="1"/>
  <c r="D816" i="3" s="1"/>
  <c r="D817" i="3" s="1"/>
  <c r="D818" i="3" s="1"/>
  <c r="D819" i="3" s="1"/>
  <c r="D820" i="3" s="1"/>
  <c r="D821" i="3" s="1"/>
  <c r="D822" i="3" s="1"/>
  <c r="D823" i="3" s="1"/>
  <c r="D824" i="3" s="1"/>
  <c r="D825" i="3" s="1"/>
  <c r="D826" i="3" s="1"/>
  <c r="D827" i="3" s="1"/>
  <c r="D828" i="3" s="1"/>
  <c r="D829" i="3" s="1"/>
  <c r="D830" i="3" s="1"/>
  <c r="D831" i="3" s="1"/>
  <c r="D832" i="3" s="1"/>
  <c r="D833" i="3" s="1"/>
  <c r="D834" i="3" s="1"/>
  <c r="D835" i="3" s="1"/>
  <c r="D836" i="3" s="1"/>
  <c r="D837" i="3" s="1"/>
  <c r="D838" i="3" s="1"/>
  <c r="D839" i="3" s="1"/>
  <c r="D840" i="3" s="1"/>
  <c r="D841" i="3" s="1"/>
  <c r="D842" i="3" s="1"/>
  <c r="D843" i="3" s="1"/>
  <c r="D844" i="3" s="1"/>
  <c r="D845" i="3" s="1"/>
  <c r="D846" i="3" s="1"/>
  <c r="D847" i="3" s="1"/>
  <c r="D848" i="3" s="1"/>
  <c r="D849" i="3" s="1"/>
  <c r="D850" i="3" s="1"/>
  <c r="D851" i="3" s="1"/>
  <c r="D852" i="3" s="1"/>
  <c r="D853" i="3" s="1"/>
  <c r="D854" i="3" s="1"/>
  <c r="D855" i="3" s="1"/>
  <c r="D856" i="3" s="1"/>
  <c r="D857" i="3" s="1"/>
  <c r="D858" i="3" s="1"/>
  <c r="D859" i="3" s="1"/>
  <c r="D860" i="3" s="1"/>
  <c r="D861" i="3" s="1"/>
  <c r="D862" i="3" s="1"/>
  <c r="D863" i="3" s="1"/>
  <c r="D864" i="3" s="1"/>
  <c r="D865" i="3" s="1"/>
  <c r="D866" i="3" s="1"/>
  <c r="D867" i="3" s="1"/>
  <c r="D868" i="3" s="1"/>
  <c r="D869" i="3" s="1"/>
  <c r="D870" i="3" s="1"/>
  <c r="D871" i="3" s="1"/>
  <c r="D872" i="3" s="1"/>
  <c r="D873" i="3" s="1"/>
  <c r="D874" i="3" s="1"/>
  <c r="D875" i="3" s="1"/>
  <c r="D876" i="3" s="1"/>
  <c r="D877" i="3" s="1"/>
  <c r="D878" i="3" s="1"/>
  <c r="D879" i="3" s="1"/>
  <c r="D880" i="3" s="1"/>
  <c r="D881" i="3" s="1"/>
  <c r="D882" i="3" s="1"/>
  <c r="D883" i="3" s="1"/>
  <c r="D884" i="3" s="1"/>
  <c r="D885" i="3" s="1"/>
  <c r="D886" i="3" s="1"/>
  <c r="D887" i="3" s="1"/>
  <c r="D888" i="3" s="1"/>
  <c r="D889" i="3" s="1"/>
  <c r="D890" i="3" s="1"/>
  <c r="D891" i="3" s="1"/>
  <c r="D892" i="3" s="1"/>
  <c r="D893" i="3" s="1"/>
  <c r="D894" i="3" s="1"/>
  <c r="D895" i="3" s="1"/>
  <c r="D896" i="3" s="1"/>
  <c r="D897" i="3" s="1"/>
  <c r="D898" i="3" s="1"/>
  <c r="D899" i="3" s="1"/>
  <c r="D900" i="3" s="1"/>
  <c r="D901" i="3" s="1"/>
  <c r="D902" i="3" s="1"/>
  <c r="D903" i="3" s="1"/>
  <c r="D904" i="3" s="1"/>
  <c r="D905" i="3" s="1"/>
  <c r="D906" i="3" s="1"/>
  <c r="D907" i="3" s="1"/>
  <c r="D908" i="3" s="1"/>
  <c r="D909" i="3" s="1"/>
  <c r="E5" i="2"/>
  <c r="D7" i="2"/>
  <c r="E5" i="3" l="1"/>
  <c r="E6" i="3"/>
  <c r="D8" i="2"/>
  <c r="E7" i="2"/>
  <c r="E7" i="3" l="1"/>
  <c r="D9" i="2"/>
  <c r="E8" i="2"/>
  <c r="E8" i="3" l="1"/>
  <c r="D10" i="2"/>
  <c r="E9" i="2"/>
  <c r="E9" i="3" l="1"/>
  <c r="D11" i="2"/>
  <c r="E10" i="2"/>
  <c r="E10" i="3" l="1"/>
  <c r="D12" i="2"/>
  <c r="E11" i="2"/>
  <c r="E11" i="3" l="1"/>
  <c r="D13" i="2"/>
  <c r="E12" i="2"/>
  <c r="E12" i="3" l="1"/>
  <c r="D14" i="2"/>
  <c r="E13" i="2"/>
  <c r="E13" i="3" l="1"/>
  <c r="D15" i="2"/>
  <c r="E14" i="2"/>
  <c r="E14" i="3" l="1"/>
  <c r="D16" i="2"/>
  <c r="E15" i="2"/>
  <c r="E15" i="3" l="1"/>
  <c r="D17" i="2"/>
  <c r="E16" i="2"/>
  <c r="E16" i="3" l="1"/>
  <c r="D18" i="2"/>
  <c r="E17" i="2"/>
  <c r="E17" i="3" l="1"/>
  <c r="D19" i="2"/>
  <c r="E18" i="2"/>
  <c r="E18" i="3" l="1"/>
  <c r="D20" i="2"/>
  <c r="E19" i="2"/>
  <c r="E19" i="3" l="1"/>
  <c r="D21" i="2"/>
  <c r="E20" i="2"/>
  <c r="E20" i="3" l="1"/>
  <c r="D22" i="2"/>
  <c r="E21" i="2"/>
  <c r="E21" i="3" l="1"/>
  <c r="D23" i="2"/>
  <c r="E22" i="2"/>
  <c r="E22" i="3" l="1"/>
  <c r="D24" i="2"/>
  <c r="E23" i="2"/>
  <c r="E23" i="3" l="1"/>
  <c r="D25" i="2"/>
  <c r="E24" i="2"/>
  <c r="E24" i="3" l="1"/>
  <c r="D26" i="2"/>
  <c r="E25" i="2"/>
  <c r="E25" i="3" l="1"/>
  <c r="D27" i="2"/>
  <c r="E26" i="2"/>
  <c r="E26" i="3" l="1"/>
  <c r="D28" i="2"/>
  <c r="E27" i="2"/>
  <c r="E27" i="3" l="1"/>
  <c r="D29" i="2"/>
  <c r="E28" i="2"/>
  <c r="E28" i="3" l="1"/>
  <c r="D30" i="2"/>
  <c r="E29" i="2"/>
  <c r="E29" i="3" l="1"/>
  <c r="D31" i="2"/>
  <c r="E30" i="2"/>
  <c r="E30" i="3" l="1"/>
  <c r="D32" i="2"/>
  <c r="E31" i="2"/>
  <c r="E31" i="3" l="1"/>
  <c r="D33" i="2"/>
  <c r="E32" i="2"/>
  <c r="E32" i="3" l="1"/>
  <c r="D34" i="2"/>
  <c r="E33" i="2"/>
  <c r="E33" i="3" l="1"/>
  <c r="D35" i="2"/>
  <c r="E34" i="2"/>
  <c r="E34" i="3" l="1"/>
  <c r="D36" i="2"/>
  <c r="E35" i="2"/>
  <c r="E35" i="3" l="1"/>
  <c r="D37" i="2"/>
  <c r="E36" i="2"/>
  <c r="E36" i="3" l="1"/>
  <c r="D38" i="2"/>
  <c r="E37" i="2"/>
  <c r="E37" i="3" l="1"/>
  <c r="D39" i="2"/>
  <c r="E38" i="2"/>
  <c r="E38" i="3" l="1"/>
  <c r="D40" i="2"/>
  <c r="E39" i="2"/>
  <c r="E39" i="3" l="1"/>
  <c r="D41" i="2"/>
  <c r="E40" i="2"/>
  <c r="E40" i="3" l="1"/>
  <c r="D42" i="2"/>
  <c r="E41" i="2"/>
  <c r="E41" i="3" l="1"/>
  <c r="D43" i="2"/>
  <c r="E42" i="2"/>
  <c r="E42" i="3" l="1"/>
  <c r="D44" i="2"/>
  <c r="E43" i="2"/>
  <c r="E43" i="3" l="1"/>
  <c r="D45" i="2"/>
  <c r="E44" i="2"/>
  <c r="E44" i="3" l="1"/>
  <c r="D46" i="2"/>
  <c r="E45" i="2"/>
  <c r="E45" i="3" l="1"/>
  <c r="D47" i="2"/>
  <c r="E46" i="2"/>
  <c r="E46" i="3" l="1"/>
  <c r="D48" i="2"/>
  <c r="E47" i="2"/>
  <c r="E47" i="3" l="1"/>
  <c r="D49" i="2"/>
  <c r="E48" i="2"/>
  <c r="E48" i="3" l="1"/>
  <c r="D50" i="2"/>
  <c r="E49" i="2"/>
  <c r="E49" i="3" l="1"/>
  <c r="D51" i="2"/>
  <c r="E50" i="2"/>
  <c r="E50" i="3" l="1"/>
  <c r="D52" i="2"/>
  <c r="E51" i="2"/>
  <c r="E51" i="3" l="1"/>
  <c r="D53" i="2"/>
  <c r="E52" i="2"/>
  <c r="E52" i="3" l="1"/>
  <c r="D54" i="2"/>
  <c r="E53" i="2"/>
  <c r="E53" i="3" l="1"/>
  <c r="D55" i="2"/>
  <c r="E54" i="2"/>
  <c r="E54" i="3" l="1"/>
  <c r="D56" i="2"/>
  <c r="E55" i="2"/>
  <c r="E55" i="3" l="1"/>
  <c r="D57" i="2"/>
  <c r="E56" i="2"/>
  <c r="E56" i="3" l="1"/>
  <c r="D58" i="2"/>
  <c r="E57" i="2"/>
  <c r="E57" i="3" l="1"/>
  <c r="D59" i="2"/>
  <c r="E58" i="2"/>
  <c r="E58" i="3" l="1"/>
  <c r="D60" i="2"/>
  <c r="E59" i="2"/>
  <c r="E59" i="3" l="1"/>
  <c r="D61" i="2"/>
  <c r="E60" i="2"/>
  <c r="E60" i="3" l="1"/>
  <c r="D62" i="2"/>
  <c r="E61" i="2"/>
  <c r="E61" i="3" l="1"/>
  <c r="D63" i="2"/>
  <c r="E62" i="2"/>
  <c r="E62" i="3" l="1"/>
  <c r="D64" i="2"/>
  <c r="E63" i="2"/>
  <c r="E63" i="3" l="1"/>
  <c r="D65" i="2"/>
  <c r="E64" i="2"/>
  <c r="E64" i="3" l="1"/>
  <c r="D66" i="2"/>
  <c r="E65" i="2"/>
  <c r="E65" i="3" l="1"/>
  <c r="D67" i="2"/>
  <c r="E66" i="2"/>
  <c r="E66" i="3" l="1"/>
  <c r="D68" i="2"/>
  <c r="E67" i="2"/>
  <c r="E67" i="3" l="1"/>
  <c r="D69" i="2"/>
  <c r="E68" i="2"/>
  <c r="E68" i="3" l="1"/>
  <c r="D70" i="2"/>
  <c r="E69" i="2"/>
  <c r="E69" i="3" l="1"/>
  <c r="D71" i="2"/>
  <c r="E70" i="2"/>
  <c r="E70" i="3" l="1"/>
  <c r="D72" i="2"/>
  <c r="E71" i="2"/>
  <c r="E71" i="3" l="1"/>
  <c r="D73" i="2"/>
  <c r="E72" i="2"/>
  <c r="E72" i="3" l="1"/>
  <c r="D74" i="2"/>
  <c r="E73" i="2"/>
  <c r="E73" i="3" l="1"/>
  <c r="D75" i="2"/>
  <c r="E74" i="2"/>
  <c r="E74" i="3" l="1"/>
  <c r="D76" i="2"/>
  <c r="E75" i="2"/>
  <c r="E75" i="3" l="1"/>
  <c r="D77" i="2"/>
  <c r="E76" i="2"/>
  <c r="E76" i="3" l="1"/>
  <c r="D78" i="2"/>
  <c r="E77" i="2"/>
  <c r="E77" i="3" l="1"/>
  <c r="D79" i="2"/>
  <c r="E78" i="2"/>
  <c r="E78" i="3" l="1"/>
  <c r="D80" i="2"/>
  <c r="E79" i="2"/>
  <c r="E79" i="3" l="1"/>
  <c r="D81" i="2"/>
  <c r="E80" i="2"/>
  <c r="E80" i="3" l="1"/>
  <c r="D82" i="2"/>
  <c r="E81" i="2"/>
  <c r="E81" i="3" l="1"/>
  <c r="D83" i="2"/>
  <c r="E82" i="2"/>
  <c r="E82" i="3" l="1"/>
  <c r="D84" i="2"/>
  <c r="E83" i="2"/>
  <c r="E83" i="3" l="1"/>
  <c r="D85" i="2"/>
  <c r="E84" i="2"/>
  <c r="E84" i="3" l="1"/>
  <c r="D86" i="2"/>
  <c r="E85" i="2"/>
  <c r="E85" i="3" l="1"/>
  <c r="D87" i="2"/>
  <c r="E86" i="2"/>
  <c r="E86" i="3" l="1"/>
  <c r="D88" i="2"/>
  <c r="E87" i="2"/>
  <c r="E87" i="3" l="1"/>
  <c r="D89" i="2"/>
  <c r="E88" i="2"/>
  <c r="E88" i="3" l="1"/>
  <c r="D90" i="2"/>
  <c r="E89" i="2"/>
  <c r="E89" i="3" l="1"/>
  <c r="D91" i="2"/>
  <c r="E90" i="2"/>
  <c r="E90" i="3" l="1"/>
  <c r="D92" i="2"/>
  <c r="E91" i="2"/>
  <c r="E91" i="3" l="1"/>
  <c r="D93" i="2"/>
  <c r="E92" i="2"/>
  <c r="E92" i="3" l="1"/>
  <c r="D94" i="2"/>
  <c r="E93" i="2"/>
  <c r="E93" i="3" l="1"/>
  <c r="D95" i="2"/>
  <c r="E94" i="2"/>
  <c r="E94" i="3" l="1"/>
  <c r="D96" i="2"/>
  <c r="E95" i="2"/>
  <c r="E95" i="3" l="1"/>
  <c r="D97" i="2"/>
  <c r="E96" i="2"/>
  <c r="E96" i="3" l="1"/>
  <c r="D98" i="2"/>
  <c r="E97" i="2"/>
  <c r="E97" i="3" l="1"/>
  <c r="D99" i="2"/>
  <c r="E98" i="2"/>
  <c r="E98" i="3" l="1"/>
  <c r="D100" i="2"/>
  <c r="E99" i="2"/>
  <c r="E99" i="3" l="1"/>
  <c r="D101" i="2"/>
  <c r="E100" i="2"/>
  <c r="E100" i="3" l="1"/>
  <c r="D102" i="2"/>
  <c r="E101" i="2"/>
  <c r="E101" i="3" l="1"/>
  <c r="D103" i="2"/>
  <c r="E102" i="2"/>
  <c r="E102" i="3" l="1"/>
  <c r="D104" i="2"/>
  <c r="E103" i="2"/>
  <c r="E103" i="3" l="1"/>
  <c r="D105" i="2"/>
  <c r="E104" i="2"/>
  <c r="E104" i="3" l="1"/>
  <c r="D106" i="2"/>
  <c r="E105" i="2"/>
  <c r="E105" i="3" l="1"/>
  <c r="D107" i="2"/>
  <c r="E106" i="2"/>
  <c r="E106" i="3" l="1"/>
  <c r="D108" i="2"/>
  <c r="E107" i="2"/>
  <c r="E107" i="3" l="1"/>
  <c r="D109" i="2"/>
  <c r="E108" i="2"/>
  <c r="E108" i="3" l="1"/>
  <c r="D110" i="2"/>
  <c r="E109" i="2"/>
  <c r="E109" i="3" l="1"/>
  <c r="D111" i="2"/>
  <c r="E110" i="2"/>
  <c r="E110" i="3" l="1"/>
  <c r="D112" i="2"/>
  <c r="E111" i="2"/>
  <c r="E111" i="3" l="1"/>
  <c r="D113" i="2"/>
  <c r="E112" i="2"/>
  <c r="E112" i="3" l="1"/>
  <c r="D114" i="2"/>
  <c r="E113" i="2"/>
  <c r="E113" i="3" l="1"/>
  <c r="D115" i="2"/>
  <c r="E114" i="2"/>
  <c r="E114" i="3" l="1"/>
  <c r="D116" i="2"/>
  <c r="E115" i="2"/>
  <c r="E115" i="3" l="1"/>
  <c r="D117" i="2"/>
  <c r="E116" i="2"/>
  <c r="E116" i="3" l="1"/>
  <c r="D118" i="2"/>
  <c r="E117" i="2"/>
  <c r="E117" i="3" l="1"/>
  <c r="D119" i="2"/>
  <c r="E118" i="2"/>
  <c r="E118" i="3" l="1"/>
  <c r="D120" i="2"/>
  <c r="E119" i="2"/>
  <c r="E119" i="3" l="1"/>
  <c r="D121" i="2"/>
  <c r="E120" i="2"/>
  <c r="E120" i="3" l="1"/>
  <c r="D122" i="2"/>
  <c r="E121" i="2"/>
  <c r="E121" i="3" l="1"/>
  <c r="D123" i="2"/>
  <c r="E122" i="2"/>
  <c r="E122" i="3" l="1"/>
  <c r="D124" i="2"/>
  <c r="E123" i="2"/>
  <c r="E123" i="3" l="1"/>
  <c r="D125" i="2"/>
  <c r="E124" i="2"/>
  <c r="E124" i="3" l="1"/>
  <c r="D126" i="2"/>
  <c r="E125" i="2"/>
  <c r="E125" i="3" l="1"/>
  <c r="D127" i="2"/>
  <c r="E126" i="2"/>
  <c r="E126" i="3" l="1"/>
  <c r="D128" i="2"/>
  <c r="E127" i="2"/>
  <c r="E127" i="3" l="1"/>
  <c r="D129" i="2"/>
  <c r="E128" i="2"/>
  <c r="E128" i="3" l="1"/>
  <c r="D130" i="2"/>
  <c r="E129" i="2"/>
  <c r="E129" i="3" l="1"/>
  <c r="D131" i="2"/>
  <c r="E130" i="2"/>
  <c r="E130" i="3" l="1"/>
  <c r="D132" i="2"/>
  <c r="E131" i="2"/>
  <c r="E131" i="3" l="1"/>
  <c r="D133" i="2"/>
  <c r="E132" i="2"/>
  <c r="E132" i="3" l="1"/>
  <c r="D134" i="2"/>
  <c r="E133" i="2"/>
  <c r="E133" i="3" l="1"/>
  <c r="D135" i="2"/>
  <c r="E134" i="2"/>
  <c r="E134" i="3" l="1"/>
  <c r="D136" i="2"/>
  <c r="E135" i="2"/>
  <c r="E135" i="3" l="1"/>
  <c r="D137" i="2"/>
  <c r="E136" i="2"/>
  <c r="E136" i="3" l="1"/>
  <c r="D138" i="2"/>
  <c r="E137" i="2"/>
  <c r="E137" i="3" l="1"/>
  <c r="D139" i="2"/>
  <c r="E138" i="2"/>
  <c r="E138" i="3" l="1"/>
  <c r="D140" i="2"/>
  <c r="E139" i="2"/>
  <c r="E139" i="3" l="1"/>
  <c r="D141" i="2"/>
  <c r="E140" i="2"/>
  <c r="E140" i="3" l="1"/>
  <c r="D142" i="2"/>
  <c r="E141" i="2"/>
  <c r="E141" i="3" l="1"/>
  <c r="D143" i="2"/>
  <c r="E142" i="2"/>
  <c r="E142" i="3" l="1"/>
  <c r="D144" i="2"/>
  <c r="E143" i="2"/>
  <c r="E143" i="3" l="1"/>
  <c r="D145" i="2"/>
  <c r="E144" i="2"/>
  <c r="E144" i="3" l="1"/>
  <c r="D146" i="2"/>
  <c r="E145" i="2"/>
  <c r="E145" i="3" l="1"/>
  <c r="D147" i="2"/>
  <c r="E146" i="2"/>
  <c r="E146" i="3" l="1"/>
  <c r="D148" i="2"/>
  <c r="E147" i="2"/>
  <c r="E147" i="3" l="1"/>
  <c r="D149" i="2"/>
  <c r="E148" i="2"/>
  <c r="E148" i="3" l="1"/>
  <c r="D150" i="2"/>
  <c r="E149" i="2"/>
  <c r="E149" i="3" l="1"/>
  <c r="D151" i="2"/>
  <c r="E150" i="2"/>
  <c r="E150" i="3" l="1"/>
  <c r="D152" i="2"/>
  <c r="E151" i="2"/>
  <c r="E151" i="3" l="1"/>
  <c r="D153" i="2"/>
  <c r="E152" i="2"/>
  <c r="E152" i="3" l="1"/>
  <c r="D154" i="2"/>
  <c r="E153" i="2"/>
  <c r="E153" i="3" l="1"/>
  <c r="D155" i="2"/>
  <c r="E154" i="2"/>
  <c r="E154" i="3" l="1"/>
  <c r="D156" i="2"/>
  <c r="E155" i="2"/>
  <c r="E155" i="3" l="1"/>
  <c r="D157" i="2"/>
  <c r="E156" i="2"/>
  <c r="E156" i="3" l="1"/>
  <c r="D158" i="2"/>
  <c r="E157" i="2"/>
  <c r="E157" i="3" l="1"/>
  <c r="D159" i="2"/>
  <c r="E158" i="2"/>
  <c r="E158" i="3" l="1"/>
  <c r="D160" i="2"/>
  <c r="E159" i="2"/>
  <c r="E159" i="3" l="1"/>
  <c r="D161" i="2"/>
  <c r="E160" i="2"/>
  <c r="E160" i="3" l="1"/>
  <c r="D162" i="2"/>
  <c r="E161" i="2"/>
  <c r="E161" i="3" l="1"/>
  <c r="D163" i="2"/>
  <c r="E162" i="2"/>
  <c r="E162" i="3" l="1"/>
  <c r="D164" i="2"/>
  <c r="E163" i="2"/>
  <c r="E163" i="3" l="1"/>
  <c r="D165" i="2"/>
  <c r="E164" i="2"/>
  <c r="E164" i="3" l="1"/>
  <c r="D166" i="2"/>
  <c r="E165" i="2"/>
  <c r="E165" i="3" l="1"/>
  <c r="D167" i="2"/>
  <c r="E166" i="2"/>
  <c r="E166" i="3" l="1"/>
  <c r="D168" i="2"/>
  <c r="E167" i="2"/>
  <c r="E167" i="3" l="1"/>
  <c r="D169" i="2"/>
  <c r="E168" i="2"/>
  <c r="E168" i="3" l="1"/>
  <c r="D170" i="2"/>
  <c r="E169" i="2"/>
  <c r="E169" i="3" l="1"/>
  <c r="D171" i="2"/>
  <c r="E170" i="2"/>
  <c r="E170" i="3" l="1"/>
  <c r="D172" i="2"/>
  <c r="E171" i="2"/>
  <c r="E171" i="3" l="1"/>
  <c r="D173" i="2"/>
  <c r="E172" i="2"/>
  <c r="E172" i="3" l="1"/>
  <c r="D174" i="2"/>
  <c r="E173" i="2"/>
  <c r="E173" i="3" l="1"/>
  <c r="D175" i="2"/>
  <c r="E174" i="2"/>
  <c r="E174" i="3" l="1"/>
  <c r="D176" i="2"/>
  <c r="E175" i="2"/>
  <c r="E175" i="3" l="1"/>
  <c r="D177" i="2"/>
  <c r="E176" i="2"/>
  <c r="E176" i="3" l="1"/>
  <c r="D178" i="2"/>
  <c r="E177" i="2"/>
  <c r="E177" i="3" l="1"/>
  <c r="D179" i="2"/>
  <c r="E178" i="2"/>
  <c r="E178" i="3" l="1"/>
  <c r="D180" i="2"/>
  <c r="E179" i="2"/>
  <c r="E179" i="3" l="1"/>
  <c r="D181" i="2"/>
  <c r="E180" i="2"/>
  <c r="E180" i="3" l="1"/>
  <c r="D182" i="2"/>
  <c r="E181" i="2"/>
  <c r="E181" i="3" l="1"/>
  <c r="D183" i="2"/>
  <c r="E182" i="2"/>
  <c r="E182" i="3" l="1"/>
  <c r="D184" i="2"/>
  <c r="E183" i="2"/>
  <c r="E183" i="3" l="1"/>
  <c r="D185" i="2"/>
  <c r="E184" i="2"/>
  <c r="E184" i="3" l="1"/>
  <c r="D186" i="2"/>
  <c r="E185" i="2"/>
  <c r="E185" i="3" l="1"/>
  <c r="D187" i="2"/>
  <c r="E186" i="2"/>
  <c r="E186" i="3" l="1"/>
  <c r="D188" i="2"/>
  <c r="E187" i="2"/>
  <c r="E187" i="3" l="1"/>
  <c r="D189" i="2"/>
  <c r="E188" i="2"/>
  <c r="E188" i="3" l="1"/>
  <c r="D190" i="2"/>
  <c r="E189" i="2"/>
  <c r="E189" i="3" l="1"/>
  <c r="D191" i="2"/>
  <c r="E190" i="2"/>
  <c r="E190" i="3" l="1"/>
  <c r="D192" i="2"/>
  <c r="E191" i="2"/>
  <c r="E191" i="3" l="1"/>
  <c r="D193" i="2"/>
  <c r="E192" i="2"/>
  <c r="E192" i="3" l="1"/>
  <c r="D194" i="2"/>
  <c r="E193" i="2"/>
  <c r="E193" i="3" l="1"/>
  <c r="D195" i="2"/>
  <c r="E194" i="2"/>
  <c r="E194" i="3" l="1"/>
  <c r="D196" i="2"/>
  <c r="E195" i="2"/>
  <c r="E195" i="3" l="1"/>
  <c r="D197" i="2"/>
  <c r="E196" i="2"/>
  <c r="E196" i="3" l="1"/>
  <c r="D198" i="2"/>
  <c r="E197" i="2"/>
  <c r="E197" i="3" l="1"/>
  <c r="D199" i="2"/>
  <c r="E198" i="2"/>
  <c r="E198" i="3" l="1"/>
  <c r="D200" i="2"/>
  <c r="E199" i="2"/>
  <c r="E199" i="3" l="1"/>
  <c r="D201" i="2"/>
  <c r="E200" i="2"/>
  <c r="E200" i="3" l="1"/>
  <c r="D202" i="2"/>
  <c r="E201" i="2"/>
  <c r="E201" i="3" l="1"/>
  <c r="D203" i="2"/>
  <c r="E202" i="2"/>
  <c r="E202" i="3" l="1"/>
  <c r="D204" i="2"/>
  <c r="E203" i="2"/>
  <c r="E203" i="3" l="1"/>
  <c r="D205" i="2"/>
  <c r="E204" i="2"/>
  <c r="E204" i="3" l="1"/>
  <c r="D206" i="2"/>
  <c r="E205" i="2"/>
  <c r="E205" i="3" l="1"/>
  <c r="D207" i="2"/>
  <c r="E206" i="2"/>
  <c r="E206" i="3" l="1"/>
  <c r="D208" i="2"/>
  <c r="E207" i="2"/>
  <c r="E207" i="3" l="1"/>
  <c r="D209" i="2"/>
  <c r="E208" i="2"/>
  <c r="E208" i="3" l="1"/>
  <c r="D210" i="2"/>
  <c r="E209" i="2"/>
  <c r="E209" i="3" l="1"/>
  <c r="D211" i="2"/>
  <c r="E210" i="2"/>
  <c r="E210" i="3" l="1"/>
  <c r="D212" i="2"/>
  <c r="E211" i="2"/>
  <c r="E211" i="3" l="1"/>
  <c r="D213" i="2"/>
  <c r="E212" i="2"/>
  <c r="E212" i="3" l="1"/>
  <c r="D214" i="2"/>
  <c r="E213" i="2"/>
  <c r="E213" i="3" l="1"/>
  <c r="D215" i="2"/>
  <c r="E214" i="2"/>
  <c r="E214" i="3" l="1"/>
  <c r="D216" i="2"/>
  <c r="E215" i="2"/>
  <c r="E215" i="3" l="1"/>
  <c r="D217" i="2"/>
  <c r="E216" i="2"/>
  <c r="E216" i="3" l="1"/>
  <c r="D218" i="2"/>
  <c r="E217" i="2"/>
  <c r="E217" i="3" l="1"/>
  <c r="D219" i="2"/>
  <c r="E218" i="2"/>
  <c r="E218" i="3" l="1"/>
  <c r="D220" i="2"/>
  <c r="E219" i="2"/>
  <c r="E219" i="3" l="1"/>
  <c r="D221" i="2"/>
  <c r="E220" i="2"/>
  <c r="E220" i="3" l="1"/>
  <c r="D222" i="2"/>
  <c r="E221" i="2"/>
  <c r="E221" i="3" l="1"/>
  <c r="D223" i="2"/>
  <c r="E222" i="2"/>
  <c r="E222" i="3" l="1"/>
  <c r="D224" i="2"/>
  <c r="E223" i="2"/>
  <c r="E223" i="3" l="1"/>
  <c r="D225" i="2"/>
  <c r="E224" i="2"/>
  <c r="E224" i="3" l="1"/>
  <c r="D226" i="2"/>
  <c r="E225" i="2"/>
  <c r="E225" i="3" l="1"/>
  <c r="D227" i="2"/>
  <c r="E226" i="2"/>
  <c r="E226" i="3" l="1"/>
  <c r="D228" i="2"/>
  <c r="E227" i="2"/>
  <c r="E227" i="3" l="1"/>
  <c r="D229" i="2"/>
  <c r="E228" i="2"/>
  <c r="E228" i="3" l="1"/>
  <c r="D230" i="2"/>
  <c r="E229" i="2"/>
  <c r="E229" i="3" l="1"/>
  <c r="D231" i="2"/>
  <c r="E230" i="2"/>
  <c r="E230" i="3" l="1"/>
  <c r="D232" i="2"/>
  <c r="E231" i="2"/>
  <c r="E231" i="3" l="1"/>
  <c r="D233" i="2"/>
  <c r="E232" i="2"/>
  <c r="E232" i="3" l="1"/>
  <c r="D234" i="2"/>
  <c r="E233" i="2"/>
  <c r="E233" i="3" l="1"/>
  <c r="D235" i="2"/>
  <c r="E234" i="2"/>
  <c r="E234" i="3" l="1"/>
  <c r="D236" i="2"/>
  <c r="E235" i="2"/>
  <c r="E235" i="3" l="1"/>
  <c r="D237" i="2"/>
  <c r="E236" i="2"/>
  <c r="E236" i="3" l="1"/>
  <c r="D238" i="2"/>
  <c r="E237" i="2"/>
  <c r="E237" i="3" l="1"/>
  <c r="D239" i="2"/>
  <c r="E238" i="2"/>
  <c r="E238" i="3" l="1"/>
  <c r="D240" i="2"/>
  <c r="E239" i="2"/>
  <c r="E239" i="3" l="1"/>
  <c r="D241" i="2"/>
  <c r="E240" i="2"/>
  <c r="E240" i="3" l="1"/>
  <c r="D242" i="2"/>
  <c r="E241" i="2"/>
  <c r="E241" i="3" l="1"/>
  <c r="D243" i="2"/>
  <c r="E242" i="2"/>
  <c r="E242" i="3" l="1"/>
  <c r="D244" i="2"/>
  <c r="E243" i="2"/>
  <c r="E243" i="3" l="1"/>
  <c r="D245" i="2"/>
  <c r="E244" i="2"/>
  <c r="E244" i="3" l="1"/>
  <c r="D246" i="2"/>
  <c r="E245" i="2"/>
  <c r="E245" i="3" l="1"/>
  <c r="D247" i="2"/>
  <c r="E246" i="2"/>
  <c r="E246" i="3" l="1"/>
  <c r="D248" i="2"/>
  <c r="E247" i="2"/>
  <c r="E247" i="3" l="1"/>
  <c r="D249" i="2"/>
  <c r="E248" i="2"/>
  <c r="E248" i="3" l="1"/>
  <c r="D250" i="2"/>
  <c r="E249" i="2"/>
  <c r="E249" i="3" l="1"/>
  <c r="D251" i="2"/>
  <c r="E250" i="2"/>
  <c r="E250" i="3" l="1"/>
  <c r="D252" i="2"/>
  <c r="E251" i="2"/>
  <c r="E251" i="3" l="1"/>
  <c r="D253" i="2"/>
  <c r="E252" i="2"/>
  <c r="E252" i="3" l="1"/>
  <c r="D254" i="2"/>
  <c r="E253" i="2"/>
  <c r="E253" i="3" l="1"/>
  <c r="D255" i="2"/>
  <c r="E254" i="2"/>
  <c r="E254" i="3" l="1"/>
  <c r="D256" i="2"/>
  <c r="E255" i="2"/>
  <c r="E255" i="3" l="1"/>
  <c r="D257" i="2"/>
  <c r="E256" i="2"/>
  <c r="E256" i="3" l="1"/>
  <c r="D258" i="2"/>
  <c r="E257" i="2"/>
  <c r="E257" i="3" l="1"/>
  <c r="D259" i="2"/>
  <c r="E258" i="2"/>
  <c r="E258" i="3" l="1"/>
  <c r="D260" i="2"/>
  <c r="E259" i="2"/>
  <c r="E259" i="3" l="1"/>
  <c r="D261" i="2"/>
  <c r="E260" i="2"/>
  <c r="E260" i="3" l="1"/>
  <c r="D262" i="2"/>
  <c r="E261" i="2"/>
  <c r="E261" i="3" l="1"/>
  <c r="D263" i="2"/>
  <c r="E262" i="2"/>
  <c r="E262" i="3" l="1"/>
  <c r="D264" i="2"/>
  <c r="E263" i="2"/>
  <c r="E263" i="3" l="1"/>
  <c r="D265" i="2"/>
  <c r="E264" i="2"/>
  <c r="E264" i="3" l="1"/>
  <c r="D266" i="2"/>
  <c r="E265" i="2"/>
  <c r="E265" i="3" l="1"/>
  <c r="D267" i="2"/>
  <c r="E266" i="2"/>
  <c r="E266" i="3" l="1"/>
  <c r="D268" i="2"/>
  <c r="E267" i="2"/>
  <c r="E267" i="3" l="1"/>
  <c r="D269" i="2"/>
  <c r="E268" i="2"/>
  <c r="E268" i="3" l="1"/>
  <c r="D270" i="2"/>
  <c r="E269" i="2"/>
  <c r="E269" i="3" l="1"/>
  <c r="D271" i="2"/>
  <c r="E270" i="2"/>
  <c r="E270" i="3" l="1"/>
  <c r="D272" i="2"/>
  <c r="E271" i="2"/>
  <c r="E271" i="3" l="1"/>
  <c r="D273" i="2"/>
  <c r="E272" i="2"/>
  <c r="E272" i="3" l="1"/>
  <c r="D274" i="2"/>
  <c r="E273" i="2"/>
  <c r="E273" i="3" l="1"/>
  <c r="D275" i="2"/>
  <c r="E274" i="2"/>
  <c r="E274" i="3" l="1"/>
  <c r="D276" i="2"/>
  <c r="E275" i="2"/>
  <c r="E275" i="3" l="1"/>
  <c r="D277" i="2"/>
  <c r="E276" i="2"/>
  <c r="E276" i="3" l="1"/>
  <c r="D278" i="2"/>
  <c r="E277" i="2"/>
  <c r="E277" i="3" l="1"/>
  <c r="D279" i="2"/>
  <c r="E278" i="2"/>
  <c r="E278" i="3" l="1"/>
  <c r="D280" i="2"/>
  <c r="E279" i="2"/>
  <c r="E279" i="3" l="1"/>
  <c r="D281" i="2"/>
  <c r="E280" i="2"/>
  <c r="E280" i="3" l="1"/>
  <c r="D282" i="2"/>
  <c r="E281" i="2"/>
  <c r="E281" i="3" l="1"/>
  <c r="D283" i="2"/>
  <c r="E282" i="2"/>
  <c r="E282" i="3" l="1"/>
  <c r="D284" i="2"/>
  <c r="E283" i="2"/>
  <c r="E283" i="3" l="1"/>
  <c r="D285" i="2"/>
  <c r="E284" i="2"/>
  <c r="E284" i="3" l="1"/>
  <c r="D286" i="2"/>
  <c r="E285" i="2"/>
  <c r="E285" i="3" l="1"/>
  <c r="D287" i="2"/>
  <c r="E286" i="2"/>
  <c r="E286" i="3" l="1"/>
  <c r="D288" i="2"/>
  <c r="E287" i="2"/>
  <c r="E287" i="3" l="1"/>
  <c r="D289" i="2"/>
  <c r="E288" i="2"/>
  <c r="E288" i="3" l="1"/>
  <c r="D290" i="2"/>
  <c r="E289" i="2"/>
  <c r="E289" i="3" l="1"/>
  <c r="D291" i="2"/>
  <c r="E290" i="2"/>
  <c r="E290" i="3" l="1"/>
  <c r="D292" i="2"/>
  <c r="E291" i="2"/>
  <c r="E291" i="3" l="1"/>
  <c r="D293" i="2"/>
  <c r="E292" i="2"/>
  <c r="E292" i="3" l="1"/>
  <c r="D294" i="2"/>
  <c r="E293" i="2"/>
  <c r="E293" i="3" l="1"/>
  <c r="D295" i="2"/>
  <c r="E294" i="2"/>
  <c r="E294" i="3" l="1"/>
  <c r="D296" i="2"/>
  <c r="E295" i="2"/>
  <c r="E295" i="3" l="1"/>
  <c r="D297" i="2"/>
  <c r="E296" i="2"/>
  <c r="E296" i="3" l="1"/>
  <c r="D298" i="2"/>
  <c r="E297" i="2"/>
  <c r="E297" i="3" l="1"/>
  <c r="D299" i="2"/>
  <c r="E298" i="2"/>
  <c r="E298" i="3" l="1"/>
  <c r="D300" i="2"/>
  <c r="E299" i="2"/>
  <c r="E299" i="3" l="1"/>
  <c r="D301" i="2"/>
  <c r="E300" i="2"/>
  <c r="E300" i="3" l="1"/>
  <c r="D302" i="2"/>
  <c r="E301" i="2"/>
  <c r="E301" i="3" l="1"/>
  <c r="D303" i="2"/>
  <c r="E302" i="2"/>
  <c r="E302" i="3" l="1"/>
  <c r="D304" i="2"/>
  <c r="E303" i="2"/>
  <c r="E303" i="3" l="1"/>
  <c r="D305" i="2"/>
  <c r="E304" i="2"/>
  <c r="E304" i="3" l="1"/>
  <c r="D306" i="2"/>
  <c r="E305" i="2"/>
  <c r="E305" i="3" l="1"/>
  <c r="D307" i="2"/>
  <c r="E306" i="2"/>
  <c r="E306" i="3" l="1"/>
  <c r="D308" i="2"/>
  <c r="E307" i="2"/>
  <c r="E307" i="3" l="1"/>
  <c r="D309" i="2"/>
  <c r="E308" i="2"/>
  <c r="E308" i="3" l="1"/>
  <c r="D310" i="2"/>
  <c r="E309" i="2"/>
  <c r="E309" i="3" l="1"/>
  <c r="D311" i="2"/>
  <c r="E310" i="2"/>
  <c r="E310" i="3" l="1"/>
  <c r="D312" i="2"/>
  <c r="E311" i="2"/>
  <c r="E311" i="3" l="1"/>
  <c r="D313" i="2"/>
  <c r="E312" i="2"/>
  <c r="E312" i="3" l="1"/>
  <c r="D314" i="2"/>
  <c r="E313" i="2"/>
  <c r="E313" i="3" l="1"/>
  <c r="D315" i="2"/>
  <c r="E314" i="2"/>
  <c r="E314" i="3" l="1"/>
  <c r="D316" i="2"/>
  <c r="E315" i="2"/>
  <c r="E315" i="3" l="1"/>
  <c r="D317" i="2"/>
  <c r="E316" i="2"/>
  <c r="E316" i="3" l="1"/>
  <c r="D318" i="2"/>
  <c r="E317" i="2"/>
  <c r="E317" i="3" l="1"/>
  <c r="D319" i="2"/>
  <c r="E318" i="2"/>
  <c r="E318" i="3" l="1"/>
  <c r="D320" i="2"/>
  <c r="E319" i="2"/>
  <c r="E319" i="3" l="1"/>
  <c r="D321" i="2"/>
  <c r="E320" i="2"/>
  <c r="E320" i="3" l="1"/>
  <c r="D322" i="2"/>
  <c r="E321" i="2"/>
  <c r="E321" i="3" l="1"/>
  <c r="D323" i="2"/>
  <c r="E322" i="2"/>
  <c r="E322" i="3" l="1"/>
  <c r="D324" i="2"/>
  <c r="E323" i="2"/>
  <c r="E323" i="3" l="1"/>
  <c r="D325" i="2"/>
  <c r="E324" i="2"/>
  <c r="E324" i="3" l="1"/>
  <c r="D326" i="2"/>
  <c r="E325" i="2"/>
  <c r="E325" i="3" l="1"/>
  <c r="D327" i="2"/>
  <c r="E326" i="2"/>
  <c r="E326" i="3" l="1"/>
  <c r="D328" i="2"/>
  <c r="E327" i="2"/>
  <c r="E327" i="3" l="1"/>
  <c r="D329" i="2"/>
  <c r="E328" i="2"/>
  <c r="E328" i="3" l="1"/>
  <c r="D330" i="2"/>
  <c r="E329" i="2"/>
  <c r="E329" i="3" l="1"/>
  <c r="D331" i="2"/>
  <c r="E330" i="2"/>
  <c r="E330" i="3" l="1"/>
  <c r="D332" i="2"/>
  <c r="E331" i="2"/>
  <c r="E331" i="3" l="1"/>
  <c r="D333" i="2"/>
  <c r="E332" i="2"/>
  <c r="E332" i="3" l="1"/>
  <c r="D334" i="2"/>
  <c r="E333" i="2"/>
  <c r="E333" i="3" l="1"/>
  <c r="D335" i="2"/>
  <c r="E334" i="2"/>
  <c r="E334" i="3" l="1"/>
  <c r="D336" i="2"/>
  <c r="E335" i="2"/>
  <c r="E335" i="3" l="1"/>
  <c r="D337" i="2"/>
  <c r="E336" i="2"/>
  <c r="E336" i="3" l="1"/>
  <c r="D338" i="2"/>
  <c r="E337" i="2"/>
  <c r="E337" i="3" l="1"/>
  <c r="D339" i="2"/>
  <c r="E338" i="2"/>
  <c r="E338" i="3" l="1"/>
  <c r="D340" i="2"/>
  <c r="E339" i="2"/>
  <c r="E339" i="3" l="1"/>
  <c r="D341" i="2"/>
  <c r="E340" i="2"/>
  <c r="E340" i="3" l="1"/>
  <c r="D342" i="2"/>
  <c r="E341" i="2"/>
  <c r="E341" i="3" l="1"/>
  <c r="D343" i="2"/>
  <c r="E342" i="2"/>
  <c r="E342" i="3" l="1"/>
  <c r="D344" i="2"/>
  <c r="E343" i="2"/>
  <c r="E343" i="3" l="1"/>
  <c r="D345" i="2"/>
  <c r="E344" i="2"/>
  <c r="E344" i="3" l="1"/>
  <c r="D346" i="2"/>
  <c r="E345" i="2"/>
  <c r="E345" i="3" l="1"/>
  <c r="D347" i="2"/>
  <c r="E346" i="2"/>
  <c r="E346" i="3" l="1"/>
  <c r="D348" i="2"/>
  <c r="E347" i="2"/>
  <c r="E347" i="3" l="1"/>
  <c r="D349" i="2"/>
  <c r="E348" i="2"/>
  <c r="E348" i="3" l="1"/>
  <c r="D350" i="2"/>
  <c r="E349" i="2"/>
  <c r="E349" i="3" l="1"/>
  <c r="D351" i="2"/>
  <c r="E350" i="2"/>
  <c r="E350" i="3" l="1"/>
  <c r="D352" i="2"/>
  <c r="E351" i="2"/>
  <c r="E351" i="3" l="1"/>
  <c r="D353" i="2"/>
  <c r="E352" i="2"/>
  <c r="E352" i="3" l="1"/>
  <c r="D354" i="2"/>
  <c r="E353" i="2"/>
  <c r="E353" i="3" l="1"/>
  <c r="D355" i="2"/>
  <c r="E354" i="2"/>
  <c r="E354" i="3" l="1"/>
  <c r="D356" i="2"/>
  <c r="E355" i="2"/>
  <c r="E355" i="3" l="1"/>
  <c r="D357" i="2"/>
  <c r="E356" i="2"/>
  <c r="E356" i="3" l="1"/>
  <c r="D358" i="2"/>
  <c r="E357" i="2"/>
  <c r="E357" i="3" l="1"/>
  <c r="D359" i="2"/>
  <c r="E358" i="2"/>
  <c r="E358" i="3" l="1"/>
  <c r="D360" i="2"/>
  <c r="E359" i="2"/>
  <c r="E359" i="3" l="1"/>
  <c r="D361" i="2"/>
  <c r="E360" i="2"/>
  <c r="E360" i="3" l="1"/>
  <c r="D362" i="2"/>
  <c r="E361" i="2"/>
  <c r="E361" i="3" l="1"/>
  <c r="D363" i="2"/>
  <c r="E362" i="2"/>
  <c r="E362" i="3" l="1"/>
  <c r="D364" i="2"/>
  <c r="E363" i="2"/>
  <c r="E363" i="3" l="1"/>
  <c r="D365" i="2"/>
  <c r="E364" i="2"/>
  <c r="E364" i="3" l="1"/>
  <c r="D366" i="2"/>
  <c r="E365" i="2"/>
  <c r="E365" i="3" l="1"/>
  <c r="D367" i="2"/>
  <c r="E366" i="2"/>
  <c r="E366" i="3" l="1"/>
  <c r="D368" i="2"/>
  <c r="E367" i="2"/>
  <c r="E367" i="3" l="1"/>
  <c r="D369" i="2"/>
  <c r="E368" i="2"/>
  <c r="E368" i="3" l="1"/>
  <c r="D370" i="2"/>
  <c r="E369" i="2"/>
  <c r="E369" i="3" l="1"/>
  <c r="D371" i="2"/>
  <c r="E370" i="2"/>
  <c r="E370" i="3" l="1"/>
  <c r="D372" i="2"/>
  <c r="E371" i="2"/>
  <c r="E371" i="3" l="1"/>
  <c r="D373" i="2"/>
  <c r="E372" i="2"/>
  <c r="E372" i="3" l="1"/>
  <c r="D374" i="2"/>
  <c r="E373" i="2"/>
  <c r="E373" i="3" l="1"/>
  <c r="D375" i="2"/>
  <c r="E374" i="2"/>
  <c r="E374" i="3" l="1"/>
  <c r="D376" i="2"/>
  <c r="E375" i="2"/>
  <c r="E375" i="3" l="1"/>
  <c r="D377" i="2"/>
  <c r="E376" i="2"/>
  <c r="E376" i="3" l="1"/>
  <c r="D378" i="2"/>
  <c r="E377" i="2"/>
  <c r="E377" i="3" l="1"/>
  <c r="D379" i="2"/>
  <c r="E378" i="2"/>
  <c r="E378" i="3" l="1"/>
  <c r="D380" i="2"/>
  <c r="E379" i="2"/>
  <c r="E379" i="3" l="1"/>
  <c r="D381" i="2"/>
  <c r="E380" i="2"/>
  <c r="E380" i="3" l="1"/>
  <c r="D382" i="2"/>
  <c r="E381" i="2"/>
  <c r="E381" i="3" l="1"/>
  <c r="D383" i="2"/>
  <c r="E382" i="2"/>
  <c r="E382" i="3" l="1"/>
  <c r="D384" i="2"/>
  <c r="E383" i="2"/>
  <c r="E383" i="3" l="1"/>
  <c r="D385" i="2"/>
  <c r="E384" i="2"/>
  <c r="E384" i="3" l="1"/>
  <c r="D386" i="2"/>
  <c r="E385" i="2"/>
  <c r="E385" i="3" l="1"/>
  <c r="D387" i="2"/>
  <c r="E386" i="2"/>
  <c r="E386" i="3" l="1"/>
  <c r="D388" i="2"/>
  <c r="E387" i="2"/>
  <c r="E387" i="3" l="1"/>
  <c r="D389" i="2"/>
  <c r="E388" i="2"/>
  <c r="E388" i="3" l="1"/>
  <c r="D390" i="2"/>
  <c r="E389" i="2"/>
  <c r="E389" i="3" l="1"/>
  <c r="D391" i="2"/>
  <c r="E390" i="2"/>
  <c r="E390" i="3" l="1"/>
  <c r="D392" i="2"/>
  <c r="E391" i="2"/>
  <c r="E391" i="3" l="1"/>
  <c r="D393" i="2"/>
  <c r="E392" i="2"/>
  <c r="E392" i="3" l="1"/>
  <c r="D394" i="2"/>
  <c r="E393" i="2"/>
  <c r="E393" i="3" l="1"/>
  <c r="D395" i="2"/>
  <c r="E394" i="2"/>
  <c r="E394" i="3" l="1"/>
  <c r="D396" i="2"/>
  <c r="E395" i="2"/>
  <c r="E395" i="3" l="1"/>
  <c r="D397" i="2"/>
  <c r="E396" i="2"/>
  <c r="B22" i="1"/>
  <c r="B19" i="1"/>
  <c r="F17" i="1"/>
  <c r="F16" i="1"/>
  <c r="C16" i="1"/>
  <c r="C17" i="1" s="1"/>
  <c r="I3" i="1"/>
  <c r="E3" i="1" s="1"/>
  <c r="E4" i="1" s="1"/>
  <c r="D4" i="1"/>
  <c r="E396" i="3" l="1"/>
  <c r="D398" i="2"/>
  <c r="E397" i="2"/>
  <c r="E397" i="3" l="1"/>
  <c r="D399" i="2"/>
  <c r="E398" i="2"/>
  <c r="E398" i="3" l="1"/>
  <c r="D400" i="2"/>
  <c r="E399" i="2"/>
  <c r="E399" i="3" l="1"/>
  <c r="D401" i="2"/>
  <c r="E400" i="2"/>
  <c r="E400" i="3" l="1"/>
  <c r="D402" i="2"/>
  <c r="E401" i="2"/>
  <c r="E401" i="3" l="1"/>
  <c r="D403" i="2"/>
  <c r="E402" i="2"/>
  <c r="E402" i="3" l="1"/>
  <c r="D404" i="2"/>
  <c r="E403" i="2"/>
  <c r="E403" i="3" l="1"/>
  <c r="D405" i="2"/>
  <c r="E404" i="2"/>
  <c r="E404" i="3" l="1"/>
  <c r="D406" i="2"/>
  <c r="E405" i="2"/>
  <c r="E405" i="3" l="1"/>
  <c r="D407" i="2"/>
  <c r="E406" i="2"/>
  <c r="E406" i="3" l="1"/>
  <c r="D408" i="2"/>
  <c r="E407" i="2"/>
  <c r="E407" i="3" l="1"/>
  <c r="D409" i="2"/>
  <c r="E408" i="2"/>
  <c r="E408" i="3" l="1"/>
  <c r="D410" i="2"/>
  <c r="E409" i="2"/>
  <c r="E409" i="3" l="1"/>
  <c r="D411" i="2"/>
  <c r="E410" i="2"/>
  <c r="E410" i="3" l="1"/>
  <c r="D412" i="2"/>
  <c r="E411" i="2"/>
  <c r="E411" i="3" l="1"/>
  <c r="D413" i="2"/>
  <c r="E412" i="2"/>
  <c r="E412" i="3" l="1"/>
  <c r="D414" i="2"/>
  <c r="E413" i="2"/>
  <c r="E413" i="3" l="1"/>
  <c r="D415" i="2"/>
  <c r="E414" i="2"/>
  <c r="E414" i="3" l="1"/>
  <c r="D416" i="2"/>
  <c r="E415" i="2"/>
  <c r="E415" i="3" l="1"/>
  <c r="D417" i="2"/>
  <c r="E416" i="2"/>
  <c r="E416" i="3" l="1"/>
  <c r="D418" i="2"/>
  <c r="E417" i="2"/>
  <c r="E417" i="3" l="1"/>
  <c r="D419" i="2"/>
  <c r="E418" i="2"/>
  <c r="E418" i="3" l="1"/>
  <c r="D420" i="2"/>
  <c r="E419" i="2"/>
  <c r="E419" i="3" l="1"/>
  <c r="D421" i="2"/>
  <c r="E420" i="2"/>
  <c r="E420" i="3" l="1"/>
  <c r="D422" i="2"/>
  <c r="E421" i="2"/>
  <c r="E421" i="3" l="1"/>
  <c r="D423" i="2"/>
  <c r="E422" i="2"/>
  <c r="E422" i="3" l="1"/>
  <c r="D424" i="2"/>
  <c r="E423" i="2"/>
  <c r="E423" i="3" l="1"/>
  <c r="D425" i="2"/>
  <c r="E424" i="2"/>
  <c r="E424" i="3" l="1"/>
  <c r="D426" i="2"/>
  <c r="E425" i="2"/>
  <c r="E425" i="3" l="1"/>
  <c r="D427" i="2"/>
  <c r="E426" i="2"/>
  <c r="E426" i="3" l="1"/>
  <c r="D428" i="2"/>
  <c r="E427" i="2"/>
  <c r="E427" i="3" l="1"/>
  <c r="D429" i="2"/>
  <c r="E428" i="2"/>
  <c r="E428" i="3" l="1"/>
  <c r="D430" i="2"/>
  <c r="E429" i="2"/>
  <c r="E429" i="3" l="1"/>
  <c r="D431" i="2"/>
  <c r="E430" i="2"/>
  <c r="E430" i="3" l="1"/>
  <c r="D432" i="2"/>
  <c r="E431" i="2"/>
  <c r="E431" i="3" l="1"/>
  <c r="D433" i="2"/>
  <c r="E432" i="2"/>
  <c r="E432" i="3" l="1"/>
  <c r="D434" i="2"/>
  <c r="E433" i="2"/>
  <c r="E433" i="3" l="1"/>
  <c r="D435" i="2"/>
  <c r="E434" i="2"/>
  <c r="E434" i="3" l="1"/>
  <c r="D436" i="2"/>
  <c r="E435" i="2"/>
  <c r="E435" i="3" l="1"/>
  <c r="D437" i="2"/>
  <c r="E436" i="2"/>
  <c r="E436" i="3" l="1"/>
  <c r="D438" i="2"/>
  <c r="E437" i="2"/>
  <c r="E437" i="3" l="1"/>
  <c r="D439" i="2"/>
  <c r="E438" i="2"/>
  <c r="E438" i="3" l="1"/>
  <c r="D440" i="2"/>
  <c r="E439" i="2"/>
  <c r="E439" i="3" l="1"/>
  <c r="D441" i="2"/>
  <c r="E440" i="2"/>
  <c r="E440" i="3" l="1"/>
  <c r="D442" i="2"/>
  <c r="E441" i="2"/>
  <c r="E441" i="3" l="1"/>
  <c r="D443" i="2"/>
  <c r="E442" i="2"/>
  <c r="E442" i="3" l="1"/>
  <c r="D444" i="2"/>
  <c r="E443" i="2"/>
  <c r="E443" i="3" l="1"/>
  <c r="D445" i="2"/>
  <c r="E444" i="2"/>
  <c r="E444" i="3" l="1"/>
  <c r="D446" i="2"/>
  <c r="E445" i="2"/>
  <c r="E445" i="3" l="1"/>
  <c r="D447" i="2"/>
  <c r="E446" i="2"/>
  <c r="E446" i="3" l="1"/>
  <c r="D448" i="2"/>
  <c r="E447" i="2"/>
  <c r="E447" i="3" l="1"/>
  <c r="D449" i="2"/>
  <c r="E448" i="2"/>
  <c r="E448" i="3" l="1"/>
  <c r="D450" i="2"/>
  <c r="E449" i="2"/>
  <c r="E449" i="3" l="1"/>
  <c r="D451" i="2"/>
  <c r="E450" i="2"/>
  <c r="E450" i="3" l="1"/>
  <c r="D452" i="2"/>
  <c r="E451" i="2"/>
  <c r="E451" i="3" l="1"/>
  <c r="D453" i="2"/>
  <c r="E452" i="2"/>
  <c r="E452" i="3" l="1"/>
  <c r="D454" i="2"/>
  <c r="E453" i="2"/>
  <c r="E453" i="3" l="1"/>
  <c r="D455" i="2"/>
  <c r="E454" i="2"/>
  <c r="E454" i="3" l="1"/>
  <c r="D456" i="2"/>
  <c r="E455" i="2"/>
  <c r="E455" i="3" l="1"/>
  <c r="D457" i="2"/>
  <c r="E456" i="2"/>
  <c r="E456" i="3" l="1"/>
  <c r="D458" i="2"/>
  <c r="E457" i="2"/>
  <c r="E457" i="3" l="1"/>
  <c r="D459" i="2"/>
  <c r="E458" i="2"/>
  <c r="E458" i="3" l="1"/>
  <c r="D460" i="2"/>
  <c r="E459" i="2"/>
  <c r="E459" i="3" l="1"/>
  <c r="D461" i="2"/>
  <c r="E460" i="2"/>
  <c r="E460" i="3" l="1"/>
  <c r="D462" i="2"/>
  <c r="E461" i="2"/>
  <c r="E461" i="3" l="1"/>
  <c r="D463" i="2"/>
  <c r="E462" i="2"/>
  <c r="E462" i="3" l="1"/>
  <c r="D464" i="2"/>
  <c r="E463" i="2"/>
  <c r="E463" i="3" l="1"/>
  <c r="D465" i="2"/>
  <c r="E464" i="2"/>
  <c r="E464" i="3" l="1"/>
  <c r="D466" i="2"/>
  <c r="E465" i="2"/>
  <c r="E465" i="3" l="1"/>
  <c r="D467" i="2"/>
  <c r="E466" i="2"/>
  <c r="E466" i="3" l="1"/>
  <c r="D468" i="2"/>
  <c r="E467" i="2"/>
  <c r="E467" i="3" l="1"/>
  <c r="D469" i="2"/>
  <c r="E468" i="2"/>
  <c r="E468" i="3" l="1"/>
  <c r="D470" i="2"/>
  <c r="E469" i="2"/>
  <c r="E469" i="3" l="1"/>
  <c r="D471" i="2"/>
  <c r="E470" i="2"/>
  <c r="E470" i="3" l="1"/>
  <c r="D472" i="2"/>
  <c r="E471" i="2"/>
  <c r="E471" i="3" l="1"/>
  <c r="D473" i="2"/>
  <c r="E472" i="2"/>
  <c r="E472" i="3" l="1"/>
  <c r="D474" i="2"/>
  <c r="E473" i="2"/>
  <c r="E473" i="3" l="1"/>
  <c r="D475" i="2"/>
  <c r="E474" i="2"/>
  <c r="E474" i="3" l="1"/>
  <c r="D476" i="2"/>
  <c r="E475" i="2"/>
  <c r="E475" i="3" l="1"/>
  <c r="D477" i="2"/>
  <c r="E476" i="2"/>
  <c r="E476" i="3" l="1"/>
  <c r="D478" i="2"/>
  <c r="E477" i="2"/>
  <c r="E477" i="3" l="1"/>
  <c r="D479" i="2"/>
  <c r="E478" i="2"/>
  <c r="E478" i="3" l="1"/>
  <c r="D480" i="2"/>
  <c r="E479" i="2"/>
  <c r="E479" i="3" l="1"/>
  <c r="D481" i="2"/>
  <c r="E480" i="2"/>
  <c r="E480" i="3" l="1"/>
  <c r="D482" i="2"/>
  <c r="E481" i="2"/>
  <c r="E481" i="3" l="1"/>
  <c r="D483" i="2"/>
  <c r="E482" i="2"/>
  <c r="E482" i="3" l="1"/>
  <c r="D484" i="2"/>
  <c r="E483" i="2"/>
  <c r="E483" i="3" l="1"/>
  <c r="D485" i="2"/>
  <c r="E484" i="2"/>
  <c r="E484" i="3" l="1"/>
  <c r="D486" i="2"/>
  <c r="E485" i="2"/>
  <c r="E485" i="3" l="1"/>
  <c r="D487" i="2"/>
  <c r="E486" i="2"/>
  <c r="E486" i="3" l="1"/>
  <c r="D488" i="2"/>
  <c r="E487" i="2"/>
  <c r="E487" i="3" l="1"/>
  <c r="D489" i="2"/>
  <c r="E488" i="2"/>
  <c r="E488" i="3" l="1"/>
  <c r="D490" i="2"/>
  <c r="E489" i="2"/>
  <c r="E489" i="3" l="1"/>
  <c r="D491" i="2"/>
  <c r="E490" i="2"/>
  <c r="E490" i="3" l="1"/>
  <c r="D492" i="2"/>
  <c r="E491" i="2"/>
  <c r="E491" i="3" l="1"/>
  <c r="D493" i="2"/>
  <c r="E492" i="2"/>
  <c r="E492" i="3" l="1"/>
  <c r="D494" i="2"/>
  <c r="E493" i="2"/>
  <c r="E493" i="3" l="1"/>
  <c r="D495" i="2"/>
  <c r="E494" i="2"/>
  <c r="E494" i="3" l="1"/>
  <c r="D496" i="2"/>
  <c r="E495" i="2"/>
  <c r="E495" i="3" l="1"/>
  <c r="D497" i="2"/>
  <c r="E496" i="2"/>
  <c r="E496" i="3" l="1"/>
  <c r="D498" i="2"/>
  <c r="E497" i="2"/>
  <c r="E497" i="3" l="1"/>
  <c r="D499" i="2"/>
  <c r="E498" i="2"/>
  <c r="E498" i="3" l="1"/>
  <c r="D500" i="2"/>
  <c r="E499" i="2"/>
  <c r="E499" i="3" l="1"/>
  <c r="D501" i="2"/>
  <c r="E500" i="2"/>
  <c r="E500" i="3" l="1"/>
  <c r="D502" i="2"/>
  <c r="E501" i="2"/>
  <c r="E501" i="3" l="1"/>
  <c r="D503" i="2"/>
  <c r="E502" i="2"/>
  <c r="E502" i="3" l="1"/>
  <c r="D504" i="2"/>
  <c r="E504" i="2" s="1"/>
  <c r="H3" i="2" s="1"/>
  <c r="E503" i="2"/>
  <c r="E504" i="3" l="1"/>
  <c r="E503" i="3"/>
  <c r="H9" i="3" l="1"/>
</calcChain>
</file>

<file path=xl/sharedStrings.xml><?xml version="1.0" encoding="utf-8"?>
<sst xmlns="http://schemas.openxmlformats.org/spreadsheetml/2006/main" count="57" uniqueCount="40">
  <si>
    <t>Date</t>
  </si>
  <si>
    <t>n-1</t>
  </si>
  <si>
    <t>n</t>
  </si>
  <si>
    <t>n+1</t>
  </si>
  <si>
    <t>Return, u</t>
  </si>
  <si>
    <t>Var Est,v</t>
  </si>
  <si>
    <t xml:space="preserve">Price </t>
  </si>
  <si>
    <t>Volatility</t>
  </si>
  <si>
    <t>Variance</t>
  </si>
  <si>
    <t>Lambda</t>
  </si>
  <si>
    <t>n-2</t>
  </si>
  <si>
    <t>Var est (v)</t>
  </si>
  <si>
    <t>omega</t>
  </si>
  <si>
    <t>alpha</t>
  </si>
  <si>
    <t>beta</t>
  </si>
  <si>
    <r>
      <t>μ</t>
    </r>
    <r>
      <rPr>
        <vertAlign val="subscript"/>
        <sz val="11"/>
        <color theme="1"/>
        <rFont val="Calibri"/>
        <family val="2"/>
        <scheme val="minor"/>
      </rPr>
      <t xml:space="preserve"> n-1</t>
    </r>
    <r>
      <rPr>
        <vertAlign val="superscript"/>
        <sz val="11"/>
        <color theme="1"/>
        <rFont val="Calibri"/>
        <family val="2"/>
        <scheme val="minor"/>
      </rPr>
      <t xml:space="preserve">2 </t>
    </r>
  </si>
  <si>
    <r>
      <t>μ</t>
    </r>
    <r>
      <rPr>
        <vertAlign val="subscript"/>
        <sz val="11"/>
        <color theme="1"/>
        <rFont val="Calibri"/>
        <family val="2"/>
        <scheme val="minor"/>
      </rPr>
      <t xml:space="preserve"> n-1</t>
    </r>
  </si>
  <si>
    <r>
      <t>α *μ</t>
    </r>
    <r>
      <rPr>
        <vertAlign val="subscript"/>
        <sz val="11"/>
        <color theme="1"/>
        <rFont val="Calibri"/>
        <family val="2"/>
        <scheme val="minor"/>
      </rPr>
      <t xml:space="preserve"> n-1</t>
    </r>
    <r>
      <rPr>
        <vertAlign val="superscript"/>
        <sz val="11"/>
        <color theme="1"/>
        <rFont val="Calibri"/>
        <family val="2"/>
        <scheme val="minor"/>
      </rPr>
      <t xml:space="preserve">2 </t>
    </r>
  </si>
  <si>
    <r>
      <t>σ</t>
    </r>
    <r>
      <rPr>
        <vertAlign val="subscript"/>
        <sz val="11"/>
        <color theme="1"/>
        <rFont val="Calibri"/>
        <family val="2"/>
        <scheme val="minor"/>
      </rPr>
      <t xml:space="preserve"> n-1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</si>
  <si>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r>
      <t>σ</t>
    </r>
    <r>
      <rPr>
        <vertAlign val="subscript"/>
        <sz val="11"/>
        <color theme="1"/>
        <rFont val="Calibri"/>
        <family val="2"/>
        <scheme val="minor"/>
      </rPr>
      <t xml:space="preserve"> n-1</t>
    </r>
  </si>
  <si>
    <r>
      <t>β * σ</t>
    </r>
    <r>
      <rPr>
        <vertAlign val="subscript"/>
        <sz val="11"/>
        <color theme="1"/>
        <rFont val="Calibri"/>
        <family val="2"/>
        <scheme val="minor"/>
      </rPr>
      <t xml:space="preserve"> n-1</t>
    </r>
    <r>
      <rPr>
        <vertAlign val="superscript"/>
        <sz val="11"/>
        <color theme="1"/>
        <rFont val="Calibri"/>
        <family val="2"/>
        <scheme val="minor"/>
      </rPr>
      <t>2</t>
    </r>
  </si>
  <si>
    <t>GARCH(1,1)</t>
  </si>
  <si>
    <t>Long Run Avg Vol</t>
  </si>
  <si>
    <t>Adj Close</t>
  </si>
  <si>
    <t>lambda</t>
  </si>
  <si>
    <t>Likelihood</t>
  </si>
  <si>
    <t>-LN(v)-u*u/v</t>
  </si>
  <si>
    <t>omega*100000</t>
  </si>
  <si>
    <t>0.1*beta</t>
  </si>
  <si>
    <t>Nikkei 225</t>
  </si>
  <si>
    <t>CAC 40</t>
  </si>
  <si>
    <t>FTSE 100</t>
  </si>
  <si>
    <t>DJIA</t>
  </si>
  <si>
    <t>Day</t>
  </si>
  <si>
    <t>Data</t>
  </si>
  <si>
    <t>LN(1+Return)</t>
  </si>
  <si>
    <t>Daily means</t>
  </si>
  <si>
    <t>DAily stdevs</t>
  </si>
  <si>
    <t>Annual means</t>
  </si>
  <si>
    <t>Annual stdevs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</si>
</sst>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0.0000000000"/>
    <numFmt numFmtId="165" formatCode="0.000000000"/>
    <numFmt numFmtId="166" formatCode="0.0"/>
    <numFmt numFmtId="167" formatCode="0.000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6" fillId="0" borderId="0" xfId="0" quotePrefix="1" applyFont="1" applyAlignment="1">
      <alignment horizontal="left"/>
    </xf>
    <xf numFmtId="0" fontId="16" fillId="0" borderId="0" xfId="0" applyFont="1"/>
    <xf numFmtId="0" fontId="0" fillId="0" borderId="0" xfId="0"/>
    <xf numFmtId="0" fontId="16" fillId="0" borderId="0" xfId="0" applyFont="1"/>
    <xf numFmtId="164" fontId="0" fillId="0" borderId="0" xfId="0" applyNumberFormat="1"/>
    <xf numFmtId="165" fontId="0" fillId="0" borderId="0" xfId="0" applyNumberFormat="1"/>
    <xf numFmtId="165" fontId="16" fillId="0" borderId="0" xfId="0" applyNumberFormat="1" applyFont="1"/>
    <xf numFmtId="165" fontId="16" fillId="0" borderId="0" xfId="0" quotePrefix="1" applyNumberFormat="1" applyFont="1"/>
    <xf numFmtId="44" fontId="0" fillId="0" borderId="0" xfId="1" applyFont="1"/>
    <xf numFmtId="44" fontId="16" fillId="0" borderId="0" xfId="1" applyFont="1"/>
    <xf numFmtId="0" fontId="0" fillId="0" borderId="0" xfId="0" applyAlignment="1">
      <alignment horizontal="center"/>
    </xf>
    <xf numFmtId="167" fontId="0" fillId="0" borderId="0" xfId="0" applyNumberFormat="1"/>
    <xf numFmtId="166" fontId="0" fillId="0" borderId="0" xfId="0" applyNumberFormat="1"/>
    <xf numFmtId="0" fontId="0" fillId="0" borderId="0" xfId="0"/>
    <xf numFmtId="14" fontId="0" fillId="0" borderId="0" xfId="0" applyNumberForma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right"/>
    </xf>
    <xf numFmtId="10" fontId="21" fillId="0" borderId="0" xfId="43" applyNumberFormat="1" applyFon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161925</xdr:rowOff>
    </xdr:from>
    <xdr:to>
      <xdr:col>14</xdr:col>
      <xdr:colOff>285750</xdr:colOff>
      <xdr:row>7</xdr:row>
      <xdr:rowOff>9525</xdr:rowOff>
    </xdr:to>
    <xdr:sp macro="" textlink="">
      <xdr:nvSpPr>
        <xdr:cNvPr id="2" name="TextBox 1"/>
        <xdr:cNvSpPr txBox="1"/>
      </xdr:nvSpPr>
      <xdr:spPr>
        <a:xfrm>
          <a:off x="6105525" y="542925"/>
          <a:ext cx="271462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workbookViewId="0">
      <selection activeCell="C20" sqref="C20"/>
    </sheetView>
  </sheetViews>
  <sheetFormatPr defaultRowHeight="15" x14ac:dyDescent="0.25"/>
  <cols>
    <col min="2" max="2" width="16.42578125" customWidth="1"/>
    <col min="3" max="3" width="19.42578125" customWidth="1"/>
    <col min="4" max="4" width="15" customWidth="1"/>
    <col min="6" max="6" width="19" customWidth="1"/>
    <col min="9" max="9" width="18.28515625" customWidth="1"/>
  </cols>
  <sheetData>
    <row r="2" spans="2:9" x14ac:dyDescent="0.25">
      <c r="B2" s="1" t="s">
        <v>0</v>
      </c>
      <c r="C2" s="2" t="s">
        <v>6</v>
      </c>
      <c r="D2" s="2" t="s">
        <v>4</v>
      </c>
      <c r="E2" s="2" t="s">
        <v>11</v>
      </c>
      <c r="F2" s="2"/>
      <c r="H2" t="s">
        <v>7</v>
      </c>
      <c r="I2">
        <v>1.6E-2</v>
      </c>
    </row>
    <row r="3" spans="2:9" x14ac:dyDescent="0.25">
      <c r="B3" t="s">
        <v>10</v>
      </c>
      <c r="C3">
        <v>312</v>
      </c>
      <c r="E3">
        <f>I3</f>
        <v>2.5599999999999999E-4</v>
      </c>
      <c r="H3" t="s">
        <v>8</v>
      </c>
      <c r="I3">
        <f>I2*I2</f>
        <v>2.5599999999999999E-4</v>
      </c>
    </row>
    <row r="4" spans="2:9" x14ac:dyDescent="0.25">
      <c r="B4" t="s">
        <v>1</v>
      </c>
      <c r="C4">
        <v>306</v>
      </c>
      <c r="D4">
        <f>(C4-C3)/C3</f>
        <v>-1.9230769230769232E-2</v>
      </c>
      <c r="E4">
        <f>I4*E3+(1-I4)*D4</f>
        <v>-1.3029415384615379E-3</v>
      </c>
      <c r="H4" t="s">
        <v>9</v>
      </c>
      <c r="I4">
        <v>0.92</v>
      </c>
    </row>
    <row r="5" spans="2:9" x14ac:dyDescent="0.25">
      <c r="B5" t="s">
        <v>2</v>
      </c>
    </row>
    <row r="6" spans="2:9" x14ac:dyDescent="0.25">
      <c r="B6" t="s">
        <v>3</v>
      </c>
    </row>
    <row r="10" spans="2:9" x14ac:dyDescent="0.25">
      <c r="B10" s="3" t="s">
        <v>12</v>
      </c>
      <c r="C10" s="5">
        <v>2.7074999999999999E-6</v>
      </c>
    </row>
    <row r="11" spans="2:9" x14ac:dyDescent="0.25">
      <c r="B11" s="3" t="s">
        <v>13</v>
      </c>
      <c r="C11" s="3">
        <v>0.05</v>
      </c>
    </row>
    <row r="12" spans="2:9" x14ac:dyDescent="0.25">
      <c r="B12" s="3" t="s">
        <v>14</v>
      </c>
      <c r="C12" s="3">
        <v>0.92</v>
      </c>
    </row>
    <row r="15" spans="2:9" ht="18" x14ac:dyDescent="0.35">
      <c r="B15" t="s">
        <v>16</v>
      </c>
      <c r="C15">
        <v>-1.9230769000000002E-2</v>
      </c>
      <c r="E15" t="s">
        <v>19</v>
      </c>
      <c r="F15">
        <v>1.6E-2</v>
      </c>
    </row>
    <row r="16" spans="2:9" ht="18.75" x14ac:dyDescent="0.35">
      <c r="B16" t="s">
        <v>15</v>
      </c>
      <c r="C16">
        <f>C15*C15</f>
        <v>3.6982247633136108E-4</v>
      </c>
      <c r="E16" t="s">
        <v>18</v>
      </c>
      <c r="F16">
        <f>F15*F15</f>
        <v>2.5599999999999999E-4</v>
      </c>
    </row>
    <row r="17" spans="2:6" ht="18.75" x14ac:dyDescent="0.35">
      <c r="B17" t="s">
        <v>17</v>
      </c>
      <c r="C17" s="5">
        <f>C11*C16</f>
        <v>1.8491123816568055E-5</v>
      </c>
      <c r="E17" t="s">
        <v>20</v>
      </c>
      <c r="F17">
        <f>F16*C12</f>
        <v>2.3551999999999999E-4</v>
      </c>
    </row>
    <row r="18" spans="2:6" x14ac:dyDescent="0.25">
      <c r="B18" s="3" t="s">
        <v>21</v>
      </c>
    </row>
    <row r="19" spans="2:6" x14ac:dyDescent="0.25">
      <c r="B19" s="5">
        <f>C10+C17+F17</f>
        <v>2.5671862381656803E-4</v>
      </c>
    </row>
    <row r="21" spans="2:6" x14ac:dyDescent="0.25">
      <c r="B21" t="s">
        <v>22</v>
      </c>
    </row>
    <row r="22" spans="2:6" x14ac:dyDescent="0.25">
      <c r="B22">
        <f>F17/(1-(F17+C17))</f>
        <v>2.355798398998815E-4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4"/>
  <sheetViews>
    <sheetView workbookViewId="0">
      <selection activeCell="C16" sqref="C16"/>
    </sheetView>
  </sheetViews>
  <sheetFormatPr defaultRowHeight="15" x14ac:dyDescent="0.25"/>
  <cols>
    <col min="1" max="1" width="14.28515625" customWidth="1"/>
    <col min="2" max="2" width="14.28515625" style="9" customWidth="1"/>
    <col min="3" max="5" width="14.28515625" style="6" customWidth="1"/>
    <col min="7" max="7" width="17.85546875" customWidth="1"/>
    <col min="8" max="8" width="14.7109375" bestFit="1" customWidth="1"/>
  </cols>
  <sheetData>
    <row r="1" spans="1:8" s="4" customFormat="1" x14ac:dyDescent="0.25">
      <c r="A1" s="4" t="s">
        <v>0</v>
      </c>
      <c r="B1" s="10" t="s">
        <v>23</v>
      </c>
      <c r="C1" s="7" t="s">
        <v>4</v>
      </c>
      <c r="D1" s="7" t="s">
        <v>5</v>
      </c>
      <c r="E1" s="8" t="s">
        <v>26</v>
      </c>
      <c r="G1" s="14" t="s">
        <v>24</v>
      </c>
      <c r="H1" s="14">
        <v>0.97566039293921059</v>
      </c>
    </row>
    <row r="2" spans="1:8" x14ac:dyDescent="0.25">
      <c r="A2" s="15">
        <v>41589</v>
      </c>
      <c r="B2" s="9">
        <v>35.098357999999998</v>
      </c>
      <c r="G2" s="14"/>
      <c r="H2" s="14"/>
    </row>
    <row r="3" spans="1:8" x14ac:dyDescent="0.25">
      <c r="A3" s="15">
        <v>41590</v>
      </c>
      <c r="B3" s="9">
        <v>34.883603999999998</v>
      </c>
      <c r="C3" s="6">
        <f>(B3-B2)/B2</f>
        <v>-6.1186338118723168E-3</v>
      </c>
      <c r="G3" s="14" t="s">
        <v>25</v>
      </c>
      <c r="H3" s="13">
        <f>SUM(E4:E504)</f>
        <v>3676.5725908397385</v>
      </c>
    </row>
    <row r="4" spans="1:8" x14ac:dyDescent="0.25">
      <c r="A4" s="15">
        <v>41591</v>
      </c>
      <c r="B4" s="9">
        <v>35.630575</v>
      </c>
      <c r="C4" s="6">
        <f t="shared" ref="C4:C67" si="0">(B4-B3)/B3</f>
        <v>2.1413240443848694E-2</v>
      </c>
      <c r="D4" s="6">
        <f>C3*C3</f>
        <v>3.7437679723787158E-5</v>
      </c>
      <c r="E4" s="6">
        <f>-LN(D4)-C4*C4/D4</f>
        <v>-2.0549044166012589</v>
      </c>
    </row>
    <row r="5" spans="1:8" x14ac:dyDescent="0.25">
      <c r="A5" s="15">
        <v>41592</v>
      </c>
      <c r="B5" s="9">
        <v>35.499856000000001</v>
      </c>
      <c r="C5" s="6">
        <f t="shared" si="0"/>
        <v>-3.6687311389164822E-3</v>
      </c>
      <c r="D5" s="6">
        <f>$H$1*D4+(1-$H$1)*C4*C4</f>
        <v>4.7686825062747537E-5</v>
      </c>
      <c r="E5" s="6">
        <f t="shared" ref="E5:E68" si="1">-LN(D5)-C5*C5/D5</f>
        <v>9.6686057841036934</v>
      </c>
    </row>
    <row r="6" spans="1:8" x14ac:dyDescent="0.25">
      <c r="A6" s="15">
        <v>41593</v>
      </c>
      <c r="B6" s="9">
        <v>35.331786000000001</v>
      </c>
      <c r="C6" s="6">
        <f t="shared" si="0"/>
        <v>-4.7343854014506468E-3</v>
      </c>
      <c r="D6" s="6">
        <f>$H$1*D5+(1-$H$1)*C5*C5</f>
        <v>4.6853747565993125E-5</v>
      </c>
      <c r="E6" s="6">
        <f t="shared" si="1"/>
        <v>9.4900886902782737</v>
      </c>
    </row>
    <row r="7" spans="1:8" x14ac:dyDescent="0.25">
      <c r="A7" s="15">
        <v>41596</v>
      </c>
      <c r="B7" s="9">
        <v>34.734209</v>
      </c>
      <c r="C7" s="6">
        <f t="shared" si="0"/>
        <v>-1.6913297278546891E-2</v>
      </c>
      <c r="D7" s="6">
        <f t="shared" ref="D7:D69" si="2">$H$1*D6+(1-$H$1)*C6*C6</f>
        <v>4.6258903574264052E-5</v>
      </c>
      <c r="E7" s="6">
        <f t="shared" si="1"/>
        <v>3.7973740909208979</v>
      </c>
    </row>
    <row r="8" spans="1:8" x14ac:dyDescent="0.25">
      <c r="A8" s="15">
        <v>41597</v>
      </c>
      <c r="B8" s="9">
        <v>34.564867</v>
      </c>
      <c r="C8" s="6">
        <f t="shared" si="0"/>
        <v>-4.8753665298668621E-3</v>
      </c>
      <c r="D8" s="6">
        <f>$H$1*D7+(1-$H$1)*C7*C7</f>
        <v>5.209555890258345E-5</v>
      </c>
      <c r="E8" s="6">
        <f t="shared" si="1"/>
        <v>9.406169336351109</v>
      </c>
    </row>
    <row r="9" spans="1:8" x14ac:dyDescent="0.25">
      <c r="A9" s="15">
        <v>41598</v>
      </c>
      <c r="B9" s="9">
        <v>34.884737999999999</v>
      </c>
      <c r="C9" s="6">
        <f t="shared" si="0"/>
        <v>9.2542233708001569E-3</v>
      </c>
      <c r="D9" s="6">
        <f t="shared" si="2"/>
        <v>5.1406106428237434E-5</v>
      </c>
      <c r="E9" s="6">
        <f t="shared" si="1"/>
        <v>8.2097910006548886</v>
      </c>
    </row>
    <row r="10" spans="1:8" x14ac:dyDescent="0.25">
      <c r="A10" s="15">
        <v>41599</v>
      </c>
      <c r="B10" s="9">
        <v>35.185792999999997</v>
      </c>
      <c r="C10" s="6">
        <f t="shared" si="0"/>
        <v>8.6299917172947688E-3</v>
      </c>
      <c r="D10" s="6">
        <f t="shared" si="2"/>
        <v>5.2239361771466333E-5</v>
      </c>
      <c r="E10" s="6">
        <f t="shared" si="1"/>
        <v>8.4339915385482414</v>
      </c>
    </row>
    <row r="11" spans="1:8" x14ac:dyDescent="0.25">
      <c r="A11" s="15">
        <v>41600</v>
      </c>
      <c r="B11" s="9">
        <v>35.345725999999999</v>
      </c>
      <c r="C11" s="6">
        <f t="shared" si="0"/>
        <v>4.5453856901847382E-3</v>
      </c>
      <c r="D11" s="6">
        <f t="shared" si="2"/>
        <v>5.2780611234371927E-5</v>
      </c>
      <c r="E11" s="6">
        <f t="shared" si="1"/>
        <v>9.4579249673066759</v>
      </c>
    </row>
    <row r="12" spans="1:8" x14ac:dyDescent="0.25">
      <c r="A12" s="15">
        <v>41603</v>
      </c>
      <c r="B12" s="9">
        <v>35.411582000000003</v>
      </c>
      <c r="C12" s="6">
        <f t="shared" si="0"/>
        <v>1.863195567124684E-3</v>
      </c>
      <c r="D12" s="6">
        <f t="shared" si="2"/>
        <v>5.1998821104471788E-5</v>
      </c>
      <c r="E12" s="6">
        <f t="shared" si="1"/>
        <v>9.7975284255981165</v>
      </c>
    </row>
    <row r="13" spans="1:8" x14ac:dyDescent="0.25">
      <c r="A13" s="15">
        <v>41604</v>
      </c>
      <c r="B13" s="9">
        <v>35.138750000000002</v>
      </c>
      <c r="C13" s="6">
        <f t="shared" si="0"/>
        <v>-7.7045978911645645E-3</v>
      </c>
      <c r="D13" s="6">
        <f t="shared" si="2"/>
        <v>5.0817685121614821E-5</v>
      </c>
      <c r="E13" s="6">
        <f t="shared" si="1"/>
        <v>8.7191525404356494</v>
      </c>
    </row>
    <row r="14" spans="1:8" x14ac:dyDescent="0.25">
      <c r="A14" s="15">
        <v>41605</v>
      </c>
      <c r="B14" s="9">
        <v>35.373949000000003</v>
      </c>
      <c r="C14" s="6">
        <f t="shared" si="0"/>
        <v>6.6934367329515559E-3</v>
      </c>
      <c r="D14" s="6">
        <f t="shared" si="2"/>
        <v>5.1025621878513481E-5</v>
      </c>
      <c r="E14" s="6">
        <f t="shared" si="1"/>
        <v>9.0051513187652237</v>
      </c>
    </row>
    <row r="15" spans="1:8" x14ac:dyDescent="0.25">
      <c r="A15" s="15">
        <v>41607</v>
      </c>
      <c r="B15" s="9">
        <v>35.872574</v>
      </c>
      <c r="C15" s="6">
        <f t="shared" si="0"/>
        <v>1.4095825150875775E-2</v>
      </c>
      <c r="D15" s="6">
        <f t="shared" si="2"/>
        <v>5.0874143687012017E-5</v>
      </c>
      <c r="E15" s="6">
        <f t="shared" si="1"/>
        <v>5.9805905161651678</v>
      </c>
    </row>
    <row r="16" spans="1:8" x14ac:dyDescent="0.25">
      <c r="A16" s="15">
        <v>41610</v>
      </c>
      <c r="B16" s="9">
        <v>36.173628000000001</v>
      </c>
      <c r="C16" s="6">
        <f t="shared" si="0"/>
        <v>8.3923166483676533E-3</v>
      </c>
      <c r="D16" s="6">
        <f t="shared" si="2"/>
        <v>5.4471979204015792E-5</v>
      </c>
      <c r="E16" s="6">
        <f t="shared" si="1"/>
        <v>8.5248478205136031</v>
      </c>
    </row>
    <row r="17" spans="1:5" x14ac:dyDescent="0.25">
      <c r="A17" s="15">
        <v>41611</v>
      </c>
      <c r="B17" s="9">
        <v>36.041916999999998</v>
      </c>
      <c r="C17" s="6">
        <f t="shared" si="0"/>
        <v>-3.6410779698404262E-3</v>
      </c>
      <c r="D17" s="6">
        <f t="shared" si="2"/>
        <v>5.4860414981475622E-5</v>
      </c>
      <c r="E17" s="6">
        <f t="shared" si="1"/>
        <v>9.5690606791110167</v>
      </c>
    </row>
    <row r="18" spans="1:5" x14ac:dyDescent="0.25">
      <c r="A18" s="15">
        <v>41612</v>
      </c>
      <c r="B18" s="9">
        <v>36.634616999999999</v>
      </c>
      <c r="C18" s="6">
        <f t="shared" si="0"/>
        <v>1.6444741271669894E-2</v>
      </c>
      <c r="D18" s="6">
        <f t="shared" si="2"/>
        <v>5.3847815131628213E-5</v>
      </c>
      <c r="E18" s="6">
        <f t="shared" si="1"/>
        <v>4.8072412421376782</v>
      </c>
    </row>
    <row r="19" spans="1:5" x14ac:dyDescent="0.25">
      <c r="A19" s="15">
        <v>41613</v>
      </c>
      <c r="B19" s="9">
        <v>35.750269000000003</v>
      </c>
      <c r="C19" s="6">
        <f t="shared" si="0"/>
        <v>-2.4139681875205512E-2</v>
      </c>
      <c r="D19" s="6">
        <f t="shared" si="2"/>
        <v>5.9119328614961266E-5</v>
      </c>
      <c r="E19" s="6">
        <f t="shared" si="1"/>
        <v>-0.12079395750295774</v>
      </c>
    </row>
    <row r="20" spans="1:5" x14ac:dyDescent="0.25">
      <c r="A20" s="15">
        <v>41614</v>
      </c>
      <c r="B20" s="9">
        <v>36.088956000000003</v>
      </c>
      <c r="C20" s="6">
        <f t="shared" si="0"/>
        <v>9.4736909532065379E-3</v>
      </c>
      <c r="D20" s="6">
        <f t="shared" si="2"/>
        <v>7.1863666438391451E-5</v>
      </c>
      <c r="E20" s="6">
        <f t="shared" si="1"/>
        <v>8.2918357582972071</v>
      </c>
    </row>
    <row r="21" spans="1:5" x14ac:dyDescent="0.25">
      <c r="A21" s="15">
        <v>41617</v>
      </c>
      <c r="B21" s="9">
        <v>36.418233999999998</v>
      </c>
      <c r="C21" s="6">
        <f t="shared" si="0"/>
        <v>9.124065545148911E-3</v>
      </c>
      <c r="D21" s="6">
        <f t="shared" si="2"/>
        <v>7.2299032734255851E-5</v>
      </c>
      <c r="E21" s="6">
        <f t="shared" si="1"/>
        <v>8.3832518706238375</v>
      </c>
    </row>
    <row r="22" spans="1:5" x14ac:dyDescent="0.25">
      <c r="A22" s="15">
        <v>41618</v>
      </c>
      <c r="B22" s="9">
        <v>35.853757000000002</v>
      </c>
      <c r="C22" s="6">
        <f t="shared" si="0"/>
        <v>-1.5499845489487398E-2</v>
      </c>
      <c r="D22" s="6">
        <f t="shared" si="2"/>
        <v>7.2565540219237434E-5</v>
      </c>
      <c r="E22" s="6">
        <f t="shared" si="1"/>
        <v>6.2202862778900041</v>
      </c>
    </row>
    <row r="23" spans="1:5" x14ac:dyDescent="0.25">
      <c r="A23" s="15">
        <v>41619</v>
      </c>
      <c r="B23" s="9">
        <v>35.383358999999999</v>
      </c>
      <c r="C23" s="6">
        <f t="shared" si="0"/>
        <v>-1.3119908187027735E-2</v>
      </c>
      <c r="D23" s="6">
        <f t="shared" si="2"/>
        <v>7.6646797498602947E-5</v>
      </c>
      <c r="E23" s="6">
        <f t="shared" si="1"/>
        <v>7.2305208301751858</v>
      </c>
    </row>
    <row r="24" spans="1:5" x14ac:dyDescent="0.25">
      <c r="A24" s="15">
        <v>41620</v>
      </c>
      <c r="B24" s="9">
        <v>35.016449000000001</v>
      </c>
      <c r="C24" s="6">
        <f t="shared" si="0"/>
        <v>-1.036956383931772E-2</v>
      </c>
      <c r="D24" s="6">
        <f t="shared" si="2"/>
        <v>7.8970869584559604E-5</v>
      </c>
      <c r="E24" s="6">
        <f t="shared" si="1"/>
        <v>8.0848173533922516</v>
      </c>
    </row>
    <row r="25" spans="1:5" x14ac:dyDescent="0.25">
      <c r="A25" s="15">
        <v>41621</v>
      </c>
      <c r="B25" s="9">
        <v>34.517823999999997</v>
      </c>
      <c r="C25" s="6">
        <f t="shared" si="0"/>
        <v>-1.4239736302216255E-2</v>
      </c>
      <c r="D25" s="6">
        <f t="shared" si="2"/>
        <v>7.9665935369370897E-5</v>
      </c>
      <c r="E25" s="6">
        <f t="shared" si="1"/>
        <v>6.8924138554478649</v>
      </c>
    </row>
    <row r="26" spans="1:5" x14ac:dyDescent="0.25">
      <c r="A26" s="15">
        <v>41624</v>
      </c>
      <c r="B26" s="9">
        <v>34.705984000000001</v>
      </c>
      <c r="C26" s="6">
        <f t="shared" si="0"/>
        <v>5.4510968014670758E-3</v>
      </c>
      <c r="D26" s="6">
        <f t="shared" si="2"/>
        <v>8.2662242119576072E-5</v>
      </c>
      <c r="E26" s="6">
        <f t="shared" si="1"/>
        <v>9.0412793162990059</v>
      </c>
    </row>
    <row r="27" spans="1:5" x14ac:dyDescent="0.25">
      <c r="A27" s="15">
        <v>41625</v>
      </c>
      <c r="B27" s="9">
        <v>34.357891000000002</v>
      </c>
      <c r="C27" s="6">
        <f t="shared" si="0"/>
        <v>-1.0029768929761469E-2</v>
      </c>
      <c r="D27" s="6">
        <f t="shared" si="2"/>
        <v>8.1373513818937141E-5</v>
      </c>
      <c r="E27" s="6">
        <f t="shared" si="1"/>
        <v>8.1802321244179836</v>
      </c>
    </row>
    <row r="28" spans="1:5" x14ac:dyDescent="0.25">
      <c r="A28" s="15">
        <v>41626</v>
      </c>
      <c r="B28" s="9">
        <v>34.414340000000003</v>
      </c>
      <c r="C28" s="6">
        <f t="shared" si="0"/>
        <v>1.6429704605559355E-3</v>
      </c>
      <c r="D28" s="6">
        <f t="shared" si="2"/>
        <v>8.1841388024064138E-5</v>
      </c>
      <c r="E28" s="6">
        <f t="shared" si="1"/>
        <v>9.377744751988816</v>
      </c>
    </row>
    <row r="29" spans="1:5" x14ac:dyDescent="0.25">
      <c r="A29" s="15">
        <v>41627</v>
      </c>
      <c r="B29" s="9">
        <v>34.103875000000002</v>
      </c>
      <c r="C29" s="6">
        <f t="shared" si="0"/>
        <v>-9.0213846902192692E-3</v>
      </c>
      <c r="D29" s="6">
        <f t="shared" si="2"/>
        <v>7.9915101963647483E-5</v>
      </c>
      <c r="E29" s="6">
        <f t="shared" si="1"/>
        <v>8.4161476907285522</v>
      </c>
    </row>
    <row r="30" spans="1:5" x14ac:dyDescent="0.25">
      <c r="A30" s="15">
        <v>41628</v>
      </c>
      <c r="B30" s="9">
        <v>34.621312000000003</v>
      </c>
      <c r="C30" s="6">
        <f t="shared" si="0"/>
        <v>1.5172381437593264E-2</v>
      </c>
      <c r="D30" s="6">
        <f t="shared" si="2"/>
        <v>7.9950887995403709E-5</v>
      </c>
      <c r="E30" s="6">
        <f t="shared" si="1"/>
        <v>6.5548159393340848</v>
      </c>
    </row>
    <row r="31" spans="1:5" x14ac:dyDescent="0.25">
      <c r="A31" s="15">
        <v>41631</v>
      </c>
      <c r="B31" s="9">
        <v>34.451968999999998</v>
      </c>
      <c r="C31" s="6">
        <f t="shared" si="0"/>
        <v>-4.8912935477432194E-3</v>
      </c>
      <c r="D31" s="6">
        <f t="shared" si="2"/>
        <v>8.3607920539966561E-5</v>
      </c>
      <c r="E31" s="6">
        <f t="shared" si="1"/>
        <v>9.1032181594085948</v>
      </c>
    </row>
    <row r="32" spans="1:5" x14ac:dyDescent="0.25">
      <c r="A32" s="15">
        <v>41632</v>
      </c>
      <c r="B32" s="9">
        <v>34.884737999999999</v>
      </c>
      <c r="C32" s="6">
        <f t="shared" si="0"/>
        <v>1.256151716611612E-2</v>
      </c>
      <c r="D32" s="6">
        <f t="shared" si="2"/>
        <v>8.2155255683439212E-5</v>
      </c>
      <c r="E32" s="6">
        <f t="shared" si="1"/>
        <v>7.4862470404758072</v>
      </c>
    </row>
    <row r="33" spans="1:5" x14ac:dyDescent="0.25">
      <c r="A33" s="15">
        <v>41634</v>
      </c>
      <c r="B33" s="9">
        <v>35.223421999999999</v>
      </c>
      <c r="C33" s="6">
        <f t="shared" si="0"/>
        <v>9.7086582676928993E-3</v>
      </c>
      <c r="D33" s="6">
        <f t="shared" si="2"/>
        <v>8.3996217346520366E-5</v>
      </c>
      <c r="E33" s="6">
        <f t="shared" si="1"/>
        <v>8.2625686710149857</v>
      </c>
    </row>
    <row r="34" spans="1:5" x14ac:dyDescent="0.25">
      <c r="A34" s="15">
        <v>41635</v>
      </c>
      <c r="B34" s="9">
        <v>35.082304000000001</v>
      </c>
      <c r="C34" s="6">
        <f t="shared" si="0"/>
        <v>-4.0063682625725216E-3</v>
      </c>
      <c r="D34" s="6">
        <f t="shared" si="2"/>
        <v>8.4245986208065669E-5</v>
      </c>
      <c r="E34" s="6">
        <f t="shared" si="1"/>
        <v>9.1912443923345677</v>
      </c>
    </row>
    <row r="35" spans="1:5" x14ac:dyDescent="0.25">
      <c r="A35" s="15">
        <v>41638</v>
      </c>
      <c r="B35" s="9">
        <v>35.082304000000001</v>
      </c>
      <c r="C35" s="6">
        <f t="shared" si="0"/>
        <v>0</v>
      </c>
      <c r="D35" s="6">
        <f t="shared" si="2"/>
        <v>8.2586146715441823E-5</v>
      </c>
      <c r="E35" s="6">
        <f t="shared" si="1"/>
        <v>9.4016686068125477</v>
      </c>
    </row>
    <row r="36" spans="1:5" x14ac:dyDescent="0.25">
      <c r="A36" s="15">
        <v>41639</v>
      </c>
      <c r="B36" s="9">
        <v>35.195199000000002</v>
      </c>
      <c r="C36" s="6">
        <f t="shared" si="0"/>
        <v>3.2180041538891445E-3</v>
      </c>
      <c r="D36" s="6">
        <f t="shared" si="2"/>
        <v>8.0576032355723267E-5</v>
      </c>
      <c r="E36" s="6">
        <f t="shared" si="1"/>
        <v>9.2977903225527232</v>
      </c>
    </row>
    <row r="37" spans="1:5" x14ac:dyDescent="0.25">
      <c r="A37" s="15">
        <v>41641</v>
      </c>
      <c r="B37" s="9">
        <v>34.96</v>
      </c>
      <c r="C37" s="6">
        <f t="shared" si="0"/>
        <v>-6.6827012400186023E-3</v>
      </c>
      <c r="D37" s="6">
        <f t="shared" si="2"/>
        <v>7.886689342544204E-5</v>
      </c>
      <c r="E37" s="6">
        <f t="shared" si="1"/>
        <v>8.8814975305153858</v>
      </c>
    </row>
    <row r="38" spans="1:5" x14ac:dyDescent="0.25">
      <c r="A38" s="15">
        <v>41642</v>
      </c>
      <c r="B38" s="9">
        <v>34.724800999999999</v>
      </c>
      <c r="C38" s="6">
        <f t="shared" si="0"/>
        <v>-6.7276601830664039E-3</v>
      </c>
      <c r="D38" s="6">
        <f t="shared" si="2"/>
        <v>7.8034274470601363E-5</v>
      </c>
      <c r="E38" s="6">
        <f t="shared" si="1"/>
        <v>8.8783427746688801</v>
      </c>
    </row>
    <row r="39" spans="1:5" x14ac:dyDescent="0.25">
      <c r="A39" s="15">
        <v>41645</v>
      </c>
      <c r="B39" s="9">
        <v>33.990980999999998</v>
      </c>
      <c r="C39" s="6">
        <f t="shared" si="0"/>
        <v>-2.1132446518556045E-2</v>
      </c>
      <c r="D39" s="6">
        <f t="shared" si="2"/>
        <v>7.723659586458462E-5</v>
      </c>
      <c r="E39" s="6">
        <f t="shared" si="1"/>
        <v>3.6866592023565401</v>
      </c>
    </row>
    <row r="40" spans="1:5" x14ac:dyDescent="0.25">
      <c r="A40" s="15">
        <v>41646</v>
      </c>
      <c r="B40" s="9">
        <v>34.254401999999999</v>
      </c>
      <c r="C40" s="6">
        <f t="shared" si="0"/>
        <v>7.7497322010212366E-3</v>
      </c>
      <c r="D40" s="6">
        <f t="shared" si="2"/>
        <v>8.622627639284215E-5</v>
      </c>
      <c r="E40" s="6">
        <f t="shared" si="1"/>
        <v>8.662015327671897</v>
      </c>
    </row>
    <row r="41" spans="1:5" x14ac:dyDescent="0.25">
      <c r="A41" s="15">
        <v>41647</v>
      </c>
      <c r="B41" s="9">
        <v>33.642882999999998</v>
      </c>
      <c r="C41" s="6">
        <f t="shared" si="0"/>
        <v>-1.7852274869664963E-2</v>
      </c>
      <c r="D41" s="6">
        <f t="shared" si="2"/>
        <v>8.5589359327069886E-5</v>
      </c>
      <c r="E41" s="6">
        <f t="shared" si="1"/>
        <v>5.6423124396208584</v>
      </c>
    </row>
    <row r="42" spans="1:5" x14ac:dyDescent="0.25">
      <c r="A42" s="15">
        <v>41648</v>
      </c>
      <c r="B42" s="9">
        <v>33.426499999999997</v>
      </c>
      <c r="C42" s="6">
        <f t="shared" si="0"/>
        <v>-6.4317615110453061E-3</v>
      </c>
      <c r="D42" s="6">
        <f t="shared" si="2"/>
        <v>9.1263271217934135E-5</v>
      </c>
      <c r="E42" s="6">
        <f t="shared" si="1"/>
        <v>8.8484849808662318</v>
      </c>
    </row>
    <row r="43" spans="1:5" x14ac:dyDescent="0.25">
      <c r="A43" s="15">
        <v>41649</v>
      </c>
      <c r="B43" s="9">
        <v>33.906309</v>
      </c>
      <c r="C43" s="6">
        <f t="shared" si="0"/>
        <v>1.435415015032992E-2</v>
      </c>
      <c r="D43" s="6">
        <f t="shared" si="2"/>
        <v>9.0048829118797533E-5</v>
      </c>
      <c r="E43" s="6">
        <f t="shared" si="1"/>
        <v>7.0270484874040342</v>
      </c>
    </row>
    <row r="44" spans="1:5" x14ac:dyDescent="0.25">
      <c r="A44" s="15">
        <v>41652</v>
      </c>
      <c r="B44" s="9">
        <v>32.909063000000003</v>
      </c>
      <c r="C44" s="6">
        <f t="shared" si="0"/>
        <v>-2.9411812415205588E-2</v>
      </c>
      <c r="D44" s="6">
        <f t="shared" si="2"/>
        <v>9.2872048229867936E-5</v>
      </c>
      <c r="E44" s="6">
        <f t="shared" si="1"/>
        <v>-3.0190803001495681E-2</v>
      </c>
    </row>
    <row r="45" spans="1:5" x14ac:dyDescent="0.25">
      <c r="A45" s="15">
        <v>41653</v>
      </c>
      <c r="B45" s="9">
        <v>33.661700000000003</v>
      </c>
      <c r="C45" s="6">
        <f t="shared" si="0"/>
        <v>2.2870204478322581E-2</v>
      </c>
      <c r="D45" s="6">
        <f t="shared" si="2"/>
        <v>1.1166667078548744E-4</v>
      </c>
      <c r="E45" s="6">
        <f t="shared" si="1"/>
        <v>4.415996156241051</v>
      </c>
    </row>
    <row r="46" spans="1:5" x14ac:dyDescent="0.25">
      <c r="A46" s="15">
        <v>41654</v>
      </c>
      <c r="B46" s="9">
        <v>34.583680000000001</v>
      </c>
      <c r="C46" s="6">
        <f t="shared" si="0"/>
        <v>2.7389585196231851E-2</v>
      </c>
      <c r="D46" s="6">
        <f t="shared" si="2"/>
        <v>1.2167948816650661E-4</v>
      </c>
      <c r="E46" s="6">
        <f t="shared" si="1"/>
        <v>2.848829741463077</v>
      </c>
    </row>
    <row r="47" spans="1:5" x14ac:dyDescent="0.25">
      <c r="A47" s="15">
        <v>41655</v>
      </c>
      <c r="B47" s="9">
        <v>34.705984000000001</v>
      </c>
      <c r="C47" s="6">
        <f t="shared" si="0"/>
        <v>3.5364657549456779E-3</v>
      </c>
      <c r="D47" s="6">
        <f t="shared" si="2"/>
        <v>1.3697717189992898E-4</v>
      </c>
      <c r="E47" s="6">
        <f t="shared" si="1"/>
        <v>8.8043920822459807</v>
      </c>
    </row>
    <row r="48" spans="1:5" x14ac:dyDescent="0.25">
      <c r="A48" s="15">
        <v>41656</v>
      </c>
      <c r="B48" s="9">
        <v>34.226179999999999</v>
      </c>
      <c r="C48" s="6">
        <f t="shared" si="0"/>
        <v>-1.382482052662738E-2</v>
      </c>
      <c r="D48" s="6">
        <f t="shared" si="2"/>
        <v>1.3394760684673078E-4</v>
      </c>
      <c r="E48" s="6">
        <f t="shared" si="1"/>
        <v>7.4911930165867844</v>
      </c>
    </row>
    <row r="49" spans="1:5" x14ac:dyDescent="0.25">
      <c r="A49" s="15">
        <v>41660</v>
      </c>
      <c r="B49" s="9">
        <v>34.02861</v>
      </c>
      <c r="C49" s="6">
        <f t="shared" si="0"/>
        <v>-5.7724817668813443E-3</v>
      </c>
      <c r="D49" s="6">
        <f t="shared" si="2"/>
        <v>1.3533929825610601E-4</v>
      </c>
      <c r="E49" s="6">
        <f t="shared" si="1"/>
        <v>8.6615181456628498</v>
      </c>
    </row>
    <row r="50" spans="1:5" x14ac:dyDescent="0.25">
      <c r="A50" s="15">
        <v>41661</v>
      </c>
      <c r="B50" s="9">
        <v>33.802819999999997</v>
      </c>
      <c r="C50" s="6">
        <f t="shared" si="0"/>
        <v>-6.6352989440357241E-3</v>
      </c>
      <c r="D50" s="6">
        <f t="shared" si="2"/>
        <v>1.3285622624685764E-4</v>
      </c>
      <c r="E50" s="6">
        <f t="shared" si="1"/>
        <v>8.594853266539257</v>
      </c>
    </row>
    <row r="51" spans="1:5" x14ac:dyDescent="0.25">
      <c r="A51" s="15">
        <v>41662</v>
      </c>
      <c r="B51" s="9">
        <v>33.925125000000001</v>
      </c>
      <c r="C51" s="6">
        <f t="shared" si="0"/>
        <v>3.6181892516661137E-3</v>
      </c>
      <c r="D51" s="6">
        <f t="shared" si="2"/>
        <v>1.3069416245956709E-4</v>
      </c>
      <c r="E51" s="6">
        <f t="shared" si="1"/>
        <v>8.8424832095508101</v>
      </c>
    </row>
    <row r="52" spans="1:5" x14ac:dyDescent="0.25">
      <c r="A52" s="15">
        <v>41663</v>
      </c>
      <c r="B52" s="9">
        <v>34.630721999999999</v>
      </c>
      <c r="C52" s="6">
        <f t="shared" si="0"/>
        <v>2.0798655863463945E-2</v>
      </c>
      <c r="D52" s="6">
        <f t="shared" si="2"/>
        <v>1.2783175483891738E-4</v>
      </c>
      <c r="E52" s="6">
        <f t="shared" si="1"/>
        <v>5.5807844081037929</v>
      </c>
    </row>
    <row r="53" spans="1:5" x14ac:dyDescent="0.25">
      <c r="A53" s="15">
        <v>41666</v>
      </c>
      <c r="B53" s="9">
        <v>33.896898999999998</v>
      </c>
      <c r="C53" s="6">
        <f t="shared" si="0"/>
        <v>-2.118994227148949E-2</v>
      </c>
      <c r="D53" s="6">
        <f t="shared" si="2"/>
        <v>1.352493068235882E-4</v>
      </c>
      <c r="E53" s="6">
        <f t="shared" si="1"/>
        <v>5.5884946120338235</v>
      </c>
    </row>
    <row r="54" spans="1:5" x14ac:dyDescent="0.25">
      <c r="A54" s="15">
        <v>41667</v>
      </c>
      <c r="B54" s="9">
        <v>34.122691000000003</v>
      </c>
      <c r="C54" s="6">
        <f t="shared" si="0"/>
        <v>6.66114030076927E-3</v>
      </c>
      <c r="D54" s="6">
        <f t="shared" si="2"/>
        <v>1.4288620773062423E-4</v>
      </c>
      <c r="E54" s="6">
        <f t="shared" si="1"/>
        <v>8.5429296429559241</v>
      </c>
    </row>
    <row r="55" spans="1:5" x14ac:dyDescent="0.25">
      <c r="A55" s="15">
        <v>41668</v>
      </c>
      <c r="B55" s="9">
        <v>34.489601999999998</v>
      </c>
      <c r="C55" s="6">
        <f t="shared" si="0"/>
        <v>1.075269825583201E-2</v>
      </c>
      <c r="D55" s="6">
        <f t="shared" si="2"/>
        <v>1.4048838117622427E-4</v>
      </c>
      <c r="E55" s="6">
        <f t="shared" si="1"/>
        <v>8.0473958617068124</v>
      </c>
    </row>
    <row r="56" spans="1:5" x14ac:dyDescent="0.25">
      <c r="A56" s="15">
        <v>41669</v>
      </c>
      <c r="B56" s="9">
        <v>34.677762000000001</v>
      </c>
      <c r="C56" s="6">
        <f t="shared" si="0"/>
        <v>5.4555573010092564E-3</v>
      </c>
      <c r="D56" s="6">
        <f t="shared" si="2"/>
        <v>1.3988310720142166E-4</v>
      </c>
      <c r="E56" s="6">
        <f t="shared" si="1"/>
        <v>8.6619321691581863</v>
      </c>
    </row>
    <row r="57" spans="1:5" x14ac:dyDescent="0.25">
      <c r="A57" s="15">
        <v>41670</v>
      </c>
      <c r="B57" s="9">
        <v>35.599741999999999</v>
      </c>
      <c r="C57" s="6">
        <f t="shared" si="0"/>
        <v>2.6587067527598745E-2</v>
      </c>
      <c r="D57" s="6">
        <f t="shared" si="2"/>
        <v>1.3720282962961387E-4</v>
      </c>
      <c r="E57" s="6">
        <f t="shared" si="1"/>
        <v>3.7420270307180692</v>
      </c>
    </row>
    <row r="58" spans="1:5" x14ac:dyDescent="0.25">
      <c r="A58" s="15">
        <v>41673</v>
      </c>
      <c r="B58" s="9">
        <v>34.320258000000003</v>
      </c>
      <c r="C58" s="6">
        <f t="shared" si="0"/>
        <v>-3.5940822267756786E-2</v>
      </c>
      <c r="D58" s="6">
        <f t="shared" si="2"/>
        <v>1.5106835727852634E-4</v>
      </c>
      <c r="E58" s="6">
        <f t="shared" si="1"/>
        <v>0.24706155969800392</v>
      </c>
    </row>
    <row r="59" spans="1:5" x14ac:dyDescent="0.25">
      <c r="A59" s="15">
        <v>41674</v>
      </c>
      <c r="B59" s="9">
        <v>34.197952999999998</v>
      </c>
      <c r="C59" s="6">
        <f t="shared" si="0"/>
        <v>-3.563638711573914E-3</v>
      </c>
      <c r="D59" s="6">
        <f t="shared" si="2"/>
        <v>1.7883192269326479E-4</v>
      </c>
      <c r="E59" s="6">
        <f t="shared" si="1"/>
        <v>8.5580504482384185</v>
      </c>
    </row>
    <row r="60" spans="1:5" x14ac:dyDescent="0.25">
      <c r="A60" s="15">
        <v>41675</v>
      </c>
      <c r="B60" s="9">
        <v>33.699331999999998</v>
      </c>
      <c r="C60" s="6">
        <f t="shared" si="0"/>
        <v>-1.4580434097912235E-2</v>
      </c>
      <c r="D60" s="6">
        <f t="shared" si="2"/>
        <v>1.7478832531273928E-4</v>
      </c>
      <c r="E60" s="6">
        <f t="shared" si="1"/>
        <v>7.4356691077348351</v>
      </c>
    </row>
    <row r="61" spans="1:5" x14ac:dyDescent="0.25">
      <c r="A61" s="15">
        <v>41676</v>
      </c>
      <c r="B61" s="9">
        <v>34.038020000000003</v>
      </c>
      <c r="C61" s="6">
        <f t="shared" si="0"/>
        <v>1.0050288237167573E-2</v>
      </c>
      <c r="D61" s="6">
        <f t="shared" si="2"/>
        <v>1.7570838030472684E-4</v>
      </c>
      <c r="E61" s="6">
        <f t="shared" si="1"/>
        <v>8.0718215996200176</v>
      </c>
    </row>
    <row r="62" spans="1:5" x14ac:dyDescent="0.25">
      <c r="A62" s="15">
        <v>41677</v>
      </c>
      <c r="B62" s="9">
        <v>34.395522999999997</v>
      </c>
      <c r="C62" s="6">
        <f t="shared" si="0"/>
        <v>1.0503049237293888E-2</v>
      </c>
      <c r="D62" s="6">
        <f t="shared" si="2"/>
        <v>1.738902095481475E-4</v>
      </c>
      <c r="E62" s="6">
        <f t="shared" si="1"/>
        <v>8.0226973964722301</v>
      </c>
    </row>
    <row r="63" spans="1:5" ht="15" customHeight="1" x14ac:dyDescent="0.25">
      <c r="A63" s="15">
        <v>41680</v>
      </c>
      <c r="B63" s="9">
        <v>34.621312000000003</v>
      </c>
      <c r="C63" s="6">
        <f t="shared" si="0"/>
        <v>6.5644880585187214E-3</v>
      </c>
      <c r="D63" s="6">
        <f t="shared" si="2"/>
        <v>1.723427906427742E-4</v>
      </c>
      <c r="E63" s="6">
        <f t="shared" si="1"/>
        <v>8.4159856056661759</v>
      </c>
    </row>
    <row r="64" spans="1:5" x14ac:dyDescent="0.25">
      <c r="A64" s="15">
        <v>41681</v>
      </c>
      <c r="B64" s="9">
        <v>34.969405999999999</v>
      </c>
      <c r="C64" s="6">
        <f t="shared" si="0"/>
        <v>1.005432723057971E-2</v>
      </c>
      <c r="D64" s="6">
        <f t="shared" si="2"/>
        <v>1.6919688944050525E-4</v>
      </c>
      <c r="E64" s="6">
        <f t="shared" si="1"/>
        <v>8.0869808606325684</v>
      </c>
    </row>
    <row r="65" spans="1:5" x14ac:dyDescent="0.25">
      <c r="A65" s="15">
        <v>41682</v>
      </c>
      <c r="B65" s="9">
        <v>35.251648000000003</v>
      </c>
      <c r="C65" s="6">
        <f t="shared" si="0"/>
        <v>8.0711122173480337E-3</v>
      </c>
      <c r="D65" s="6">
        <f t="shared" si="2"/>
        <v>1.6753918224767883E-4</v>
      </c>
      <c r="E65" s="6">
        <f t="shared" si="1"/>
        <v>8.3054717130486182</v>
      </c>
    </row>
    <row r="66" spans="1:5" x14ac:dyDescent="0.25">
      <c r="A66" s="15">
        <v>41683</v>
      </c>
      <c r="B66" s="9">
        <v>35.383358999999999</v>
      </c>
      <c r="C66" s="6">
        <f t="shared" si="0"/>
        <v>3.7363075904989088E-3</v>
      </c>
      <c r="D66" s="6">
        <f t="shared" si="2"/>
        <v>1.6504689581532843E-4</v>
      </c>
      <c r="E66" s="6">
        <f t="shared" si="1"/>
        <v>8.6246989202947919</v>
      </c>
    </row>
    <row r="67" spans="1:5" x14ac:dyDescent="0.25">
      <c r="A67" s="15">
        <v>41684</v>
      </c>
      <c r="B67" s="9">
        <v>35.392764999999997</v>
      </c>
      <c r="C67" s="6">
        <f t="shared" si="0"/>
        <v>2.6583117787088757E-4</v>
      </c>
      <c r="D67" s="6">
        <f t="shared" si="2"/>
        <v>1.6136950000311047E-4</v>
      </c>
      <c r="E67" s="6">
        <f t="shared" si="1"/>
        <v>8.7313758759048561</v>
      </c>
    </row>
    <row r="68" spans="1:5" x14ac:dyDescent="0.25">
      <c r="A68" s="15">
        <v>41688</v>
      </c>
      <c r="B68" s="9">
        <v>35.468592000000001</v>
      </c>
      <c r="C68" s="6">
        <f t="shared" ref="C68:C131" si="3">(B68-B67)/B67</f>
        <v>2.1424435191769804E-3</v>
      </c>
      <c r="D68" s="6">
        <f t="shared" si="2"/>
        <v>1.574435497693474E-4</v>
      </c>
      <c r="E68" s="6">
        <f t="shared" si="1"/>
        <v>8.7272898640325813</v>
      </c>
    </row>
    <row r="69" spans="1:5" x14ac:dyDescent="0.25">
      <c r="A69" s="15">
        <v>41689</v>
      </c>
      <c r="B69" s="9">
        <v>35.553897999999997</v>
      </c>
      <c r="C69" s="6">
        <f t="shared" si="3"/>
        <v>2.4051137975816934E-3</v>
      </c>
      <c r="D69" s="6">
        <f t="shared" si="2"/>
        <v>1.5372315599351734E-4</v>
      </c>
      <c r="E69" s="6">
        <f t="shared" ref="E69:E132" si="4">-LN(D69)-C69*C69/D69</f>
        <v>8.7427274567158637</v>
      </c>
    </row>
    <row r="70" spans="1:5" x14ac:dyDescent="0.25">
      <c r="A70" s="15">
        <v>41690</v>
      </c>
      <c r="B70" s="9">
        <v>35.781384000000003</v>
      </c>
      <c r="C70" s="6">
        <f t="shared" si="3"/>
        <v>6.3983420327078083E-3</v>
      </c>
      <c r="D70" s="6">
        <f t="shared" ref="D70:D133" si="5">$H$1*D69+(1-$H$1)*C69*C69</f>
        <v>1.5012238899921797E-4</v>
      </c>
      <c r="E70" s="6">
        <f t="shared" si="4"/>
        <v>8.5313569701803473</v>
      </c>
    </row>
    <row r="71" spans="1:5" x14ac:dyDescent="0.25">
      <c r="A71" s="15">
        <v>41691</v>
      </c>
      <c r="B71" s="9">
        <v>35.999389999999998</v>
      </c>
      <c r="C71" s="6">
        <f t="shared" si="3"/>
        <v>6.092721287695173E-3</v>
      </c>
      <c r="D71" s="6">
        <f t="shared" si="5"/>
        <v>1.4746490287737915E-4</v>
      </c>
      <c r="E71" s="6">
        <f t="shared" si="4"/>
        <v>8.5701909491774355</v>
      </c>
    </row>
    <row r="72" spans="1:5" x14ac:dyDescent="0.25">
      <c r="A72" s="15">
        <v>41694</v>
      </c>
      <c r="B72" s="9">
        <v>35.724511999999997</v>
      </c>
      <c r="C72" s="6">
        <f t="shared" si="3"/>
        <v>-7.6356293814978833E-3</v>
      </c>
      <c r="D72" s="6">
        <f t="shared" si="5"/>
        <v>1.447791817901538E-4</v>
      </c>
      <c r="E72" s="6">
        <f t="shared" si="4"/>
        <v>8.4375990678228092</v>
      </c>
    </row>
    <row r="73" spans="1:5" x14ac:dyDescent="0.25">
      <c r="A73" s="15">
        <v>41695</v>
      </c>
      <c r="B73" s="9">
        <v>35.582335999999998</v>
      </c>
      <c r="C73" s="6">
        <f t="shared" si="3"/>
        <v>-3.9797884432962779E-3</v>
      </c>
      <c r="D73" s="6">
        <f t="shared" si="5"/>
        <v>1.4267438151482429E-4</v>
      </c>
      <c r="E73" s="6">
        <f t="shared" si="4"/>
        <v>8.7439325418618488</v>
      </c>
    </row>
    <row r="74" spans="1:5" x14ac:dyDescent="0.25">
      <c r="A74" s="15">
        <v>41696</v>
      </c>
      <c r="B74" s="9">
        <v>35.515987000000003</v>
      </c>
      <c r="C74" s="6">
        <f t="shared" si="3"/>
        <v>-1.8646611622124903E-3</v>
      </c>
      <c r="D74" s="6">
        <f t="shared" si="5"/>
        <v>1.3958725125619935E-4</v>
      </c>
      <c r="E74" s="6">
        <f t="shared" si="4"/>
        <v>8.8519118212122851</v>
      </c>
    </row>
    <row r="75" spans="1:5" x14ac:dyDescent="0.25">
      <c r="A75" s="15">
        <v>41697</v>
      </c>
      <c r="B75" s="9">
        <v>35.885649000000001</v>
      </c>
      <c r="C75" s="6">
        <f t="shared" si="3"/>
        <v>1.0408326819130724E-2</v>
      </c>
      <c r="D75" s="6">
        <f t="shared" si="5"/>
        <v>1.3627438028051506E-4</v>
      </c>
      <c r="E75" s="6">
        <f t="shared" si="4"/>
        <v>8.1058759037183297</v>
      </c>
    </row>
    <row r="76" spans="1:5" x14ac:dyDescent="0.25">
      <c r="A76" s="15">
        <v>41698</v>
      </c>
      <c r="B76" s="9">
        <v>36.312182</v>
      </c>
      <c r="C76" s="6">
        <f t="shared" si="3"/>
        <v>1.1885893438906432E-2</v>
      </c>
      <c r="D76" s="6">
        <f t="shared" si="5"/>
        <v>1.3559430456665741E-4</v>
      </c>
      <c r="E76" s="6">
        <f t="shared" si="4"/>
        <v>7.863952352753925</v>
      </c>
    </row>
    <row r="77" spans="1:5" x14ac:dyDescent="0.25">
      <c r="A77" s="15">
        <v>41701</v>
      </c>
      <c r="B77" s="9">
        <v>35.809818999999997</v>
      </c>
      <c r="C77" s="6">
        <f t="shared" si="3"/>
        <v>-1.3834558330865453E-2</v>
      </c>
      <c r="D77" s="6">
        <f t="shared" si="5"/>
        <v>1.3573255738709894E-4</v>
      </c>
      <c r="E77" s="6">
        <f t="shared" si="4"/>
        <v>7.4947349647824693</v>
      </c>
    </row>
    <row r="78" spans="1:5" x14ac:dyDescent="0.25">
      <c r="A78" s="15">
        <v>41702</v>
      </c>
      <c r="B78" s="9">
        <v>36.406965999999997</v>
      </c>
      <c r="C78" s="6">
        <f t="shared" si="3"/>
        <v>1.6675510144298682E-2</v>
      </c>
      <c r="D78" s="6">
        <f t="shared" si="5"/>
        <v>1.3708735947081334E-4</v>
      </c>
      <c r="E78" s="6">
        <f t="shared" si="4"/>
        <v>6.8664583380059163</v>
      </c>
    </row>
    <row r="79" spans="1:5" x14ac:dyDescent="0.25">
      <c r="A79" s="15">
        <v>41703</v>
      </c>
      <c r="B79" s="9">
        <v>36.122610999999999</v>
      </c>
      <c r="C79" s="6">
        <f t="shared" si="3"/>
        <v>-7.810455834193872E-3</v>
      </c>
      <c r="D79" s="6">
        <f t="shared" si="5"/>
        <v>1.4051888576550677E-4</v>
      </c>
      <c r="E79" s="6">
        <f t="shared" si="4"/>
        <v>8.436040393108124</v>
      </c>
    </row>
    <row r="80" spans="1:5" x14ac:dyDescent="0.25">
      <c r="A80" s="15">
        <v>41704</v>
      </c>
      <c r="B80" s="9">
        <v>36.160525999999997</v>
      </c>
      <c r="C80" s="6">
        <f t="shared" si="3"/>
        <v>1.0496195859152637E-3</v>
      </c>
      <c r="D80" s="6">
        <f t="shared" si="5"/>
        <v>1.3858350571382144E-4</v>
      </c>
      <c r="E80" s="6">
        <f t="shared" si="4"/>
        <v>8.8760877559666369</v>
      </c>
    </row>
    <row r="81" spans="1:5" x14ac:dyDescent="0.25">
      <c r="A81" s="15">
        <v>41705</v>
      </c>
      <c r="B81" s="9">
        <v>35.923563000000001</v>
      </c>
      <c r="C81" s="6">
        <f t="shared" si="3"/>
        <v>-6.5530849855446197E-3</v>
      </c>
      <c r="D81" s="6">
        <f t="shared" si="5"/>
        <v>1.3523725261577557E-4</v>
      </c>
      <c r="E81" s="6">
        <f t="shared" si="4"/>
        <v>8.5909422197752878</v>
      </c>
    </row>
    <row r="82" spans="1:5" x14ac:dyDescent="0.25">
      <c r="A82" s="15">
        <v>41708</v>
      </c>
      <c r="B82" s="9">
        <v>35.847734000000003</v>
      </c>
      <c r="C82" s="6">
        <f t="shared" si="3"/>
        <v>-2.1108429584225487E-3</v>
      </c>
      <c r="D82" s="6">
        <f t="shared" si="5"/>
        <v>1.3299084489479661E-4</v>
      </c>
      <c r="E82" s="6">
        <f t="shared" si="4"/>
        <v>8.8917267733303369</v>
      </c>
    </row>
    <row r="83" spans="1:5" x14ac:dyDescent="0.25">
      <c r="A83" s="15">
        <v>41709</v>
      </c>
      <c r="B83" s="9">
        <v>36.037305000000003</v>
      </c>
      <c r="C83" s="6">
        <f t="shared" si="3"/>
        <v>5.2882282601182211E-3</v>
      </c>
      <c r="D83" s="6">
        <f t="shared" si="5"/>
        <v>1.298623489521734E-4</v>
      </c>
      <c r="E83" s="6">
        <f t="shared" si="4"/>
        <v>8.7336893630461656</v>
      </c>
    </row>
    <row r="84" spans="1:5" x14ac:dyDescent="0.25">
      <c r="A84" s="15">
        <v>41710</v>
      </c>
      <c r="B84" s="9">
        <v>36.274267000000002</v>
      </c>
      <c r="C84" s="6">
        <f t="shared" si="3"/>
        <v>6.5754639532561695E-3</v>
      </c>
      <c r="D84" s="6">
        <f t="shared" si="5"/>
        <v>1.2738221623491191E-4</v>
      </c>
      <c r="E84" s="6">
        <f t="shared" si="4"/>
        <v>8.6288932775338125</v>
      </c>
    </row>
    <row r="85" spans="1:5" x14ac:dyDescent="0.25">
      <c r="A85" s="15">
        <v>41711</v>
      </c>
      <c r="B85" s="9">
        <v>35.914082999999998</v>
      </c>
      <c r="C85" s="6">
        <f t="shared" si="3"/>
        <v>-9.9294632197531058E-3</v>
      </c>
      <c r="D85" s="6">
        <f t="shared" si="5"/>
        <v>1.2533414807153849E-4</v>
      </c>
      <c r="E85" s="6">
        <f t="shared" si="4"/>
        <v>8.1978761474979311</v>
      </c>
    </row>
    <row r="86" spans="1:5" x14ac:dyDescent="0.25">
      <c r="A86" s="15">
        <v>41712</v>
      </c>
      <c r="B86" s="9">
        <v>35.733992000000001</v>
      </c>
      <c r="C86" s="6">
        <f t="shared" si="3"/>
        <v>-5.0144952886586958E-3</v>
      </c>
      <c r="D86" s="6">
        <f t="shared" si="5"/>
        <v>1.2468330921215702E-4</v>
      </c>
      <c r="E86" s="6">
        <f t="shared" si="4"/>
        <v>8.7880613158340335</v>
      </c>
    </row>
    <row r="87" spans="1:5" x14ac:dyDescent="0.25">
      <c r="A87" s="15">
        <v>41715</v>
      </c>
      <c r="B87" s="9">
        <v>36.065739000000001</v>
      </c>
      <c r="C87" s="6">
        <f t="shared" si="3"/>
        <v>9.2837934255987978E-3</v>
      </c>
      <c r="D87" s="6">
        <f t="shared" si="5"/>
        <v>1.2226058984579323E-4</v>
      </c>
      <c r="E87" s="6">
        <f t="shared" si="4"/>
        <v>8.3043958501484489</v>
      </c>
    </row>
    <row r="88" spans="1:5" x14ac:dyDescent="0.25">
      <c r="A88" s="15">
        <v>41716</v>
      </c>
      <c r="B88" s="9">
        <v>37.487515999999999</v>
      </c>
      <c r="C88" s="6">
        <f t="shared" si="3"/>
        <v>3.9421818030679998E-2</v>
      </c>
      <c r="D88" s="6">
        <f t="shared" si="5"/>
        <v>1.2138261715074537E-4</v>
      </c>
      <c r="E88" s="6">
        <f t="shared" si="4"/>
        <v>-3.7865861522898214</v>
      </c>
    </row>
    <row r="89" spans="1:5" x14ac:dyDescent="0.25">
      <c r="A89" s="15">
        <v>41717</v>
      </c>
      <c r="B89" s="9">
        <v>37.222118999999999</v>
      </c>
      <c r="C89" s="6">
        <f t="shared" si="3"/>
        <v>-7.0796101827605784E-3</v>
      </c>
      <c r="D89" s="6">
        <f t="shared" si="5"/>
        <v>1.5625390208120511E-4</v>
      </c>
      <c r="E89" s="6">
        <f t="shared" si="4"/>
        <v>8.443262672747327</v>
      </c>
    </row>
    <row r="90" spans="1:5" x14ac:dyDescent="0.25">
      <c r="A90" s="15">
        <v>41718</v>
      </c>
      <c r="B90" s="9">
        <v>38.226841999999998</v>
      </c>
      <c r="C90" s="6">
        <f t="shared" si="3"/>
        <v>2.6992633063152544E-2</v>
      </c>
      <c r="D90" s="6">
        <f t="shared" si="5"/>
        <v>1.5367066603584625E-4</v>
      </c>
      <c r="E90" s="6">
        <f t="shared" si="4"/>
        <v>4.0393759314101167</v>
      </c>
    </row>
    <row r="91" spans="1:5" x14ac:dyDescent="0.25">
      <c r="A91" s="15">
        <v>41719</v>
      </c>
      <c r="B91" s="9">
        <v>38.065705999999999</v>
      </c>
      <c r="C91" s="6">
        <f t="shared" si="3"/>
        <v>-4.2152579593155793E-3</v>
      </c>
      <c r="D91" s="6">
        <f t="shared" si="5"/>
        <v>1.6766427462523484E-4</v>
      </c>
      <c r="E91" s="6">
        <f t="shared" si="4"/>
        <v>8.5875708806824829</v>
      </c>
    </row>
    <row r="92" spans="1:5" x14ac:dyDescent="0.25">
      <c r="A92" s="15">
        <v>41722</v>
      </c>
      <c r="B92" s="9">
        <v>38.387974999999997</v>
      </c>
      <c r="C92" s="6">
        <f t="shared" si="3"/>
        <v>8.4661243377437585E-3</v>
      </c>
      <c r="D92" s="6">
        <f t="shared" si="5"/>
        <v>1.640158679286348E-4</v>
      </c>
      <c r="E92" s="6">
        <f t="shared" si="4"/>
        <v>8.2785453853430369</v>
      </c>
    </row>
    <row r="93" spans="1:5" x14ac:dyDescent="0.25">
      <c r="A93" s="15">
        <v>41723</v>
      </c>
      <c r="B93" s="9">
        <v>38.236319000000002</v>
      </c>
      <c r="C93" s="6">
        <f t="shared" si="3"/>
        <v>-3.9506121383062164E-3</v>
      </c>
      <c r="D93" s="6">
        <f t="shared" si="5"/>
        <v>1.6176833384759092E-4</v>
      </c>
      <c r="E93" s="6">
        <f t="shared" si="4"/>
        <v>8.6328657328703091</v>
      </c>
    </row>
    <row r="94" spans="1:5" x14ac:dyDescent="0.25">
      <c r="A94" s="15">
        <v>41724</v>
      </c>
      <c r="B94" s="9">
        <v>37.715001999999998</v>
      </c>
      <c r="C94" s="6">
        <f t="shared" si="3"/>
        <v>-1.3634079159136718E-2</v>
      </c>
      <c r="D94" s="6">
        <f t="shared" si="5"/>
        <v>1.5821083259887441E-4</v>
      </c>
      <c r="E94" s="6">
        <f t="shared" si="4"/>
        <v>7.5766427965612255</v>
      </c>
    </row>
    <row r="95" spans="1:5" x14ac:dyDescent="0.25">
      <c r="A95" s="15">
        <v>41725</v>
      </c>
      <c r="B95" s="9">
        <v>37.307425000000002</v>
      </c>
      <c r="C95" s="6">
        <f t="shared" si="3"/>
        <v>-1.0806760662507622E-2</v>
      </c>
      <c r="D95" s="6">
        <f t="shared" si="5"/>
        <v>1.5888448676528705E-4</v>
      </c>
      <c r="E95" s="6">
        <f t="shared" si="4"/>
        <v>8.0122954917475298</v>
      </c>
    </row>
    <row r="96" spans="1:5" x14ac:dyDescent="0.25">
      <c r="A96" s="15">
        <v>41726</v>
      </c>
      <c r="B96" s="9">
        <v>38.198403999999996</v>
      </c>
      <c r="C96" s="6">
        <f t="shared" si="3"/>
        <v>2.3882082454095784E-2</v>
      </c>
      <c r="D96" s="6">
        <f t="shared" si="5"/>
        <v>1.5785982798978326E-4</v>
      </c>
      <c r="E96" s="6">
        <f t="shared" si="4"/>
        <v>5.1407631503183691</v>
      </c>
    </row>
    <row r="97" spans="1:5" x14ac:dyDescent="0.25">
      <c r="A97" s="15">
        <v>41729</v>
      </c>
      <c r="B97" s="9">
        <v>38.852423999999999</v>
      </c>
      <c r="C97" s="6">
        <f t="shared" si="3"/>
        <v>1.7121657753030803E-2</v>
      </c>
      <c r="D97" s="6">
        <f t="shared" si="5"/>
        <v>1.6789977070089026E-4</v>
      </c>
      <c r="E97" s="6">
        <f t="shared" si="4"/>
        <v>6.9461542912816565</v>
      </c>
    </row>
    <row r="98" spans="1:5" x14ac:dyDescent="0.25">
      <c r="A98" s="15">
        <v>41730</v>
      </c>
      <c r="B98" s="9">
        <v>39.259996999999998</v>
      </c>
      <c r="C98" s="6">
        <f t="shared" si="3"/>
        <v>1.0490284981961468E-2</v>
      </c>
      <c r="D98" s="6">
        <f t="shared" si="5"/>
        <v>1.7094834040276501E-4</v>
      </c>
      <c r="E98" s="6">
        <f t="shared" si="4"/>
        <v>8.0304103529956468</v>
      </c>
    </row>
    <row r="99" spans="1:5" x14ac:dyDescent="0.25">
      <c r="A99" s="15">
        <v>41731</v>
      </c>
      <c r="B99" s="9">
        <v>39.193646999999999</v>
      </c>
      <c r="C99" s="6">
        <f t="shared" si="3"/>
        <v>-1.6900154118707628E-3</v>
      </c>
      <c r="D99" s="6">
        <f t="shared" si="5"/>
        <v>1.6946600329117555E-4</v>
      </c>
      <c r="E99" s="6">
        <f t="shared" si="4"/>
        <v>8.6660043866090266</v>
      </c>
    </row>
    <row r="100" spans="1:5" x14ac:dyDescent="0.25">
      <c r="A100" s="15">
        <v>41732</v>
      </c>
      <c r="B100" s="9">
        <v>38.871378</v>
      </c>
      <c r="C100" s="6">
        <f t="shared" si="3"/>
        <v>-8.2224805464007622E-3</v>
      </c>
      <c r="D100" s="6">
        <f t="shared" si="5"/>
        <v>1.654107849805398E-4</v>
      </c>
      <c r="E100" s="6">
        <f t="shared" si="4"/>
        <v>8.2983435168181074</v>
      </c>
    </row>
    <row r="101" spans="1:5" x14ac:dyDescent="0.25">
      <c r="A101" s="15">
        <v>41733</v>
      </c>
      <c r="B101" s="9">
        <v>37.790827999999998</v>
      </c>
      <c r="C101" s="6">
        <f t="shared" si="3"/>
        <v>-2.7798088351794537E-2</v>
      </c>
      <c r="D101" s="6">
        <f t="shared" si="5"/>
        <v>1.6303033249961317E-4</v>
      </c>
      <c r="E101" s="6">
        <f t="shared" si="4"/>
        <v>3.9817586685900279</v>
      </c>
    </row>
    <row r="102" spans="1:5" x14ac:dyDescent="0.25">
      <c r="A102" s="15">
        <v>41736</v>
      </c>
      <c r="B102" s="9">
        <v>37.724479000000002</v>
      </c>
      <c r="C102" s="6">
        <f t="shared" si="3"/>
        <v>-1.7556905606830138E-3</v>
      </c>
      <c r="D102" s="6">
        <f t="shared" si="5"/>
        <v>1.7787027327799138E-4</v>
      </c>
      <c r="E102" s="6">
        <f t="shared" si="4"/>
        <v>8.6171263140741576</v>
      </c>
    </row>
    <row r="103" spans="1:5" x14ac:dyDescent="0.25">
      <c r="A103" s="15">
        <v>41737</v>
      </c>
      <c r="B103" s="9">
        <v>37.743436000000003</v>
      </c>
      <c r="C103" s="6">
        <f t="shared" si="3"/>
        <v>5.0251191010485083E-4</v>
      </c>
      <c r="D103" s="6">
        <f t="shared" si="5"/>
        <v>1.736160063244488E-4</v>
      </c>
      <c r="E103" s="6">
        <f t="shared" si="4"/>
        <v>8.6572100937232808</v>
      </c>
    </row>
    <row r="104" spans="1:5" x14ac:dyDescent="0.25">
      <c r="A104" s="15">
        <v>41738</v>
      </c>
      <c r="B104" s="9">
        <v>38.359541</v>
      </c>
      <c r="C104" s="6">
        <f t="shared" si="3"/>
        <v>1.6323500594911323E-2</v>
      </c>
      <c r="D104" s="6">
        <f t="shared" si="5"/>
        <v>1.6939640714529373E-4</v>
      </c>
      <c r="E104" s="6">
        <f t="shared" si="4"/>
        <v>7.1102918710385854</v>
      </c>
    </row>
    <row r="105" spans="1:5" x14ac:dyDescent="0.25">
      <c r="A105" s="15">
        <v>41739</v>
      </c>
      <c r="B105" s="9">
        <v>37.307425000000002</v>
      </c>
      <c r="C105" s="6">
        <f t="shared" si="3"/>
        <v>-2.7427752589635992E-2</v>
      </c>
      <c r="D105" s="6">
        <f t="shared" si="5"/>
        <v>1.7175881584509175E-4</v>
      </c>
      <c r="E105" s="6">
        <f t="shared" si="4"/>
        <v>4.2895473927140291</v>
      </c>
    </row>
    <row r="106" spans="1:5" x14ac:dyDescent="0.25">
      <c r="A106" s="15">
        <v>41740</v>
      </c>
      <c r="B106" s="9">
        <v>37.165246000000003</v>
      </c>
      <c r="C106" s="6">
        <f t="shared" si="3"/>
        <v>-3.8110108108506207E-3</v>
      </c>
      <c r="D106" s="6">
        <f t="shared" si="5"/>
        <v>1.8588851259621197E-4</v>
      </c>
      <c r="E106" s="6">
        <f t="shared" si="4"/>
        <v>8.5122316623052612</v>
      </c>
    </row>
    <row r="107" spans="1:5" x14ac:dyDescent="0.25">
      <c r="A107" s="15">
        <v>41743</v>
      </c>
      <c r="B107" s="9">
        <v>37.136811999999999</v>
      </c>
      <c r="C107" s="6">
        <f t="shared" si="3"/>
        <v>-7.6506960292969104E-4</v>
      </c>
      <c r="D107" s="6">
        <f t="shared" si="5"/>
        <v>1.8171756291029994E-4</v>
      </c>
      <c r="E107" s="6">
        <f t="shared" si="4"/>
        <v>8.6098358225903038</v>
      </c>
    </row>
    <row r="108" spans="1:5" x14ac:dyDescent="0.25">
      <c r="A108" s="15">
        <v>41744</v>
      </c>
      <c r="B108" s="9">
        <v>37.677087</v>
      </c>
      <c r="C108" s="6">
        <f t="shared" si="3"/>
        <v>1.4548233165517847E-2</v>
      </c>
      <c r="D108" s="6">
        <f t="shared" si="5"/>
        <v>1.7730887557166421E-4</v>
      </c>
      <c r="E108" s="6">
        <f t="shared" si="4"/>
        <v>7.4439314794364755</v>
      </c>
    </row>
    <row r="109" spans="1:5" x14ac:dyDescent="0.25">
      <c r="A109" s="15">
        <v>41745</v>
      </c>
      <c r="B109" s="9">
        <v>38.293191999999998</v>
      </c>
      <c r="C109" s="6">
        <f t="shared" si="3"/>
        <v>1.6352246127732683E-2</v>
      </c>
      <c r="D109" s="6">
        <f t="shared" si="5"/>
        <v>1.7814475153356754E-4</v>
      </c>
      <c r="E109" s="6">
        <f t="shared" si="4"/>
        <v>7.1319103024749229</v>
      </c>
    </row>
    <row r="110" spans="1:5" x14ac:dyDescent="0.25">
      <c r="A110" s="15">
        <v>41746</v>
      </c>
      <c r="B110" s="9">
        <v>37.923527</v>
      </c>
      <c r="C110" s="6">
        <f t="shared" si="3"/>
        <v>-9.6535436377306362E-3</v>
      </c>
      <c r="D110" s="6">
        <f t="shared" si="5"/>
        <v>1.8031709071723392E-4</v>
      </c>
      <c r="E110" s="6">
        <f t="shared" si="4"/>
        <v>8.1039768254102125</v>
      </c>
    </row>
    <row r="111" spans="1:5" x14ac:dyDescent="0.25">
      <c r="A111" s="15">
        <v>41750</v>
      </c>
      <c r="B111" s="9">
        <v>37.857177</v>
      </c>
      <c r="C111" s="6">
        <f t="shared" si="3"/>
        <v>-1.7495735562781359E-3</v>
      </c>
      <c r="D111" s="6">
        <f t="shared" si="5"/>
        <v>1.7819647358646514E-4</v>
      </c>
      <c r="E111" s="6">
        <f t="shared" si="4"/>
        <v>8.6154461206149122</v>
      </c>
    </row>
    <row r="112" spans="1:5" x14ac:dyDescent="0.25">
      <c r="A112" s="15">
        <v>41751</v>
      </c>
      <c r="B112" s="9">
        <v>37.904572999999999</v>
      </c>
      <c r="C112" s="6">
        <f t="shared" si="3"/>
        <v>1.2519686821867121E-3</v>
      </c>
      <c r="D112" s="6">
        <f t="shared" si="5"/>
        <v>1.7393374516264798E-4</v>
      </c>
      <c r="E112" s="6">
        <f t="shared" si="4"/>
        <v>8.6478244817943448</v>
      </c>
    </row>
    <row r="113" spans="1:5" x14ac:dyDescent="0.25">
      <c r="A113" s="15">
        <v>41752</v>
      </c>
      <c r="B113" s="9">
        <v>37.620213999999997</v>
      </c>
      <c r="C113" s="6">
        <f t="shared" si="3"/>
        <v>-7.501970804419879E-3</v>
      </c>
      <c r="D113" s="6">
        <f t="shared" si="5"/>
        <v>1.6973841667352051E-4</v>
      </c>
      <c r="E113" s="6">
        <f t="shared" si="4"/>
        <v>8.3496855713710172</v>
      </c>
    </row>
    <row r="114" spans="1:5" x14ac:dyDescent="0.25">
      <c r="A114" s="15">
        <v>41753</v>
      </c>
      <c r="B114" s="9">
        <v>37.781351000000001</v>
      </c>
      <c r="C114" s="6">
        <f t="shared" si="3"/>
        <v>4.2832558049777083E-3</v>
      </c>
      <c r="D114" s="6">
        <f t="shared" si="5"/>
        <v>1.6697687282935021E-4</v>
      </c>
      <c r="E114" s="6">
        <f t="shared" si="4"/>
        <v>8.5877820594726355</v>
      </c>
    </row>
    <row r="115" spans="1:5" x14ac:dyDescent="0.25">
      <c r="A115" s="15">
        <v>41754</v>
      </c>
      <c r="B115" s="9">
        <v>37.828743000000003</v>
      </c>
      <c r="C115" s="6">
        <f t="shared" si="3"/>
        <v>1.2543754721741449E-3</v>
      </c>
      <c r="D115" s="6">
        <f t="shared" si="5"/>
        <v>1.6335926260975143E-4</v>
      </c>
      <c r="E115" s="6">
        <f t="shared" si="4"/>
        <v>8.7099268312674454</v>
      </c>
    </row>
    <row r="116" spans="1:5" x14ac:dyDescent="0.25">
      <c r="A116" s="15">
        <v>41757</v>
      </c>
      <c r="B116" s="9">
        <v>38.738678999999998</v>
      </c>
      <c r="C116" s="6">
        <f t="shared" si="3"/>
        <v>2.4054090298480039E-2</v>
      </c>
      <c r="D116" s="6">
        <f t="shared" si="5"/>
        <v>1.5942145969328168E-4</v>
      </c>
      <c r="E116" s="6">
        <f t="shared" si="4"/>
        <v>5.1145904465853445</v>
      </c>
    </row>
    <row r="117" spans="1:5" x14ac:dyDescent="0.25">
      <c r="A117" s="15">
        <v>41758</v>
      </c>
      <c r="B117" s="9">
        <v>38.397452000000001</v>
      </c>
      <c r="C117" s="6">
        <f t="shared" si="3"/>
        <v>-8.8084314903973983E-3</v>
      </c>
      <c r="D117" s="6">
        <f t="shared" si="5"/>
        <v>1.6962408264348131E-4</v>
      </c>
      <c r="E117" s="6">
        <f t="shared" si="4"/>
        <v>8.2245116405524676</v>
      </c>
    </row>
    <row r="118" spans="1:5" x14ac:dyDescent="0.25">
      <c r="A118" s="15">
        <v>41759</v>
      </c>
      <c r="B118" s="9">
        <v>38.293191999999998</v>
      </c>
      <c r="C118" s="6">
        <f t="shared" si="3"/>
        <v>-2.7152843370962109E-3</v>
      </c>
      <c r="D118" s="6">
        <f t="shared" si="5"/>
        <v>1.6738397188225553E-4</v>
      </c>
      <c r="E118" s="6">
        <f t="shared" si="4"/>
        <v>8.6511731087657999</v>
      </c>
    </row>
    <row r="119" spans="1:5" x14ac:dyDescent="0.25">
      <c r="A119" s="15">
        <v>41760</v>
      </c>
      <c r="B119" s="9">
        <v>37.914050000000003</v>
      </c>
      <c r="C119" s="6">
        <f t="shared" si="3"/>
        <v>-9.9010288826273489E-3</v>
      </c>
      <c r="D119" s="6">
        <f t="shared" si="5"/>
        <v>1.6348936207953853E-4</v>
      </c>
      <c r="E119" s="6">
        <f t="shared" si="4"/>
        <v>8.1191494740173571</v>
      </c>
    </row>
    <row r="120" spans="1:5" x14ac:dyDescent="0.25">
      <c r="A120" s="15">
        <v>41761</v>
      </c>
      <c r="B120" s="9">
        <v>37.620213999999997</v>
      </c>
      <c r="C120" s="6">
        <f t="shared" si="3"/>
        <v>-7.7500557181310343E-3</v>
      </c>
      <c r="D120" s="6">
        <f t="shared" si="5"/>
        <v>1.6189611600515478E-4</v>
      </c>
      <c r="E120" s="6">
        <f t="shared" si="4"/>
        <v>8.3575562769440577</v>
      </c>
    </row>
    <row r="121" spans="1:5" x14ac:dyDescent="0.25">
      <c r="A121" s="15">
        <v>41764</v>
      </c>
      <c r="B121" s="9">
        <v>37.373775000000002</v>
      </c>
      <c r="C121" s="6">
        <f t="shared" si="3"/>
        <v>-6.5507070214963483E-3</v>
      </c>
      <c r="D121" s="6">
        <f t="shared" si="5"/>
        <v>1.5941754682652549E-4</v>
      </c>
      <c r="E121" s="6">
        <f t="shared" si="4"/>
        <v>8.4748053028041781</v>
      </c>
    </row>
    <row r="122" spans="1:5" x14ac:dyDescent="0.25">
      <c r="A122" s="15">
        <v>41765</v>
      </c>
      <c r="B122" s="9">
        <v>37.023071000000002</v>
      </c>
      <c r="C122" s="6">
        <f t="shared" si="3"/>
        <v>-9.3836921745261304E-3</v>
      </c>
      <c r="D122" s="6">
        <f t="shared" si="5"/>
        <v>1.5658184181525806E-4</v>
      </c>
      <c r="E122" s="6">
        <f t="shared" si="4"/>
        <v>8.1995824996312106</v>
      </c>
    </row>
    <row r="123" spans="1:5" x14ac:dyDescent="0.25">
      <c r="A123" s="15">
        <v>41766</v>
      </c>
      <c r="B123" s="9">
        <v>37.364294000000001</v>
      </c>
      <c r="C123" s="6">
        <f t="shared" si="3"/>
        <v>9.2164963841059912E-3</v>
      </c>
      <c r="D123" s="6">
        <f t="shared" si="5"/>
        <v>1.549138932555082E-4</v>
      </c>
      <c r="E123" s="6">
        <f t="shared" si="4"/>
        <v>8.2243119586786406</v>
      </c>
    </row>
    <row r="124" spans="1:5" x14ac:dyDescent="0.25">
      <c r="A124" s="15">
        <v>41767</v>
      </c>
      <c r="B124" s="9">
        <v>37.572823</v>
      </c>
      <c r="C124" s="6">
        <f t="shared" si="3"/>
        <v>5.5809698960188735E-3</v>
      </c>
      <c r="D124" s="6">
        <f t="shared" si="5"/>
        <v>1.5321084881592126E-4</v>
      </c>
      <c r="E124" s="6">
        <f t="shared" si="4"/>
        <v>8.5803990168060711</v>
      </c>
    </row>
    <row r="125" spans="1:5" x14ac:dyDescent="0.25">
      <c r="A125" s="15">
        <v>41768</v>
      </c>
      <c r="B125" s="9">
        <v>37.478039000000003</v>
      </c>
      <c r="C125" s="6">
        <f t="shared" si="3"/>
        <v>-2.522674434124822E-3</v>
      </c>
      <c r="D125" s="6">
        <f t="shared" si="5"/>
        <v>1.5023986817534548E-4</v>
      </c>
      <c r="E125" s="6">
        <f t="shared" si="4"/>
        <v>8.760919247112108</v>
      </c>
    </row>
    <row r="126" spans="1:5" x14ac:dyDescent="0.25">
      <c r="A126" s="15">
        <v>41771</v>
      </c>
      <c r="B126" s="9">
        <v>37.885615000000001</v>
      </c>
      <c r="C126" s="6">
        <f t="shared" si="3"/>
        <v>1.0875062059677103E-2</v>
      </c>
      <c r="D126" s="6">
        <f t="shared" si="5"/>
        <v>1.467379833110286E-4</v>
      </c>
      <c r="E126" s="6">
        <f t="shared" si="4"/>
        <v>8.0208881554216553</v>
      </c>
    </row>
    <row r="127" spans="1:5" x14ac:dyDescent="0.25">
      <c r="A127" s="15">
        <v>41772</v>
      </c>
      <c r="B127" s="9">
        <v>38.582425999999998</v>
      </c>
      <c r="C127" s="6">
        <f t="shared" si="3"/>
        <v>1.8392495410197159E-2</v>
      </c>
      <c r="D127" s="6">
        <f t="shared" si="5"/>
        <v>1.4604501015129029E-4</v>
      </c>
      <c r="E127" s="6">
        <f t="shared" si="4"/>
        <v>6.5152968563407692</v>
      </c>
    </row>
    <row r="128" spans="1:5" x14ac:dyDescent="0.25">
      <c r="A128" s="15">
        <v>41773</v>
      </c>
      <c r="B128" s="9">
        <v>38.410612999999998</v>
      </c>
      <c r="C128" s="6">
        <f t="shared" si="3"/>
        <v>-4.4531414380215547E-3</v>
      </c>
      <c r="D128" s="6">
        <f t="shared" si="5"/>
        <v>1.5072402888567497E-4</v>
      </c>
      <c r="E128" s="6">
        <f t="shared" si="4"/>
        <v>8.6684919526420288</v>
      </c>
    </row>
    <row r="129" spans="1:5" x14ac:dyDescent="0.25">
      <c r="A129" s="15">
        <v>41774</v>
      </c>
      <c r="B129" s="9">
        <v>37.799705000000003</v>
      </c>
      <c r="C129" s="6">
        <f t="shared" si="3"/>
        <v>-1.5904666764885916E-2</v>
      </c>
      <c r="D129" s="6">
        <f t="shared" si="5"/>
        <v>1.4753813106316524E-4</v>
      </c>
      <c r="E129" s="6">
        <f t="shared" si="4"/>
        <v>7.1068947603645789</v>
      </c>
    </row>
    <row r="130" spans="1:5" x14ac:dyDescent="0.25">
      <c r="A130" s="15">
        <v>41775</v>
      </c>
      <c r="B130" s="9">
        <v>38.019252000000002</v>
      </c>
      <c r="C130" s="6">
        <f t="shared" si="3"/>
        <v>5.8081670214092567E-3</v>
      </c>
      <c r="D130" s="6">
        <f t="shared" si="5"/>
        <v>1.5010401959143706E-4</v>
      </c>
      <c r="E130" s="6">
        <f t="shared" si="4"/>
        <v>8.5794391969944463</v>
      </c>
    </row>
    <row r="131" spans="1:5" x14ac:dyDescent="0.25">
      <c r="A131" s="15">
        <v>41778</v>
      </c>
      <c r="B131" s="9">
        <v>37.942886999999999</v>
      </c>
      <c r="C131" s="6">
        <f t="shared" si="3"/>
        <v>-2.0085876492257839E-3</v>
      </c>
      <c r="D131" s="6">
        <f t="shared" si="5"/>
        <v>1.4727163861358571E-4</v>
      </c>
      <c r="E131" s="6">
        <f t="shared" si="4"/>
        <v>8.7958373528131713</v>
      </c>
    </row>
    <row r="132" spans="1:5" x14ac:dyDescent="0.25">
      <c r="A132" s="15">
        <v>41779</v>
      </c>
      <c r="B132" s="9">
        <v>37.876069999999999</v>
      </c>
      <c r="C132" s="6">
        <f t="shared" ref="C132:C195" si="6">(B132-B131)/B131</f>
        <v>-1.7609888251255196E-3</v>
      </c>
      <c r="D132" s="6">
        <f t="shared" si="5"/>
        <v>1.4378530110179707E-4</v>
      </c>
      <c r="E132" s="6">
        <f t="shared" si="4"/>
        <v>8.8256218900736769</v>
      </c>
    </row>
    <row r="133" spans="1:5" x14ac:dyDescent="0.25">
      <c r="A133" s="15">
        <v>41780</v>
      </c>
      <c r="B133" s="9">
        <v>38.515608999999998</v>
      </c>
      <c r="C133" s="6">
        <f t="shared" si="6"/>
        <v>1.6885041135471533E-2</v>
      </c>
      <c r="D133" s="6">
        <f t="shared" si="5"/>
        <v>1.4036110248049702E-4</v>
      </c>
      <c r="E133" s="6">
        <f t="shared" ref="E133:E196" si="7">-LN(D133)-C133*C133/D133</f>
        <v>6.8400697618826154</v>
      </c>
    </row>
    <row r="134" spans="1:5" x14ac:dyDescent="0.25">
      <c r="A134" s="15">
        <v>41781</v>
      </c>
      <c r="B134" s="9">
        <v>38.276974000000003</v>
      </c>
      <c r="C134" s="6">
        <f t="shared" si="6"/>
        <v>-6.1957997340765158E-3</v>
      </c>
      <c r="D134" s="6">
        <f t="shared" ref="D134:D197" si="8">$H$1*D133+(1-$H$1)*C133*C133</f>
        <v>1.4388410267904793E-4</v>
      </c>
      <c r="E134" s="6">
        <f t="shared" si="7"/>
        <v>8.5797048175050428</v>
      </c>
    </row>
    <row r="135" spans="1:5" x14ac:dyDescent="0.25">
      <c r="A135" s="15">
        <v>41782</v>
      </c>
      <c r="B135" s="9">
        <v>38.296064999999999</v>
      </c>
      <c r="C135" s="6">
        <f t="shared" si="6"/>
        <v>4.9875938468897706E-4</v>
      </c>
      <c r="D135" s="6">
        <f t="shared" si="8"/>
        <v>1.4131636739537302E-4</v>
      </c>
      <c r="E135" s="6">
        <f t="shared" si="7"/>
        <v>8.8627491284324442</v>
      </c>
    </row>
    <row r="136" spans="1:5" x14ac:dyDescent="0.25">
      <c r="A136" s="15">
        <v>41786</v>
      </c>
      <c r="B136" s="9">
        <v>38.362882999999997</v>
      </c>
      <c r="C136" s="6">
        <f t="shared" si="6"/>
        <v>1.7447745610416586E-3</v>
      </c>
      <c r="D136" s="6">
        <f t="shared" si="8"/>
        <v>1.3788283728484923E-4</v>
      </c>
      <c r="E136" s="6">
        <f t="shared" si="7"/>
        <v>8.8670277962859814</v>
      </c>
    </row>
    <row r="137" spans="1:5" x14ac:dyDescent="0.25">
      <c r="A137" s="15">
        <v>41787</v>
      </c>
      <c r="B137" s="9">
        <v>38.191065999999999</v>
      </c>
      <c r="C137" s="6">
        <f t="shared" si="6"/>
        <v>-4.4787301308923328E-3</v>
      </c>
      <c r="D137" s="6">
        <f t="shared" si="8"/>
        <v>1.3460091876817265E-4</v>
      </c>
      <c r="E137" s="6">
        <f t="shared" si="7"/>
        <v>8.7641704109606131</v>
      </c>
    </row>
    <row r="138" spans="1:5" x14ac:dyDescent="0.25">
      <c r="A138" s="15">
        <v>41788</v>
      </c>
      <c r="B138" s="9">
        <v>38.506065</v>
      </c>
      <c r="C138" s="6">
        <f t="shared" si="6"/>
        <v>8.2479761104337929E-3</v>
      </c>
      <c r="D138" s="6">
        <f t="shared" si="8"/>
        <v>1.3181301404742495E-4</v>
      </c>
      <c r="E138" s="6">
        <f t="shared" si="7"/>
        <v>8.4180230638734379</v>
      </c>
    </row>
    <row r="139" spans="1:5" x14ac:dyDescent="0.25">
      <c r="A139" s="15">
        <v>41789</v>
      </c>
      <c r="B139" s="9">
        <v>39.078786000000001</v>
      </c>
      <c r="C139" s="6">
        <f t="shared" si="6"/>
        <v>1.4873527066450476E-2</v>
      </c>
      <c r="D139" s="6">
        <f t="shared" si="8"/>
        <v>1.3026053888411866E-4</v>
      </c>
      <c r="E139" s="6">
        <f t="shared" si="7"/>
        <v>7.2476714021655528</v>
      </c>
    </row>
    <row r="140" spans="1:5" x14ac:dyDescent="0.25">
      <c r="A140" s="15">
        <v>41792</v>
      </c>
      <c r="B140" s="9">
        <v>38.935608000000002</v>
      </c>
      <c r="C140" s="6">
        <f t="shared" si="6"/>
        <v>-3.6638292704384142E-3</v>
      </c>
      <c r="D140" s="6">
        <f t="shared" si="8"/>
        <v>1.3247450041745939E-4</v>
      </c>
      <c r="E140" s="6">
        <f t="shared" si="7"/>
        <v>8.8277903520866605</v>
      </c>
    </row>
    <row r="141" spans="1:5" x14ac:dyDescent="0.25">
      <c r="A141" s="15">
        <v>41793</v>
      </c>
      <c r="B141" s="9">
        <v>38.458339000000002</v>
      </c>
      <c r="C141" s="6">
        <f t="shared" si="6"/>
        <v>-1.2257905411416709E-2</v>
      </c>
      <c r="D141" s="6">
        <f t="shared" si="8"/>
        <v>1.2957684937447151E-4</v>
      </c>
      <c r="E141" s="6">
        <f t="shared" si="7"/>
        <v>7.7916446748482597</v>
      </c>
    </row>
    <row r="142" spans="1:5" x14ac:dyDescent="0.25">
      <c r="A142" s="15">
        <v>41794</v>
      </c>
      <c r="B142" s="9">
        <v>38.486973999999996</v>
      </c>
      <c r="C142" s="6">
        <f t="shared" si="6"/>
        <v>7.4457193796108019E-4</v>
      </c>
      <c r="D142" s="6">
        <f t="shared" si="8"/>
        <v>1.3008017774008277E-4</v>
      </c>
      <c r="E142" s="6">
        <f t="shared" si="7"/>
        <v>8.9430976560665894</v>
      </c>
    </row>
    <row r="143" spans="1:5" x14ac:dyDescent="0.25">
      <c r="A143" s="15">
        <v>41795</v>
      </c>
      <c r="B143" s="9">
        <v>39.336511999999999</v>
      </c>
      <c r="C143" s="6">
        <f t="shared" si="6"/>
        <v>2.2073390337208704E-2</v>
      </c>
      <c r="D143" s="6">
        <f t="shared" si="8"/>
        <v>1.2692757089825623E-4</v>
      </c>
      <c r="E143" s="6">
        <f t="shared" si="7"/>
        <v>5.1332121054187194</v>
      </c>
    </row>
    <row r="144" spans="1:5" x14ac:dyDescent="0.25">
      <c r="A144" s="15">
        <v>41796</v>
      </c>
      <c r="B144" s="9">
        <v>39.594237999999997</v>
      </c>
      <c r="C144" s="6">
        <f t="shared" si="6"/>
        <v>6.5518264557873898E-3</v>
      </c>
      <c r="D144" s="6">
        <f t="shared" si="8"/>
        <v>1.3569730145807188E-4</v>
      </c>
      <c r="E144" s="6">
        <f t="shared" si="7"/>
        <v>8.5887442785687984</v>
      </c>
    </row>
    <row r="145" spans="1:5" x14ac:dyDescent="0.25">
      <c r="A145" s="15">
        <v>41799</v>
      </c>
      <c r="B145" s="9">
        <v>39.393785999999999</v>
      </c>
      <c r="C145" s="6">
        <f t="shared" si="6"/>
        <v>-5.0626558339119578E-3</v>
      </c>
      <c r="D145" s="6">
        <f t="shared" si="8"/>
        <v>1.3343929489782587E-4</v>
      </c>
      <c r="E145" s="6">
        <f t="shared" si="7"/>
        <v>8.7297879177516133</v>
      </c>
    </row>
    <row r="146" spans="1:5" x14ac:dyDescent="0.25">
      <c r="A146" s="15">
        <v>41800</v>
      </c>
      <c r="B146" s="9">
        <v>39.241059999999997</v>
      </c>
      <c r="C146" s="6">
        <f t="shared" si="6"/>
        <v>-3.8769058653057935E-3</v>
      </c>
      <c r="D146" s="6">
        <f t="shared" si="8"/>
        <v>1.3081527080513672E-4</v>
      </c>
      <c r="E146" s="6">
        <f t="shared" si="7"/>
        <v>8.8268264827112475</v>
      </c>
    </row>
    <row r="147" spans="1:5" x14ac:dyDescent="0.25">
      <c r="A147" s="15">
        <v>41801</v>
      </c>
      <c r="B147" s="9">
        <v>39.002425000000002</v>
      </c>
      <c r="C147" s="6">
        <f t="shared" si="6"/>
        <v>-6.0812577438019016E-3</v>
      </c>
      <c r="D147" s="6">
        <f t="shared" si="8"/>
        <v>1.2799711252396847E-4</v>
      </c>
      <c r="E147" s="6">
        <f t="shared" si="7"/>
        <v>8.6745768369751612</v>
      </c>
    </row>
    <row r="148" spans="1:5" x14ac:dyDescent="0.25">
      <c r="A148" s="15">
        <v>41802</v>
      </c>
      <c r="B148" s="9">
        <v>38.735156000000003</v>
      </c>
      <c r="C148" s="6">
        <f t="shared" si="6"/>
        <v>-6.8526251893311465E-3</v>
      </c>
      <c r="D148" s="6">
        <f t="shared" si="8"/>
        <v>1.2578183304313214E-4</v>
      </c>
      <c r="E148" s="6">
        <f t="shared" si="7"/>
        <v>8.607628930424049</v>
      </c>
    </row>
    <row r="149" spans="1:5" x14ac:dyDescent="0.25">
      <c r="A149" s="15">
        <v>41803</v>
      </c>
      <c r="B149" s="9">
        <v>39.355603000000002</v>
      </c>
      <c r="C149" s="6">
        <f t="shared" si="6"/>
        <v>1.6017671388750793E-2</v>
      </c>
      <c r="D149" s="6">
        <f t="shared" si="8"/>
        <v>1.2386330340777757E-4</v>
      </c>
      <c r="E149" s="6">
        <f t="shared" si="7"/>
        <v>6.9249695333822183</v>
      </c>
    </row>
    <row r="150" spans="1:5" x14ac:dyDescent="0.25">
      <c r="A150" s="15">
        <v>41806</v>
      </c>
      <c r="B150" s="9">
        <v>39.613329</v>
      </c>
      <c r="C150" s="6">
        <f t="shared" si="6"/>
        <v>6.5486482318667079E-3</v>
      </c>
      <c r="D150" s="6">
        <f t="shared" si="8"/>
        <v>1.2709322995093557E-4</v>
      </c>
      <c r="E150" s="6">
        <f t="shared" si="7"/>
        <v>8.6331618098367926</v>
      </c>
    </row>
    <row r="151" spans="1:5" x14ac:dyDescent="0.25">
      <c r="A151" s="15">
        <v>41807</v>
      </c>
      <c r="B151" s="9">
        <v>39.785145999999997</v>
      </c>
      <c r="C151" s="6">
        <f t="shared" si="6"/>
        <v>4.337353217650484E-3</v>
      </c>
      <c r="D151" s="6">
        <f t="shared" si="8"/>
        <v>1.2504362970052583E-4</v>
      </c>
      <c r="E151" s="6">
        <f t="shared" si="7"/>
        <v>8.8363992926818096</v>
      </c>
    </row>
    <row r="152" spans="1:5" x14ac:dyDescent="0.25">
      <c r="A152" s="15">
        <v>41808</v>
      </c>
      <c r="B152" s="9">
        <v>39.756511000000003</v>
      </c>
      <c r="C152" s="6">
        <f t="shared" si="6"/>
        <v>-7.1974098071662712E-4</v>
      </c>
      <c r="D152" s="6">
        <f t="shared" si="8"/>
        <v>1.2245800898156873E-4</v>
      </c>
      <c r="E152" s="6">
        <f t="shared" si="7"/>
        <v>9.0035121280242407</v>
      </c>
    </row>
    <row r="153" spans="1:5" x14ac:dyDescent="0.25">
      <c r="A153" s="15">
        <v>41809</v>
      </c>
      <c r="B153" s="9">
        <v>39.622872999999998</v>
      </c>
      <c r="C153" s="6">
        <f t="shared" si="6"/>
        <v>-3.3614116691478486E-3</v>
      </c>
      <c r="D153" s="6">
        <f t="shared" si="8"/>
        <v>1.1949003773706829E-4</v>
      </c>
      <c r="E153" s="6">
        <f t="shared" si="7"/>
        <v>8.9377166320147907</v>
      </c>
    </row>
    <row r="154" spans="1:5" x14ac:dyDescent="0.25">
      <c r="A154" s="15">
        <v>41810</v>
      </c>
      <c r="B154" s="9">
        <v>39.785145999999997</v>
      </c>
      <c r="C154" s="6">
        <f t="shared" si="6"/>
        <v>4.0954375014653531E-3</v>
      </c>
      <c r="D154" s="6">
        <f t="shared" si="8"/>
        <v>1.168567125429011E-4</v>
      </c>
      <c r="E154" s="6">
        <f t="shared" si="7"/>
        <v>8.9110306461639279</v>
      </c>
    </row>
    <row r="155" spans="1:5" x14ac:dyDescent="0.25">
      <c r="A155" s="15">
        <v>41813</v>
      </c>
      <c r="B155" s="9">
        <v>40.081054000000002</v>
      </c>
      <c r="C155" s="6">
        <f t="shared" si="6"/>
        <v>7.4376502225228557E-3</v>
      </c>
      <c r="D155" s="6">
        <f t="shared" si="8"/>
        <v>1.1442070477328925E-4</v>
      </c>
      <c r="E155" s="6">
        <f t="shared" si="7"/>
        <v>8.5921614575433249</v>
      </c>
    </row>
    <row r="156" spans="1:5" x14ac:dyDescent="0.25">
      <c r="A156" s="15">
        <v>41814</v>
      </c>
      <c r="B156" s="9">
        <v>39.851962999999998</v>
      </c>
      <c r="C156" s="6">
        <f t="shared" si="6"/>
        <v>-5.7156930054784467E-3</v>
      </c>
      <c r="D156" s="6">
        <f t="shared" si="8"/>
        <v>1.1298218376049109E-4</v>
      </c>
      <c r="E156" s="6">
        <f t="shared" si="7"/>
        <v>8.7991273365151326</v>
      </c>
    </row>
    <row r="157" spans="1:5" x14ac:dyDescent="0.25">
      <c r="A157" s="15">
        <v>41815</v>
      </c>
      <c r="B157" s="9">
        <v>40.119233000000001</v>
      </c>
      <c r="C157" s="6">
        <f t="shared" si="6"/>
        <v>6.7065705144813935E-3</v>
      </c>
      <c r="D157" s="6">
        <f t="shared" si="8"/>
        <v>1.1102739599251236E-4</v>
      </c>
      <c r="E157" s="6">
        <f t="shared" si="7"/>
        <v>8.7006255607798177</v>
      </c>
    </row>
    <row r="158" spans="1:5" x14ac:dyDescent="0.25">
      <c r="A158" s="15">
        <v>41816</v>
      </c>
      <c r="B158" s="9">
        <v>39.823327999999997</v>
      </c>
      <c r="C158" s="6">
        <f t="shared" si="6"/>
        <v>-7.3756395093596315E-3</v>
      </c>
      <c r="D158" s="6">
        <f t="shared" si="8"/>
        <v>1.0941978179093694E-4</v>
      </c>
      <c r="E158" s="6">
        <f t="shared" si="7"/>
        <v>8.6231504605422895</v>
      </c>
    </row>
    <row r="159" spans="1:5" x14ac:dyDescent="0.25">
      <c r="A159" s="15">
        <v>41817</v>
      </c>
      <c r="B159" s="9">
        <v>40.329231999999998</v>
      </c>
      <c r="C159" s="6">
        <f t="shared" si="6"/>
        <v>1.2703709745202638E-2</v>
      </c>
      <c r="D159" s="6">
        <f t="shared" si="8"/>
        <v>1.0808062333745943E-4</v>
      </c>
      <c r="E159" s="6">
        <f t="shared" si="7"/>
        <v>7.6394492467272945</v>
      </c>
    </row>
    <row r="160" spans="1:5" x14ac:dyDescent="0.25">
      <c r="A160" s="15">
        <v>41820</v>
      </c>
      <c r="B160" s="9">
        <v>39.804237000000001</v>
      </c>
      <c r="C160" s="6">
        <f t="shared" si="6"/>
        <v>-1.3017728678790537E-2</v>
      </c>
      <c r="D160" s="6">
        <f t="shared" si="8"/>
        <v>1.0937801245335139E-4</v>
      </c>
      <c r="E160" s="6">
        <f t="shared" si="7"/>
        <v>7.5713832521891575</v>
      </c>
    </row>
    <row r="161" spans="1:5" x14ac:dyDescent="0.25">
      <c r="A161" s="15">
        <v>41821</v>
      </c>
      <c r="B161" s="9">
        <v>39.966507</v>
      </c>
      <c r="C161" s="6">
        <f t="shared" si="6"/>
        <v>4.0767016837930962E-3</v>
      </c>
      <c r="D161" s="6">
        <f t="shared" si="8"/>
        <v>1.1084041508846808E-4</v>
      </c>
      <c r="E161" s="6">
        <f t="shared" si="7"/>
        <v>8.9574783281567054</v>
      </c>
    </row>
    <row r="162" spans="1:5" x14ac:dyDescent="0.25">
      <c r="A162" s="15">
        <v>41822</v>
      </c>
      <c r="B162" s="9">
        <v>39.995145999999998</v>
      </c>
      <c r="C162" s="6">
        <f t="shared" si="6"/>
        <v>7.1657500616699639E-4</v>
      </c>
      <c r="D162" s="6">
        <f t="shared" si="8"/>
        <v>1.0854711495600582E-4</v>
      </c>
      <c r="E162" s="6">
        <f t="shared" si="7"/>
        <v>9.1235957620106216</v>
      </c>
    </row>
    <row r="163" spans="1:5" x14ac:dyDescent="0.25">
      <c r="A163" s="15">
        <v>41823</v>
      </c>
      <c r="B163" s="9">
        <v>39.89969</v>
      </c>
      <c r="C163" s="6">
        <f t="shared" si="6"/>
        <v>-2.3866896247859344E-3</v>
      </c>
      <c r="D163" s="6">
        <f t="shared" si="8"/>
        <v>1.059176187254865E-4</v>
      </c>
      <c r="E163" s="6">
        <f t="shared" si="7"/>
        <v>9.0990685906851958</v>
      </c>
    </row>
    <row r="164" spans="1:5" x14ac:dyDescent="0.25">
      <c r="A164" s="15">
        <v>41827</v>
      </c>
      <c r="B164" s="9">
        <v>40.081054000000002</v>
      </c>
      <c r="C164" s="6">
        <f t="shared" si="6"/>
        <v>4.5454989750547455E-3</v>
      </c>
      <c r="D164" s="6">
        <f t="shared" si="8"/>
        <v>1.0347827090106458E-4</v>
      </c>
      <c r="E164" s="6">
        <f t="shared" si="7"/>
        <v>8.9764783828175094</v>
      </c>
    </row>
    <row r="165" spans="1:5" x14ac:dyDescent="0.25">
      <c r="A165" s="15">
        <v>41828</v>
      </c>
      <c r="B165" s="9">
        <v>39.880597999999999</v>
      </c>
      <c r="C165" s="6">
        <f t="shared" si="6"/>
        <v>-5.0012656852787014E-3</v>
      </c>
      <c r="D165" s="6">
        <f t="shared" si="8"/>
        <v>1.0146254472235563E-4</v>
      </c>
      <c r="E165" s="6">
        <f t="shared" si="7"/>
        <v>8.9492997419362386</v>
      </c>
    </row>
    <row r="166" spans="1:5" x14ac:dyDescent="0.25">
      <c r="A166" s="15">
        <v>41829</v>
      </c>
      <c r="B166" s="9">
        <v>39.775599</v>
      </c>
      <c r="C166" s="6">
        <f t="shared" si="6"/>
        <v>-2.6328341415542316E-3</v>
      </c>
      <c r="D166" s="6">
        <f t="shared" si="8"/>
        <v>9.9601784530759974E-5</v>
      </c>
      <c r="E166" s="6">
        <f t="shared" si="7"/>
        <v>9.1447351811572393</v>
      </c>
    </row>
    <row r="167" spans="1:5" x14ac:dyDescent="0.25">
      <c r="A167" s="15">
        <v>41830</v>
      </c>
      <c r="B167" s="9">
        <v>39.794690000000003</v>
      </c>
      <c r="C167" s="6">
        <f t="shared" si="6"/>
        <v>4.7996763040584448E-4</v>
      </c>
      <c r="D167" s="6">
        <f t="shared" si="8"/>
        <v>9.7346233901061876E-5</v>
      </c>
      <c r="E167" s="6">
        <f t="shared" si="7"/>
        <v>9.2348700226854987</v>
      </c>
    </row>
    <row r="168" spans="1:5" x14ac:dyDescent="0.25">
      <c r="A168" s="15">
        <v>41831</v>
      </c>
      <c r="B168" s="9">
        <v>40.176507000000001</v>
      </c>
      <c r="C168" s="6">
        <f t="shared" si="6"/>
        <v>9.5946720529798829E-3</v>
      </c>
      <c r="D168" s="6">
        <f t="shared" si="8"/>
        <v>9.498247190820596E-5</v>
      </c>
      <c r="E168" s="6">
        <f t="shared" si="7"/>
        <v>8.2926106089462532</v>
      </c>
    </row>
    <row r="169" spans="1:5" x14ac:dyDescent="0.25">
      <c r="A169" s="15">
        <v>41834</v>
      </c>
      <c r="B169" s="9">
        <v>40.224232999999998</v>
      </c>
      <c r="C169" s="6">
        <f t="shared" si="6"/>
        <v>1.187908147415535E-3</v>
      </c>
      <c r="D169" s="6">
        <f t="shared" si="8"/>
        <v>9.491128488332033E-5</v>
      </c>
      <c r="E169" s="6">
        <f t="shared" si="7"/>
        <v>9.2477001063286668</v>
      </c>
    </row>
    <row r="170" spans="1:5" x14ac:dyDescent="0.25">
      <c r="A170" s="15">
        <v>41835</v>
      </c>
      <c r="B170" s="9">
        <v>40.520141000000002</v>
      </c>
      <c r="C170" s="6">
        <f t="shared" si="6"/>
        <v>7.356460967198661E-3</v>
      </c>
      <c r="D170" s="6">
        <f t="shared" si="8"/>
        <v>9.2635527750300421E-5</v>
      </c>
      <c r="E170" s="6">
        <f t="shared" si="7"/>
        <v>8.7026395194748432</v>
      </c>
    </row>
    <row r="171" spans="1:5" x14ac:dyDescent="0.25">
      <c r="A171" s="15">
        <v>41836</v>
      </c>
      <c r="B171" s="9">
        <v>42.076039000000002</v>
      </c>
      <c r="C171" s="6">
        <f t="shared" si="6"/>
        <v>3.8398138841619509E-2</v>
      </c>
      <c r="D171" s="6">
        <f t="shared" si="8"/>
        <v>9.1698014527287537E-5</v>
      </c>
      <c r="E171" s="6">
        <f t="shared" si="7"/>
        <v>-6.7820413253700558</v>
      </c>
    </row>
    <row r="172" spans="1:5" x14ac:dyDescent="0.25">
      <c r="A172" s="15">
        <v>41837</v>
      </c>
      <c r="B172" s="9">
        <v>42.505578</v>
      </c>
      <c r="C172" s="6">
        <f t="shared" si="6"/>
        <v>1.0208636796823919E-2</v>
      </c>
      <c r="D172" s="6">
        <f t="shared" si="8"/>
        <v>1.2535285292777763E-4</v>
      </c>
      <c r="E172" s="6">
        <f t="shared" si="7"/>
        <v>8.1529947001063316</v>
      </c>
    </row>
    <row r="173" spans="1:5" x14ac:dyDescent="0.25">
      <c r="A173" s="15">
        <v>41838</v>
      </c>
      <c r="B173" s="9">
        <v>42.658304000000001</v>
      </c>
      <c r="C173" s="6">
        <f t="shared" si="6"/>
        <v>3.5930813598159107E-3</v>
      </c>
      <c r="D173" s="6">
        <f t="shared" si="8"/>
        <v>1.2483839668908162E-4</v>
      </c>
      <c r="E173" s="6">
        <f t="shared" si="7"/>
        <v>8.8850749159193434</v>
      </c>
    </row>
    <row r="174" spans="1:5" x14ac:dyDescent="0.25">
      <c r="A174" s="15">
        <v>41841</v>
      </c>
      <c r="B174" s="9">
        <v>42.801485999999997</v>
      </c>
      <c r="C174" s="6">
        <f t="shared" si="6"/>
        <v>3.3564859962551706E-3</v>
      </c>
      <c r="D174" s="6">
        <f t="shared" si="8"/>
        <v>1.2211410918187536E-4</v>
      </c>
      <c r="E174" s="6">
        <f t="shared" si="7"/>
        <v>8.9182966721341757</v>
      </c>
    </row>
    <row r="175" spans="1:5" x14ac:dyDescent="0.25">
      <c r="A175" s="15">
        <v>41842</v>
      </c>
      <c r="B175" s="9">
        <v>42.791941999999999</v>
      </c>
      <c r="C175" s="6">
        <f t="shared" si="6"/>
        <v>-2.2298291232220819E-4</v>
      </c>
      <c r="D175" s="6">
        <f t="shared" si="8"/>
        <v>1.1941610971819374E-4</v>
      </c>
      <c r="E175" s="6">
        <f t="shared" si="7"/>
        <v>9.0324800730603503</v>
      </c>
    </row>
    <row r="176" spans="1:5" x14ac:dyDescent="0.25">
      <c r="A176" s="15">
        <v>41843</v>
      </c>
      <c r="B176" s="9">
        <v>42.830120999999998</v>
      </c>
      <c r="C176" s="6">
        <f t="shared" si="6"/>
        <v>8.9220068582069776E-4</v>
      </c>
      <c r="D176" s="6">
        <f t="shared" si="8"/>
        <v>1.1651077872975674E-4</v>
      </c>
      <c r="E176" s="6">
        <f t="shared" si="7"/>
        <v>9.0506945926601112</v>
      </c>
    </row>
    <row r="177" spans="1:5" x14ac:dyDescent="0.25">
      <c r="A177" s="15">
        <v>41844</v>
      </c>
      <c r="B177" s="9">
        <v>42.381490999999997</v>
      </c>
      <c r="C177" s="6">
        <f t="shared" si="6"/>
        <v>-1.0474637697147796E-2</v>
      </c>
      <c r="D177" s="6">
        <f t="shared" si="8"/>
        <v>1.1369432702137198E-4</v>
      </c>
      <c r="E177" s="6">
        <f t="shared" si="7"/>
        <v>8.1169705842888451</v>
      </c>
    </row>
    <row r="178" spans="1:5" x14ac:dyDescent="0.25">
      <c r="A178" s="15">
        <v>41845</v>
      </c>
      <c r="B178" s="9">
        <v>42.476942999999999</v>
      </c>
      <c r="C178" s="6">
        <f t="shared" si="6"/>
        <v>2.2522095789409969E-3</v>
      </c>
      <c r="D178" s="6">
        <f t="shared" si="8"/>
        <v>1.1359754563325053E-4</v>
      </c>
      <c r="E178" s="6">
        <f t="shared" si="7"/>
        <v>9.0381958616371989</v>
      </c>
    </row>
    <row r="179" spans="1:5" x14ac:dyDescent="0.25">
      <c r="A179" s="15">
        <v>41848</v>
      </c>
      <c r="B179" s="9">
        <v>41.971038999999998</v>
      </c>
      <c r="C179" s="6">
        <f t="shared" si="6"/>
        <v>-1.1910084960680929E-2</v>
      </c>
      <c r="D179" s="6">
        <f t="shared" si="8"/>
        <v>1.1095608740031851E-4</v>
      </c>
      <c r="E179" s="6">
        <f t="shared" si="7"/>
        <v>7.8279412406312971</v>
      </c>
    </row>
    <row r="180" spans="1:5" x14ac:dyDescent="0.25">
      <c r="A180" s="15">
        <v>41849</v>
      </c>
      <c r="B180" s="9">
        <v>41.894674000000002</v>
      </c>
      <c r="C180" s="6">
        <f t="shared" si="6"/>
        <v>-1.8194688961594584E-3</v>
      </c>
      <c r="D180" s="6">
        <f t="shared" si="8"/>
        <v>1.1170803610609382E-4</v>
      </c>
      <c r="E180" s="6">
        <f t="shared" si="7"/>
        <v>9.0699869160684923</v>
      </c>
    </row>
    <row r="181" spans="1:5" x14ac:dyDescent="0.25">
      <c r="A181" s="15">
        <v>41850</v>
      </c>
      <c r="B181" s="9">
        <v>41.598770000000002</v>
      </c>
      <c r="C181" s="6">
        <f t="shared" si="6"/>
        <v>-7.0630457704480565E-3</v>
      </c>
      <c r="D181" s="6">
        <f t="shared" si="8"/>
        <v>1.0906968186926669E-4</v>
      </c>
      <c r="E181" s="6">
        <f t="shared" si="7"/>
        <v>8.6661406219707384</v>
      </c>
    </row>
    <row r="182" spans="1:5" x14ac:dyDescent="0.25">
      <c r="A182" s="15">
        <v>41851</v>
      </c>
      <c r="B182" s="9">
        <v>41.197862000000001</v>
      </c>
      <c r="C182" s="6">
        <f t="shared" si="6"/>
        <v>-9.637496493285767E-3</v>
      </c>
      <c r="D182" s="6">
        <f t="shared" si="8"/>
        <v>1.0762918929053562E-4</v>
      </c>
      <c r="E182" s="6">
        <f t="shared" si="7"/>
        <v>8.2738433084560512</v>
      </c>
    </row>
    <row r="183" spans="1:5" x14ac:dyDescent="0.25">
      <c r="A183" s="15">
        <v>41852</v>
      </c>
      <c r="B183" s="9">
        <v>40.911501000000001</v>
      </c>
      <c r="C183" s="6">
        <f t="shared" si="6"/>
        <v>-6.9508704116732906E-3</v>
      </c>
      <c r="D183" s="6">
        <f t="shared" si="8"/>
        <v>1.0727023240115081E-4</v>
      </c>
      <c r="E183" s="6">
        <f t="shared" si="7"/>
        <v>8.6897585616198008</v>
      </c>
    </row>
    <row r="184" spans="1:5" x14ac:dyDescent="0.25">
      <c r="A184" s="15">
        <v>41855</v>
      </c>
      <c r="B184" s="9">
        <v>41.398313999999999</v>
      </c>
      <c r="C184" s="6">
        <f t="shared" si="6"/>
        <v>1.189917231342839E-2</v>
      </c>
      <c r="D184" s="6">
        <f t="shared" si="8"/>
        <v>1.0583527546182683E-4</v>
      </c>
      <c r="E184" s="6">
        <f t="shared" si="7"/>
        <v>7.8157901091990194</v>
      </c>
    </row>
    <row r="185" spans="1:5" x14ac:dyDescent="0.25">
      <c r="A185" s="15">
        <v>41856</v>
      </c>
      <c r="B185" s="9">
        <v>41.121501000000002</v>
      </c>
      <c r="C185" s="6">
        <f t="shared" si="6"/>
        <v>-6.6865766562376697E-3</v>
      </c>
      <c r="D185" s="6">
        <f t="shared" si="8"/>
        <v>1.0670553875199921E-4</v>
      </c>
      <c r="E185" s="6">
        <f t="shared" si="7"/>
        <v>8.7264310564957377</v>
      </c>
    </row>
    <row r="186" spans="1:5" x14ac:dyDescent="0.25">
      <c r="A186" s="15">
        <v>41857</v>
      </c>
      <c r="B186" s="9">
        <v>40.796957999999997</v>
      </c>
      <c r="C186" s="6">
        <f t="shared" si="6"/>
        <v>-7.8922945930404043E-3</v>
      </c>
      <c r="D186" s="6">
        <f t="shared" si="8"/>
        <v>1.0519659918075575E-4</v>
      </c>
      <c r="E186" s="6">
        <f t="shared" si="7"/>
        <v>8.5675662050019312</v>
      </c>
    </row>
    <row r="187" spans="1:5" x14ac:dyDescent="0.25">
      <c r="A187" s="15">
        <v>41858</v>
      </c>
      <c r="B187" s="9">
        <v>41.264679000000001</v>
      </c>
      <c r="C187" s="6">
        <f t="shared" si="6"/>
        <v>1.1464604787445293E-2</v>
      </c>
      <c r="D187" s="6">
        <f t="shared" si="8"/>
        <v>1.0415222837842467E-4</v>
      </c>
      <c r="E187" s="6">
        <f t="shared" si="7"/>
        <v>7.9076853116550021</v>
      </c>
    </row>
    <row r="188" spans="1:5" x14ac:dyDescent="0.25">
      <c r="A188" s="15">
        <v>41859</v>
      </c>
      <c r="B188" s="9">
        <v>41.236044</v>
      </c>
      <c r="C188" s="6">
        <f t="shared" si="6"/>
        <v>-6.9393487830115674E-4</v>
      </c>
      <c r="D188" s="6">
        <f t="shared" si="8"/>
        <v>1.0481633296414567E-4</v>
      </c>
      <c r="E188" s="6">
        <f t="shared" si="7"/>
        <v>9.1587067644150597</v>
      </c>
    </row>
    <row r="189" spans="1:5" x14ac:dyDescent="0.25">
      <c r="A189" s="15">
        <v>41862</v>
      </c>
      <c r="B189" s="9">
        <v>41.236044</v>
      </c>
      <c r="C189" s="6">
        <f t="shared" si="6"/>
        <v>0</v>
      </c>
      <c r="D189" s="6">
        <f t="shared" si="8"/>
        <v>1.0227686523730431E-4</v>
      </c>
      <c r="E189" s="6">
        <f t="shared" si="7"/>
        <v>9.1878270568445259</v>
      </c>
    </row>
    <row r="190" spans="1:5" x14ac:dyDescent="0.25">
      <c r="A190" s="15">
        <v>41863</v>
      </c>
      <c r="B190" s="9">
        <v>41.541496000000002</v>
      </c>
      <c r="C190" s="6">
        <f t="shared" si="6"/>
        <v>7.4074030961845541E-3</v>
      </c>
      <c r="D190" s="6">
        <f t="shared" si="8"/>
        <v>9.9787486526019015E-5</v>
      </c>
      <c r="E190" s="6">
        <f t="shared" si="7"/>
        <v>8.6626030250579991</v>
      </c>
    </row>
    <row r="191" spans="1:5" x14ac:dyDescent="0.25">
      <c r="A191" s="15">
        <v>41864</v>
      </c>
      <c r="B191" s="9">
        <v>42.076039000000002</v>
      </c>
      <c r="C191" s="6">
        <f t="shared" si="6"/>
        <v>1.2867687769357157E-2</v>
      </c>
      <c r="D191" s="6">
        <f t="shared" si="8"/>
        <v>9.8694203320085215E-5</v>
      </c>
      <c r="E191" s="6">
        <f t="shared" si="7"/>
        <v>7.5458033556058099</v>
      </c>
    </row>
    <row r="192" spans="1:5" x14ac:dyDescent="0.25">
      <c r="A192" s="15">
        <v>41865</v>
      </c>
      <c r="B192" s="9">
        <v>42.257399999999997</v>
      </c>
      <c r="C192" s="6">
        <f t="shared" si="6"/>
        <v>4.3103154267918478E-3</v>
      </c>
      <c r="D192" s="6">
        <f t="shared" si="8"/>
        <v>1.0032211376706035E-4</v>
      </c>
      <c r="E192" s="6">
        <f t="shared" si="7"/>
        <v>9.0219327481132083</v>
      </c>
    </row>
    <row r="193" spans="1:5" x14ac:dyDescent="0.25">
      <c r="A193" s="15">
        <v>41866</v>
      </c>
      <c r="B193" s="9">
        <v>42.75376</v>
      </c>
      <c r="C193" s="6">
        <f t="shared" si="6"/>
        <v>1.1746108373918008E-2</v>
      </c>
      <c r="D193" s="6">
        <f t="shared" si="8"/>
        <v>9.833251409448502E-5</v>
      </c>
      <c r="E193" s="6">
        <f t="shared" si="7"/>
        <v>7.8240485868737082</v>
      </c>
    </row>
    <row r="194" spans="1:5" x14ac:dyDescent="0.25">
      <c r="A194" s="15">
        <v>41869</v>
      </c>
      <c r="B194" s="9">
        <v>43.059212000000002</v>
      </c>
      <c r="C194" s="6">
        <f t="shared" si="6"/>
        <v>7.1444476462421665E-3</v>
      </c>
      <c r="D194" s="6">
        <f t="shared" si="8"/>
        <v>9.9297300773306226E-5</v>
      </c>
      <c r="E194" s="6">
        <f t="shared" si="7"/>
        <v>8.7033486684191335</v>
      </c>
    </row>
    <row r="195" spans="1:5" x14ac:dyDescent="0.25">
      <c r="A195" s="15">
        <v>41870</v>
      </c>
      <c r="B195" s="9">
        <v>43.539461000000003</v>
      </c>
      <c r="C195" s="6">
        <f t="shared" si="6"/>
        <v>1.1153223147697188E-2</v>
      </c>
      <c r="D195" s="6">
        <f t="shared" si="8"/>
        <v>9.8122813270454121E-5</v>
      </c>
      <c r="E195" s="6">
        <f t="shared" si="7"/>
        <v>7.9615489216145878</v>
      </c>
    </row>
    <row r="196" spans="1:5" x14ac:dyDescent="0.25">
      <c r="A196" s="15">
        <v>41871</v>
      </c>
      <c r="B196" s="9">
        <v>43.174469999999999</v>
      </c>
      <c r="C196" s="6">
        <f t="shared" ref="C196:C259" si="9">(B196-B195)/B195</f>
        <v>-8.3829930738004172E-3</v>
      </c>
      <c r="D196" s="6">
        <f t="shared" si="8"/>
        <v>9.8762253041733862E-5</v>
      </c>
      <c r="E196" s="6">
        <f t="shared" si="7"/>
        <v>8.5112421266493072</v>
      </c>
    </row>
    <row r="197" spans="1:5" x14ac:dyDescent="0.25">
      <c r="A197" s="15">
        <v>41872</v>
      </c>
      <c r="B197" s="9">
        <v>43.433805999999997</v>
      </c>
      <c r="C197" s="6">
        <f t="shared" si="9"/>
        <v>6.00669793977778E-3</v>
      </c>
      <c r="D197" s="6">
        <f t="shared" si="8"/>
        <v>9.8068874100411501E-5</v>
      </c>
      <c r="E197" s="6">
        <f t="shared" ref="E197:E260" si="10">-LN(D197)-C197*C197/D197</f>
        <v>8.8619315420620719</v>
      </c>
    </row>
    <row r="198" spans="1:5" x14ac:dyDescent="0.25">
      <c r="A198" s="15">
        <v>41873</v>
      </c>
      <c r="B198" s="9">
        <v>43.366571</v>
      </c>
      <c r="C198" s="6">
        <f t="shared" si="9"/>
        <v>-1.5479877586596167E-3</v>
      </c>
      <c r="D198" s="6">
        <f t="shared" ref="D198:D261" si="11">$H$1*D197+(1-$H$1)*C197*C197</f>
        <v>9.6560099488702687E-5</v>
      </c>
      <c r="E198" s="6">
        <f t="shared" si="10"/>
        <v>9.2205286331979046</v>
      </c>
    </row>
    <row r="199" spans="1:5" x14ac:dyDescent="0.25">
      <c r="A199" s="15">
        <v>41876</v>
      </c>
      <c r="B199" s="9">
        <v>43.385778000000002</v>
      </c>
      <c r="C199" s="6">
        <f t="shared" si="9"/>
        <v>4.4289874797805731E-4</v>
      </c>
      <c r="D199" s="6">
        <f t="shared" si="11"/>
        <v>9.4268188784707389E-5</v>
      </c>
      <c r="E199" s="6">
        <f t="shared" si="10"/>
        <v>9.2672859015838878</v>
      </c>
    </row>
    <row r="200" spans="1:5" x14ac:dyDescent="0.25">
      <c r="A200" s="15">
        <v>41877</v>
      </c>
      <c r="B200" s="9">
        <v>43.232098000000001</v>
      </c>
      <c r="C200" s="6">
        <f t="shared" si="9"/>
        <v>-3.5421745808039066E-3</v>
      </c>
      <c r="D200" s="6">
        <f t="shared" si="11"/>
        <v>9.1978512551661994E-5</v>
      </c>
      <c r="E200" s="6">
        <f t="shared" si="10"/>
        <v>9.157543264010986</v>
      </c>
    </row>
    <row r="201" spans="1:5" x14ac:dyDescent="0.25">
      <c r="A201" s="15">
        <v>41878</v>
      </c>
      <c r="B201" s="9">
        <v>43.097628999999998</v>
      </c>
      <c r="C201" s="6">
        <f t="shared" si="9"/>
        <v>-3.1103972793548634E-3</v>
      </c>
      <c r="D201" s="6">
        <f t="shared" si="11"/>
        <v>9.0045180766430236E-5</v>
      </c>
      <c r="E201" s="6">
        <f t="shared" si="10"/>
        <v>9.2077577055804571</v>
      </c>
    </row>
    <row r="202" spans="1:5" x14ac:dyDescent="0.25">
      <c r="A202" s="15">
        <v>41879</v>
      </c>
      <c r="B202" s="9">
        <v>43.107236</v>
      </c>
      <c r="C202" s="6">
        <f t="shared" si="9"/>
        <v>2.2291249479182686E-4</v>
      </c>
      <c r="D202" s="6">
        <f t="shared" si="11"/>
        <v>8.8088991711209261E-5</v>
      </c>
      <c r="E202" s="6">
        <f t="shared" si="10"/>
        <v>9.3365988966069349</v>
      </c>
    </row>
    <row r="203" spans="1:5" x14ac:dyDescent="0.25">
      <c r="A203" s="15">
        <v>41880</v>
      </c>
      <c r="B203" s="9">
        <v>43.635509999999996</v>
      </c>
      <c r="C203" s="6">
        <f t="shared" si="9"/>
        <v>1.2254879899977724E-2</v>
      </c>
      <c r="D203" s="6">
        <f t="shared" si="11"/>
        <v>8.5946149701173489E-5</v>
      </c>
      <c r="E203" s="6">
        <f t="shared" si="10"/>
        <v>7.6143921911139643</v>
      </c>
    </row>
    <row r="204" spans="1:5" x14ac:dyDescent="0.25">
      <c r="A204" s="15">
        <v>41884</v>
      </c>
      <c r="B204" s="9">
        <v>43.30894</v>
      </c>
      <c r="C204" s="6">
        <f t="shared" si="9"/>
        <v>-7.4840422399095764E-3</v>
      </c>
      <c r="D204" s="6">
        <f t="shared" si="11"/>
        <v>8.7509627037003095E-5</v>
      </c>
      <c r="E204" s="6">
        <f t="shared" si="10"/>
        <v>8.7037077310864781</v>
      </c>
    </row>
    <row r="205" spans="1:5" x14ac:dyDescent="0.25">
      <c r="A205" s="15">
        <v>41885</v>
      </c>
      <c r="B205" s="9">
        <v>43.184074000000003</v>
      </c>
      <c r="C205" s="6">
        <f t="shared" si="9"/>
        <v>-2.8831460663779175E-3</v>
      </c>
      <c r="D205" s="6">
        <f t="shared" si="11"/>
        <v>8.6742960111986582E-5</v>
      </c>
      <c r="E205" s="6">
        <f t="shared" si="10"/>
        <v>9.2567318314130738</v>
      </c>
    </row>
    <row r="206" spans="1:5" x14ac:dyDescent="0.25">
      <c r="A206" s="15">
        <v>41886</v>
      </c>
      <c r="B206" s="9">
        <v>43.472223</v>
      </c>
      <c r="C206" s="6">
        <f t="shared" si="9"/>
        <v>6.6725756351750671E-3</v>
      </c>
      <c r="D206" s="6">
        <f t="shared" si="11"/>
        <v>8.4833994291634939E-5</v>
      </c>
      <c r="E206" s="6">
        <f t="shared" si="10"/>
        <v>8.8499861009362242</v>
      </c>
    </row>
    <row r="207" spans="1:5" x14ac:dyDescent="0.25">
      <c r="A207" s="15">
        <v>41887</v>
      </c>
      <c r="B207" s="9">
        <v>44.096549000000003</v>
      </c>
      <c r="C207" s="6">
        <f t="shared" si="9"/>
        <v>1.436149239481044E-2</v>
      </c>
      <c r="D207" s="6">
        <f t="shared" si="11"/>
        <v>8.3852846995120046E-5</v>
      </c>
      <c r="E207" s="6">
        <f t="shared" si="10"/>
        <v>6.9267516956685125</v>
      </c>
    </row>
    <row r="208" spans="1:5" x14ac:dyDescent="0.25">
      <c r="A208" s="15">
        <v>41890</v>
      </c>
      <c r="B208" s="9">
        <v>44.634430999999999</v>
      </c>
      <c r="C208" s="6">
        <f t="shared" si="9"/>
        <v>1.2197825276531189E-2</v>
      </c>
      <c r="D208" s="6">
        <f t="shared" si="11"/>
        <v>8.6832005572692886E-5</v>
      </c>
      <c r="E208" s="6">
        <f t="shared" si="10"/>
        <v>7.63803182234758</v>
      </c>
    </row>
    <row r="209" spans="1:5" x14ac:dyDescent="0.25">
      <c r="A209" s="15">
        <v>41891</v>
      </c>
      <c r="B209" s="9">
        <v>44.912973000000001</v>
      </c>
      <c r="C209" s="6">
        <f t="shared" si="9"/>
        <v>6.2405186704407997E-3</v>
      </c>
      <c r="D209" s="6">
        <f t="shared" si="11"/>
        <v>8.8339964368074839E-5</v>
      </c>
      <c r="E209" s="6">
        <f t="shared" si="10"/>
        <v>8.8934747472647633</v>
      </c>
    </row>
    <row r="210" spans="1:5" x14ac:dyDescent="0.25">
      <c r="A210" s="15">
        <v>41892</v>
      </c>
      <c r="B210" s="9">
        <v>44.989815</v>
      </c>
      <c r="C210" s="6">
        <f t="shared" si="9"/>
        <v>1.7109087835267371E-3</v>
      </c>
      <c r="D210" s="6">
        <f t="shared" si="11"/>
        <v>8.7137687788479113E-5</v>
      </c>
      <c r="E210" s="6">
        <f t="shared" si="10"/>
        <v>9.3144281579167725</v>
      </c>
    </row>
    <row r="211" spans="1:5" x14ac:dyDescent="0.25">
      <c r="A211" s="15">
        <v>41893</v>
      </c>
      <c r="B211" s="9">
        <v>45.143493999999997</v>
      </c>
      <c r="C211" s="6">
        <f t="shared" si="9"/>
        <v>3.4158620123242735E-3</v>
      </c>
      <c r="D211" s="6">
        <f t="shared" si="11"/>
        <v>8.5088037821094098E-5</v>
      </c>
      <c r="E211" s="6">
        <f t="shared" si="10"/>
        <v>9.2346942081687633</v>
      </c>
    </row>
    <row r="212" spans="1:5" x14ac:dyDescent="0.25">
      <c r="A212" s="15">
        <v>41894</v>
      </c>
      <c r="B212" s="9">
        <v>44.855345</v>
      </c>
      <c r="C212" s="6">
        <f t="shared" si="9"/>
        <v>-6.3829574201765844E-3</v>
      </c>
      <c r="D212" s="6">
        <f t="shared" si="11"/>
        <v>8.330102570750727E-5</v>
      </c>
      <c r="E212" s="6">
        <f t="shared" si="10"/>
        <v>8.9039543321985128</v>
      </c>
    </row>
    <row r="213" spans="1:5" x14ac:dyDescent="0.25">
      <c r="A213" s="15">
        <v>41897</v>
      </c>
      <c r="B213" s="9">
        <v>44.413516000000001</v>
      </c>
      <c r="C213" s="6">
        <f t="shared" si="9"/>
        <v>-9.850085870479839E-3</v>
      </c>
      <c r="D213" s="6">
        <f t="shared" si="11"/>
        <v>8.2265159284551707E-5</v>
      </c>
      <c r="E213" s="6">
        <f t="shared" si="10"/>
        <v>8.2261548210697981</v>
      </c>
    </row>
    <row r="214" spans="1:5" x14ac:dyDescent="0.25">
      <c r="A214" s="15">
        <v>41898</v>
      </c>
      <c r="B214" s="9">
        <v>44.912973000000001</v>
      </c>
      <c r="C214" s="6">
        <f t="shared" si="9"/>
        <v>1.124560820629467E-2</v>
      </c>
      <c r="D214" s="6">
        <f t="shared" si="11"/>
        <v>8.2624388333066008E-5</v>
      </c>
      <c r="E214" s="6">
        <f t="shared" si="10"/>
        <v>7.8706200029824789</v>
      </c>
    </row>
    <row r="215" spans="1:5" x14ac:dyDescent="0.25">
      <c r="A215" s="15">
        <v>41899</v>
      </c>
      <c r="B215" s="9">
        <v>44.682454999999997</v>
      </c>
      <c r="C215" s="6">
        <f t="shared" si="9"/>
        <v>-5.132548228326002E-3</v>
      </c>
      <c r="D215" s="6">
        <f t="shared" si="11"/>
        <v>8.3691420048496713E-5</v>
      </c>
      <c r="E215" s="6">
        <f t="shared" si="10"/>
        <v>9.0736100322587347</v>
      </c>
    </row>
    <row r="216" spans="1:5" x14ac:dyDescent="0.25">
      <c r="A216" s="15">
        <v>41900</v>
      </c>
      <c r="B216" s="9">
        <v>44.836134999999999</v>
      </c>
      <c r="C216" s="6">
        <f t="shared" si="9"/>
        <v>3.4393812963052586E-3</v>
      </c>
      <c r="D216" s="6">
        <f t="shared" si="11"/>
        <v>8.2295583287972729E-5</v>
      </c>
      <c r="E216" s="6">
        <f t="shared" si="10"/>
        <v>9.2614509722922858</v>
      </c>
    </row>
    <row r="217" spans="1:5" x14ac:dyDescent="0.25">
      <c r="A217" s="15">
        <v>41901</v>
      </c>
      <c r="B217" s="9">
        <v>45.642955000000001</v>
      </c>
      <c r="C217" s="6">
        <f t="shared" si="9"/>
        <v>1.7994860618561388E-2</v>
      </c>
      <c r="D217" s="6">
        <f t="shared" si="11"/>
        <v>8.058046270538348E-5</v>
      </c>
      <c r="E217" s="6">
        <f t="shared" si="10"/>
        <v>5.4077243126261036</v>
      </c>
    </row>
    <row r="218" spans="1:5" x14ac:dyDescent="0.25">
      <c r="A218" s="15">
        <v>41904</v>
      </c>
      <c r="B218" s="9">
        <v>45.201126000000002</v>
      </c>
      <c r="C218" s="6">
        <f t="shared" si="9"/>
        <v>-9.6801138313678085E-3</v>
      </c>
      <c r="D218" s="6">
        <f t="shared" si="11"/>
        <v>8.6500695978050489E-5</v>
      </c>
      <c r="E218" s="6">
        <f t="shared" si="10"/>
        <v>8.2720765969357846</v>
      </c>
    </row>
    <row r="219" spans="1:5" x14ac:dyDescent="0.25">
      <c r="A219" s="15">
        <v>41905</v>
      </c>
      <c r="B219" s="9">
        <v>44.720875999999997</v>
      </c>
      <c r="C219" s="6">
        <f t="shared" si="9"/>
        <v>-1.0624735321859131E-2</v>
      </c>
      <c r="D219" s="6">
        <f t="shared" si="11"/>
        <v>8.6676036263452617E-5</v>
      </c>
      <c r="E219" s="6">
        <f t="shared" si="10"/>
        <v>8.0509546734350899</v>
      </c>
    </row>
    <row r="220" spans="1:5" x14ac:dyDescent="0.25">
      <c r="A220" s="15">
        <v>41906</v>
      </c>
      <c r="B220" s="9">
        <v>45.220336000000003</v>
      </c>
      <c r="C220" s="6">
        <f t="shared" si="9"/>
        <v>1.1168385878666739E-2</v>
      </c>
      <c r="D220" s="6">
        <f t="shared" si="11"/>
        <v>8.7313952158324119E-5</v>
      </c>
      <c r="E220" s="6">
        <f t="shared" si="10"/>
        <v>7.9174445997787055</v>
      </c>
    </row>
    <row r="221" spans="1:5" x14ac:dyDescent="0.25">
      <c r="A221" s="15">
        <v>41907</v>
      </c>
      <c r="B221" s="9">
        <v>44.221415</v>
      </c>
      <c r="C221" s="6">
        <f t="shared" si="9"/>
        <v>-2.2090083541174987E-2</v>
      </c>
      <c r="D221" s="6">
        <f t="shared" si="11"/>
        <v>8.8224713261342121E-5</v>
      </c>
      <c r="E221" s="6">
        <f t="shared" si="10"/>
        <v>3.8046132167802273</v>
      </c>
    </row>
    <row r="222" spans="1:5" x14ac:dyDescent="0.25">
      <c r="A222" s="15">
        <v>41908</v>
      </c>
      <c r="B222" s="9">
        <v>44.576799000000001</v>
      </c>
      <c r="C222" s="6">
        <f t="shared" si="9"/>
        <v>8.0364683038749614E-3</v>
      </c>
      <c r="D222" s="6">
        <f t="shared" si="11"/>
        <v>9.7954400053697178E-5</v>
      </c>
      <c r="E222" s="6">
        <f t="shared" si="10"/>
        <v>8.5716728965545386</v>
      </c>
    </row>
    <row r="223" spans="1:5" x14ac:dyDescent="0.25">
      <c r="A223" s="15">
        <v>41911</v>
      </c>
      <c r="B223" s="9">
        <v>44.605612999999998</v>
      </c>
      <c r="C223" s="6">
        <f t="shared" si="9"/>
        <v>6.4639006493034652E-4</v>
      </c>
      <c r="D223" s="6">
        <f t="shared" si="11"/>
        <v>9.7142197655537742E-5</v>
      </c>
      <c r="E223" s="6">
        <f t="shared" si="10"/>
        <v>9.2350335790830957</v>
      </c>
    </row>
    <row r="224" spans="1:5" x14ac:dyDescent="0.25">
      <c r="A224" s="15">
        <v>41912</v>
      </c>
      <c r="B224" s="9">
        <v>44.528775000000003</v>
      </c>
      <c r="C224" s="6">
        <f t="shared" si="9"/>
        <v>-1.7226083183745301E-3</v>
      </c>
      <c r="D224" s="6">
        <f t="shared" si="11"/>
        <v>9.478796431302693E-5</v>
      </c>
      <c r="E224" s="6">
        <f t="shared" si="10"/>
        <v>9.2325626703276011</v>
      </c>
    </row>
    <row r="225" spans="1:5" x14ac:dyDescent="0.25">
      <c r="A225" s="15">
        <v>41913</v>
      </c>
      <c r="B225" s="9">
        <v>44.086945999999998</v>
      </c>
      <c r="C225" s="6">
        <f t="shared" si="9"/>
        <v>-9.9223255074949966E-3</v>
      </c>
      <c r="D225" s="6">
        <f t="shared" si="11"/>
        <v>9.2553087356603105E-5</v>
      </c>
      <c r="E225" s="6">
        <f t="shared" si="10"/>
        <v>8.223986838955561</v>
      </c>
    </row>
    <row r="226" spans="1:5" x14ac:dyDescent="0.25">
      <c r="A226" s="15">
        <v>41914</v>
      </c>
      <c r="B226" s="9">
        <v>43.952472999999998</v>
      </c>
      <c r="C226" s="6">
        <f t="shared" si="9"/>
        <v>-3.050177256551176E-3</v>
      </c>
      <c r="D226" s="6">
        <f t="shared" si="11"/>
        <v>9.2696677800438288E-5</v>
      </c>
      <c r="E226" s="6">
        <f t="shared" si="10"/>
        <v>9.1858120695058769</v>
      </c>
    </row>
    <row r="227" spans="1:5" x14ac:dyDescent="0.25">
      <c r="A227" s="15">
        <v>41915</v>
      </c>
      <c r="B227" s="9">
        <v>44.269440000000003</v>
      </c>
      <c r="C227" s="6">
        <f t="shared" si="9"/>
        <v>7.2115851137660751E-3</v>
      </c>
      <c r="D227" s="6">
        <f t="shared" si="11"/>
        <v>9.0666922599947071E-5</v>
      </c>
      <c r="E227" s="6">
        <f t="shared" si="10"/>
        <v>8.7347134018637842</v>
      </c>
    </row>
    <row r="228" spans="1:5" x14ac:dyDescent="0.25">
      <c r="A228" s="15">
        <v>41918</v>
      </c>
      <c r="B228" s="9">
        <v>44.269440000000003</v>
      </c>
      <c r="C228" s="6">
        <f t="shared" si="9"/>
        <v>0</v>
      </c>
      <c r="D228" s="6">
        <f t="shared" si="11"/>
        <v>8.9725954297703873E-5</v>
      </c>
      <c r="E228" s="6">
        <f t="shared" si="10"/>
        <v>9.3187504851810452</v>
      </c>
    </row>
    <row r="229" spans="1:5" x14ac:dyDescent="0.25">
      <c r="A229" s="15">
        <v>41919</v>
      </c>
      <c r="B229" s="9">
        <v>43.731558</v>
      </c>
      <c r="C229" s="6">
        <f t="shared" si="9"/>
        <v>-1.2150187578609606E-2</v>
      </c>
      <c r="D229" s="6">
        <f t="shared" si="11"/>
        <v>8.7542059826943417E-5</v>
      </c>
      <c r="E229" s="6">
        <f t="shared" si="10"/>
        <v>7.6570354207749052</v>
      </c>
    </row>
    <row r="230" spans="1:5" x14ac:dyDescent="0.25">
      <c r="A230" s="15">
        <v>41920</v>
      </c>
      <c r="B230" s="9">
        <v>44.932183000000002</v>
      </c>
      <c r="C230" s="6">
        <f t="shared" si="9"/>
        <v>2.7454430047975934E-2</v>
      </c>
      <c r="D230" s="6">
        <f t="shared" si="11"/>
        <v>8.9004505077479803E-5</v>
      </c>
      <c r="E230" s="6">
        <f t="shared" si="10"/>
        <v>0.85819910493661666</v>
      </c>
    </row>
    <row r="231" spans="1:5" x14ac:dyDescent="0.25">
      <c r="A231" s="15">
        <v>41921</v>
      </c>
      <c r="B231" s="9">
        <v>44.038918000000002</v>
      </c>
      <c r="C231" s="6">
        <f t="shared" si="9"/>
        <v>-1.9880293819688206E-2</v>
      </c>
      <c r="D231" s="6">
        <f t="shared" si="11"/>
        <v>1.0518404527117109E-4</v>
      </c>
      <c r="E231" s="6">
        <f t="shared" si="10"/>
        <v>5.4023271449064616</v>
      </c>
    </row>
    <row r="232" spans="1:5" x14ac:dyDescent="0.25">
      <c r="A232" s="15">
        <v>41922</v>
      </c>
      <c r="B232" s="9">
        <v>42.290809000000003</v>
      </c>
      <c r="C232" s="6">
        <f t="shared" si="9"/>
        <v>-3.9694640090839638E-2</v>
      </c>
      <c r="D232" s="6">
        <f t="shared" si="11"/>
        <v>1.1224355448495432E-4</v>
      </c>
      <c r="E232" s="6">
        <f t="shared" si="10"/>
        <v>-4.9430664120848746</v>
      </c>
    </row>
    <row r="233" spans="1:5" x14ac:dyDescent="0.25">
      <c r="A233" s="15">
        <v>41925</v>
      </c>
      <c r="B233" s="9">
        <v>41.925820999999999</v>
      </c>
      <c r="C233" s="6">
        <f t="shared" si="9"/>
        <v>-8.6304331515626442E-3</v>
      </c>
      <c r="D233" s="6">
        <f t="shared" si="11"/>
        <v>1.4786264409358941E-4</v>
      </c>
      <c r="E233" s="6">
        <f t="shared" si="10"/>
        <v>8.3154864706327238</v>
      </c>
    </row>
    <row r="234" spans="1:5" x14ac:dyDescent="0.25">
      <c r="A234" s="15">
        <v>41926</v>
      </c>
      <c r="B234" s="9">
        <v>42.002659000000001</v>
      </c>
      <c r="C234" s="6">
        <f t="shared" si="9"/>
        <v>1.8327130672051045E-3</v>
      </c>
      <c r="D234" s="6">
        <f t="shared" si="11"/>
        <v>1.4607664589072665E-4</v>
      </c>
      <c r="E234" s="6">
        <f t="shared" si="10"/>
        <v>8.8083854390216239</v>
      </c>
    </row>
    <row r="235" spans="1:5" x14ac:dyDescent="0.25">
      <c r="A235" s="15">
        <v>41927</v>
      </c>
      <c r="B235" s="9">
        <v>41.512805999999998</v>
      </c>
      <c r="C235" s="6">
        <f t="shared" si="9"/>
        <v>-1.1662428323883105E-2</v>
      </c>
      <c r="D235" s="6">
        <f t="shared" si="11"/>
        <v>1.4260295050629385E-4</v>
      </c>
      <c r="E235" s="6">
        <f t="shared" si="10"/>
        <v>7.9016636085852578</v>
      </c>
    </row>
    <row r="236" spans="1:5" x14ac:dyDescent="0.25">
      <c r="A236" s="15">
        <v>41928</v>
      </c>
      <c r="B236" s="9">
        <v>41.051766999999998</v>
      </c>
      <c r="C236" s="6">
        <f t="shared" si="9"/>
        <v>-1.1105946439756435E-2</v>
      </c>
      <c r="D236" s="6">
        <f t="shared" si="11"/>
        <v>1.4244253506625381E-4</v>
      </c>
      <c r="E236" s="6">
        <f t="shared" si="10"/>
        <v>7.9906644943189145</v>
      </c>
    </row>
    <row r="237" spans="1:5" x14ac:dyDescent="0.25">
      <c r="A237" s="15">
        <v>41929</v>
      </c>
      <c r="B237" s="9">
        <v>41.906610999999998</v>
      </c>
      <c r="C237" s="6">
        <f t="shared" si="9"/>
        <v>2.0823561626470304E-2</v>
      </c>
      <c r="D237" s="6">
        <f t="shared" si="11"/>
        <v>1.419776366755676E-4</v>
      </c>
      <c r="E237" s="6">
        <f t="shared" si="10"/>
        <v>5.8056929748067949</v>
      </c>
    </row>
    <row r="238" spans="1:5" x14ac:dyDescent="0.25">
      <c r="A238" s="15">
        <v>41932</v>
      </c>
      <c r="B238" s="9">
        <v>42.338836999999998</v>
      </c>
      <c r="C238" s="6">
        <f t="shared" si="9"/>
        <v>1.0314028972660184E-2</v>
      </c>
      <c r="D238" s="6">
        <f t="shared" si="11"/>
        <v>1.4907611469675144E-4</v>
      </c>
      <c r="E238" s="6">
        <f t="shared" si="10"/>
        <v>8.0974637537601701</v>
      </c>
    </row>
    <row r="239" spans="1:5" x14ac:dyDescent="0.25">
      <c r="A239" s="15">
        <v>41933</v>
      </c>
      <c r="B239" s="9">
        <v>43.107236</v>
      </c>
      <c r="C239" s="6">
        <f t="shared" si="9"/>
        <v>1.8148797993671917E-2</v>
      </c>
      <c r="D239" s="6">
        <f t="shared" si="11"/>
        <v>1.4803688841574054E-4</v>
      </c>
      <c r="E239" s="6">
        <f t="shared" si="10"/>
        <v>6.5930707402214104</v>
      </c>
    </row>
    <row r="240" spans="1:5" x14ac:dyDescent="0.25">
      <c r="A240" s="15">
        <v>41934</v>
      </c>
      <c r="B240" s="9">
        <v>42.626986000000002</v>
      </c>
      <c r="C240" s="6">
        <f t="shared" si="9"/>
        <v>-1.1140820998126581E-2</v>
      </c>
      <c r="D240" s="6">
        <f t="shared" si="11"/>
        <v>1.5245068095741865E-4</v>
      </c>
      <c r="E240" s="6">
        <f t="shared" si="10"/>
        <v>7.9745182986595511</v>
      </c>
    </row>
    <row r="241" spans="1:5" x14ac:dyDescent="0.25">
      <c r="A241" s="15">
        <v>41935</v>
      </c>
      <c r="B241" s="9">
        <v>43.241705000000003</v>
      </c>
      <c r="C241" s="6">
        <f t="shared" si="9"/>
        <v>1.4420888213865293E-2</v>
      </c>
      <c r="D241" s="6">
        <f t="shared" si="11"/>
        <v>1.5176107201972792E-4</v>
      </c>
      <c r="E241" s="6">
        <f t="shared" si="10"/>
        <v>7.4228779980391222</v>
      </c>
    </row>
    <row r="242" spans="1:5" x14ac:dyDescent="0.25">
      <c r="A242" s="15">
        <v>41936</v>
      </c>
      <c r="B242" s="9">
        <v>44.307861000000003</v>
      </c>
      <c r="C242" s="6">
        <f t="shared" si="9"/>
        <v>2.4655734550707457E-2</v>
      </c>
      <c r="D242" s="6">
        <f t="shared" si="11"/>
        <v>1.5312898093399412E-4</v>
      </c>
      <c r="E242" s="6">
        <f t="shared" si="10"/>
        <v>4.814339743220688</v>
      </c>
    </row>
    <row r="243" spans="1:5" x14ac:dyDescent="0.25">
      <c r="A243" s="15">
        <v>41939</v>
      </c>
      <c r="B243" s="9">
        <v>44.096549000000003</v>
      </c>
      <c r="C243" s="6">
        <f t="shared" si="9"/>
        <v>-4.7691762867992996E-3</v>
      </c>
      <c r="D243" s="6">
        <f t="shared" si="11"/>
        <v>1.6419805653199271E-4</v>
      </c>
      <c r="E243" s="6">
        <f t="shared" si="10"/>
        <v>8.5759152014567466</v>
      </c>
    </row>
    <row r="244" spans="1:5" x14ac:dyDescent="0.25">
      <c r="A244" s="15">
        <v>41940</v>
      </c>
      <c r="B244" s="9">
        <v>44.653641</v>
      </c>
      <c r="C244" s="6">
        <f t="shared" si="9"/>
        <v>1.2633460273727934E-2</v>
      </c>
      <c r="D244" s="6">
        <f t="shared" si="11"/>
        <v>1.6075514575178391E-4</v>
      </c>
      <c r="E244" s="6">
        <f t="shared" si="10"/>
        <v>7.7427870673607719</v>
      </c>
    </row>
    <row r="245" spans="1:5" x14ac:dyDescent="0.25">
      <c r="A245" s="15">
        <v>41941</v>
      </c>
      <c r="B245" s="9">
        <v>44.778503999999998</v>
      </c>
      <c r="C245" s="6">
        <f t="shared" si="9"/>
        <v>2.7962557409371776E-3</v>
      </c>
      <c r="D245" s="6">
        <f t="shared" si="11"/>
        <v>1.6072713506838518E-4</v>
      </c>
      <c r="E245" s="6">
        <f t="shared" si="10"/>
        <v>8.6871544906914089</v>
      </c>
    </row>
    <row r="246" spans="1:5" x14ac:dyDescent="0.25">
      <c r="A246" s="15">
        <v>41942</v>
      </c>
      <c r="B246" s="9">
        <v>44.231019000000003</v>
      </c>
      <c r="C246" s="6">
        <f t="shared" si="9"/>
        <v>-1.2226513864777499E-2</v>
      </c>
      <c r="D246" s="6">
        <f t="shared" si="11"/>
        <v>1.5700541226815117E-4</v>
      </c>
      <c r="E246" s="6">
        <f t="shared" si="10"/>
        <v>7.8071125211265553</v>
      </c>
    </row>
    <row r="247" spans="1:5" x14ac:dyDescent="0.25">
      <c r="A247" s="15">
        <v>41943</v>
      </c>
      <c r="B247" s="9">
        <v>45.095469999999999</v>
      </c>
      <c r="C247" s="6">
        <f t="shared" si="9"/>
        <v>1.9543999201103536E-2</v>
      </c>
      <c r="D247" s="6">
        <f t="shared" si="11"/>
        <v>1.5682243267646278E-4</v>
      </c>
      <c r="E247" s="6">
        <f t="shared" si="10"/>
        <v>6.3247250545279723</v>
      </c>
    </row>
    <row r="248" spans="1:5" x14ac:dyDescent="0.25">
      <c r="A248" s="15">
        <v>41946</v>
      </c>
      <c r="B248" s="9">
        <v>45.566113000000001</v>
      </c>
      <c r="C248" s="6">
        <f t="shared" si="9"/>
        <v>1.0436591524603306E-2</v>
      </c>
      <c r="D248" s="6">
        <f t="shared" si="11"/>
        <v>1.6230238499880201E-4</v>
      </c>
      <c r="E248" s="6">
        <f t="shared" si="10"/>
        <v>8.0549413043881319</v>
      </c>
    </row>
    <row r="249" spans="1:5" x14ac:dyDescent="0.25">
      <c r="A249" s="15">
        <v>41947</v>
      </c>
      <c r="B249" s="9">
        <v>45.690978999999999</v>
      </c>
      <c r="C249" s="6">
        <f t="shared" si="9"/>
        <v>2.7403259084222797E-3</v>
      </c>
      <c r="D249" s="6">
        <f t="shared" si="11"/>
        <v>1.6100313817713917E-4</v>
      </c>
      <c r="E249" s="6">
        <f t="shared" si="10"/>
        <v>8.6874454609148977</v>
      </c>
    </row>
    <row r="250" spans="1:5" x14ac:dyDescent="0.25">
      <c r="A250" s="15">
        <v>41948</v>
      </c>
      <c r="B250" s="9">
        <v>45.969524999999997</v>
      </c>
      <c r="C250" s="6">
        <f t="shared" si="9"/>
        <v>6.0963018542456405E-3</v>
      </c>
      <c r="D250" s="6">
        <f t="shared" si="11"/>
        <v>1.5726716056491496E-4</v>
      </c>
      <c r="E250" s="6">
        <f t="shared" si="10"/>
        <v>8.5212475854725724</v>
      </c>
    </row>
    <row r="251" spans="1:5" x14ac:dyDescent="0.25">
      <c r="A251" s="15">
        <v>41949</v>
      </c>
      <c r="B251" s="9">
        <v>46.776344999999999</v>
      </c>
      <c r="C251" s="6">
        <f t="shared" si="9"/>
        <v>1.755119288267612E-2</v>
      </c>
      <c r="D251" s="6">
        <f t="shared" si="11"/>
        <v>1.543439186455491E-4</v>
      </c>
      <c r="E251" s="6">
        <f t="shared" si="10"/>
        <v>6.7804962457193909</v>
      </c>
    </row>
    <row r="252" spans="1:5" x14ac:dyDescent="0.25">
      <c r="A252" s="15">
        <v>41950</v>
      </c>
      <c r="B252" s="9">
        <v>46.757134999999998</v>
      </c>
      <c r="C252" s="6">
        <f t="shared" si="9"/>
        <v>-4.1067766196783994E-4</v>
      </c>
      <c r="D252" s="6">
        <f t="shared" si="11"/>
        <v>1.5808492727564509E-4</v>
      </c>
      <c r="E252" s="6">
        <f t="shared" si="10"/>
        <v>8.7513112844649026</v>
      </c>
    </row>
    <row r="253" spans="1:5" x14ac:dyDescent="0.25">
      <c r="A253" s="15">
        <v>41953</v>
      </c>
      <c r="B253" s="9">
        <v>46.958838999999998</v>
      </c>
      <c r="C253" s="6">
        <f t="shared" si="9"/>
        <v>4.3138656806068088E-3</v>
      </c>
      <c r="D253" s="6">
        <f t="shared" si="11"/>
        <v>1.5424130728774804E-4</v>
      </c>
      <c r="E253" s="6">
        <f t="shared" si="10"/>
        <v>8.6563408031759153</v>
      </c>
    </row>
    <row r="254" spans="1:5" x14ac:dyDescent="0.25">
      <c r="A254" s="15">
        <v>41954</v>
      </c>
      <c r="B254" s="9">
        <v>46.939627999999999</v>
      </c>
      <c r="C254" s="6">
        <f t="shared" si="9"/>
        <v>-4.0910295929587472E-4</v>
      </c>
      <c r="D254" s="6">
        <f t="shared" si="11"/>
        <v>1.5094008086270937E-4</v>
      </c>
      <c r="E254" s="6">
        <f t="shared" si="10"/>
        <v>8.7975187963683812</v>
      </c>
    </row>
    <row r="255" spans="1:5" x14ac:dyDescent="0.25">
      <c r="A255" s="15">
        <v>41955</v>
      </c>
      <c r="B255" s="9">
        <v>46.853183000000001</v>
      </c>
      <c r="C255" s="6">
        <f t="shared" si="9"/>
        <v>-1.8416209007876599E-3</v>
      </c>
      <c r="D255" s="6">
        <f t="shared" si="11"/>
        <v>1.4727033220875285E-4</v>
      </c>
      <c r="E255" s="6">
        <f t="shared" si="10"/>
        <v>8.8002111286005338</v>
      </c>
    </row>
    <row r="256" spans="1:5" x14ac:dyDescent="0.25">
      <c r="A256" s="15">
        <v>41956</v>
      </c>
      <c r="B256" s="9">
        <v>47.650399999999998</v>
      </c>
      <c r="C256" s="6">
        <f t="shared" si="9"/>
        <v>1.7015215380350921E-2</v>
      </c>
      <c r="D256" s="6">
        <f t="shared" si="11"/>
        <v>1.4376837961237759E-4</v>
      </c>
      <c r="E256" s="6">
        <f t="shared" si="10"/>
        <v>6.8335293449025976</v>
      </c>
    </row>
    <row r="257" spans="1:5" x14ac:dyDescent="0.25">
      <c r="A257" s="15">
        <v>41957</v>
      </c>
      <c r="B257" s="9">
        <v>47.621586000000001</v>
      </c>
      <c r="C257" s="6">
        <f t="shared" si="9"/>
        <v>-6.0469586824028775E-4</v>
      </c>
      <c r="D257" s="6">
        <f t="shared" si="11"/>
        <v>1.4731585725710967E-4</v>
      </c>
      <c r="E257" s="6">
        <f t="shared" si="10"/>
        <v>8.8204494575986985</v>
      </c>
    </row>
    <row r="258" spans="1:5" x14ac:dyDescent="0.25">
      <c r="A258" s="15">
        <v>41960</v>
      </c>
      <c r="B258" s="9">
        <v>47.506323000000002</v>
      </c>
      <c r="C258" s="6">
        <f t="shared" si="9"/>
        <v>-2.4203939784785576E-3</v>
      </c>
      <c r="D258" s="6">
        <f t="shared" si="11"/>
        <v>1.4373914712761252E-4</v>
      </c>
      <c r="E258" s="6">
        <f t="shared" si="10"/>
        <v>8.8067538622573185</v>
      </c>
    </row>
    <row r="259" spans="1:5" x14ac:dyDescent="0.25">
      <c r="A259" s="15">
        <v>41961</v>
      </c>
      <c r="B259" s="9">
        <v>47.110038000000003</v>
      </c>
      <c r="C259" s="6">
        <f t="shared" si="9"/>
        <v>-8.3417316890637676E-3</v>
      </c>
      <c r="D259" s="6">
        <f t="shared" si="11"/>
        <v>1.4038318165796401E-4</v>
      </c>
      <c r="E259" s="6">
        <f t="shared" si="10"/>
        <v>8.3754594776186568</v>
      </c>
    </row>
    <row r="260" spans="1:5" x14ac:dyDescent="0.25">
      <c r="A260" s="15">
        <v>41962</v>
      </c>
      <c r="B260" s="9">
        <v>46.607427000000001</v>
      </c>
      <c r="C260" s="6">
        <f t="shared" ref="C260:C323" si="12">(B260-B259)/B259</f>
        <v>-1.0668872735785135E-2</v>
      </c>
      <c r="D260" s="6">
        <f t="shared" si="11"/>
        <v>1.3865996926350265E-4</v>
      </c>
      <c r="E260" s="6">
        <f t="shared" si="10"/>
        <v>8.0625939873460766</v>
      </c>
    </row>
    <row r="261" spans="1:5" x14ac:dyDescent="0.25">
      <c r="A261" s="15">
        <v>41963</v>
      </c>
      <c r="B261" s="9">
        <v>47.071373999999999</v>
      </c>
      <c r="C261" s="6">
        <f t="shared" si="12"/>
        <v>9.9543577035479218E-3</v>
      </c>
      <c r="D261" s="6">
        <f t="shared" si="11"/>
        <v>1.3805549210863384E-4</v>
      </c>
      <c r="E261" s="6">
        <f t="shared" ref="E261:E324" si="13">-LN(D261)-C261*C261/D261</f>
        <v>8.1701055045408975</v>
      </c>
    </row>
    <row r="262" spans="1:5" x14ac:dyDescent="0.25">
      <c r="A262" s="15">
        <v>41964</v>
      </c>
      <c r="B262" s="9">
        <v>46.375450999999998</v>
      </c>
      <c r="C262" s="6">
        <f t="shared" si="12"/>
        <v>-1.478442078193852E-2</v>
      </c>
      <c r="D262" s="6">
        <f t="shared" ref="D262:D325" si="14">$H$1*D261+(1-$H$1)*C261*C261</f>
        <v>1.3710706877772218E-4</v>
      </c>
      <c r="E262" s="6">
        <f t="shared" si="13"/>
        <v>7.3005264684613245</v>
      </c>
    </row>
    <row r="263" spans="1:5" x14ac:dyDescent="0.25">
      <c r="A263" s="15">
        <v>41967</v>
      </c>
      <c r="B263" s="9">
        <v>45.998494000000001</v>
      </c>
      <c r="C263" s="6">
        <f t="shared" si="12"/>
        <v>-8.1283737812058651E-3</v>
      </c>
      <c r="D263" s="6">
        <f t="shared" si="14"/>
        <v>1.3909006595196714E-4</v>
      </c>
      <c r="E263" s="6">
        <f t="shared" si="13"/>
        <v>8.4053696172780725</v>
      </c>
    </row>
    <row r="264" spans="1:5" x14ac:dyDescent="0.25">
      <c r="A264" s="15">
        <v>41968</v>
      </c>
      <c r="B264" s="9">
        <v>45.882508000000001</v>
      </c>
      <c r="C264" s="6">
        <f t="shared" si="12"/>
        <v>-2.5215173348936051E-3</v>
      </c>
      <c r="D264" s="6">
        <f t="shared" si="14"/>
        <v>1.373127974433215E-4</v>
      </c>
      <c r="E264" s="6">
        <f t="shared" si="13"/>
        <v>8.8469456395679718</v>
      </c>
    </row>
    <row r="265" spans="1:5" x14ac:dyDescent="0.25">
      <c r="A265" s="15">
        <v>41969</v>
      </c>
      <c r="B265" s="9">
        <v>46.153143999999998</v>
      </c>
      <c r="C265" s="6">
        <f t="shared" si="12"/>
        <v>5.8984569893170639E-3</v>
      </c>
      <c r="D265" s="6">
        <f t="shared" si="14"/>
        <v>1.3412541033977818E-4</v>
      </c>
      <c r="E265" s="6">
        <f t="shared" si="13"/>
        <v>8.6573378071318459</v>
      </c>
    </row>
    <row r="266" spans="1:5" x14ac:dyDescent="0.25">
      <c r="A266" s="15">
        <v>41971</v>
      </c>
      <c r="B266" s="9">
        <v>46.211137999999998</v>
      </c>
      <c r="C266" s="6">
        <f t="shared" si="12"/>
        <v>1.2565557830686632E-3</v>
      </c>
      <c r="D266" s="6">
        <f t="shared" si="14"/>
        <v>1.3170766917094682E-4</v>
      </c>
      <c r="E266" s="6">
        <f t="shared" si="13"/>
        <v>8.9229375601156882</v>
      </c>
    </row>
    <row r="267" spans="1:5" x14ac:dyDescent="0.25">
      <c r="A267" s="15">
        <v>41974</v>
      </c>
      <c r="B267" s="9">
        <v>46.994047999999999</v>
      </c>
      <c r="C267" s="6">
        <f t="shared" si="12"/>
        <v>1.6942019475910789E-2</v>
      </c>
      <c r="D267" s="6">
        <f t="shared" si="14"/>
        <v>1.2854038685150039E-4</v>
      </c>
      <c r="E267" s="6">
        <f t="shared" si="13"/>
        <v>6.7262569830621697</v>
      </c>
    </row>
    <row r="268" spans="1:5" x14ac:dyDescent="0.25">
      <c r="A268" s="15">
        <v>41975</v>
      </c>
      <c r="B268" s="9">
        <v>46.839399</v>
      </c>
      <c r="C268" s="6">
        <f t="shared" si="12"/>
        <v>-3.2908209992890832E-3</v>
      </c>
      <c r="D268" s="6">
        <f t="shared" si="14"/>
        <v>1.3239801102022102E-4</v>
      </c>
      <c r="E268" s="6">
        <f t="shared" si="13"/>
        <v>8.8479028801459787</v>
      </c>
    </row>
    <row r="269" spans="1:5" x14ac:dyDescent="0.25">
      <c r="A269" s="15">
        <v>41976</v>
      </c>
      <c r="B269" s="9">
        <v>46.472109000000003</v>
      </c>
      <c r="C269" s="6">
        <f t="shared" si="12"/>
        <v>-7.841475506549454E-3</v>
      </c>
      <c r="D269" s="6">
        <f t="shared" si="14"/>
        <v>1.2943908130037596E-4</v>
      </c>
      <c r="E269" s="6">
        <f t="shared" si="13"/>
        <v>8.4772602258223682</v>
      </c>
    </row>
    <row r="270" spans="1:5" x14ac:dyDescent="0.25">
      <c r="A270" s="15">
        <v>41977</v>
      </c>
      <c r="B270" s="9">
        <v>47.206691999999997</v>
      </c>
      <c r="C270" s="6">
        <f t="shared" si="12"/>
        <v>1.5806964990549354E-2</v>
      </c>
      <c r="D270" s="6">
        <f t="shared" si="14"/>
        <v>1.2778519664771531E-4</v>
      </c>
      <c r="E270" s="6">
        <f t="shared" si="13"/>
        <v>7.009846181905985</v>
      </c>
    </row>
    <row r="271" spans="1:5" x14ac:dyDescent="0.25">
      <c r="A271" s="15">
        <v>41978</v>
      </c>
      <c r="B271" s="9">
        <v>46.800736000000001</v>
      </c>
      <c r="C271" s="6">
        <f t="shared" si="12"/>
        <v>-8.5995434715060368E-3</v>
      </c>
      <c r="D271" s="6">
        <f t="shared" si="14"/>
        <v>1.3075645285472826E-4</v>
      </c>
      <c r="E271" s="6">
        <f t="shared" si="13"/>
        <v>8.3766024143930551</v>
      </c>
    </row>
    <row r="272" spans="1:5" x14ac:dyDescent="0.25">
      <c r="A272" s="15">
        <v>41981</v>
      </c>
      <c r="B272" s="9">
        <v>46.104816</v>
      </c>
      <c r="C272" s="6">
        <f t="shared" si="12"/>
        <v>-1.4869851619427544E-2</v>
      </c>
      <c r="D272" s="6">
        <f t="shared" si="14"/>
        <v>1.2937385839321486E-4</v>
      </c>
      <c r="E272" s="6">
        <f t="shared" si="13"/>
        <v>7.243707110359523</v>
      </c>
    </row>
    <row r="273" spans="1:5" x14ac:dyDescent="0.25">
      <c r="A273" s="15">
        <v>41982</v>
      </c>
      <c r="B273" s="9">
        <v>45.998494000000001</v>
      </c>
      <c r="C273" s="6">
        <f t="shared" si="12"/>
        <v>-2.3060931422001271E-3</v>
      </c>
      <c r="D273" s="6">
        <f t="shared" si="14"/>
        <v>1.3160674057027314E-4</v>
      </c>
      <c r="E273" s="6">
        <f t="shared" si="13"/>
        <v>8.8952835573097673</v>
      </c>
    </row>
    <row r="274" spans="1:5" x14ac:dyDescent="0.25">
      <c r="A274" s="15">
        <v>41983</v>
      </c>
      <c r="B274" s="9">
        <v>45.331570999999997</v>
      </c>
      <c r="C274" s="6">
        <f t="shared" si="12"/>
        <v>-1.4498800765086008E-2</v>
      </c>
      <c r="D274" s="6">
        <f t="shared" si="14"/>
        <v>1.2853292384479436E-4</v>
      </c>
      <c r="E274" s="6">
        <f t="shared" si="13"/>
        <v>7.3238283742451884</v>
      </c>
    </row>
    <row r="275" spans="1:5" x14ac:dyDescent="0.25">
      <c r="A275" s="15">
        <v>41984</v>
      </c>
      <c r="B275" s="9">
        <v>45.592537999999998</v>
      </c>
      <c r="C275" s="6">
        <f t="shared" si="12"/>
        <v>5.7568487974970217E-3</v>
      </c>
      <c r="D275" s="6">
        <f t="shared" si="14"/>
        <v>1.3052103892528219E-4</v>
      </c>
      <c r="E275" s="6">
        <f t="shared" si="13"/>
        <v>8.6900606783383587</v>
      </c>
    </row>
    <row r="276" spans="1:5" x14ac:dyDescent="0.25">
      <c r="A276" s="15">
        <v>41985</v>
      </c>
      <c r="B276" s="9">
        <v>45.379897999999997</v>
      </c>
      <c r="C276" s="6">
        <f t="shared" si="12"/>
        <v>-4.6639211004221876E-3</v>
      </c>
      <c r="D276" s="6">
        <f t="shared" si="14"/>
        <v>1.2815085454075548E-4</v>
      </c>
      <c r="E276" s="6">
        <f t="shared" si="13"/>
        <v>8.7925637323861192</v>
      </c>
    </row>
    <row r="277" spans="1:5" x14ac:dyDescent="0.25">
      <c r="A277" s="15">
        <v>41988</v>
      </c>
      <c r="B277" s="9">
        <v>45.109259000000002</v>
      </c>
      <c r="C277" s="6">
        <f t="shared" si="12"/>
        <v>-5.9638521003285566E-3</v>
      </c>
      <c r="D277" s="6">
        <f t="shared" si="14"/>
        <v>1.2556115212460615E-4</v>
      </c>
      <c r="E277" s="6">
        <f t="shared" si="13"/>
        <v>8.6994490493642989</v>
      </c>
    </row>
    <row r="278" spans="1:5" x14ac:dyDescent="0.25">
      <c r="A278" s="15">
        <v>41989</v>
      </c>
      <c r="B278" s="9">
        <v>43.649757999999999</v>
      </c>
      <c r="C278" s="6">
        <f t="shared" si="12"/>
        <v>-3.2354798823008887E-2</v>
      </c>
      <c r="D278" s="6">
        <f t="shared" si="14"/>
        <v>1.2337074276974294E-4</v>
      </c>
      <c r="E278" s="6">
        <f t="shared" si="13"/>
        <v>0.5150551237532941</v>
      </c>
    </row>
    <row r="279" spans="1:5" x14ac:dyDescent="0.25">
      <c r="A279" s="15">
        <v>41990</v>
      </c>
      <c r="B279" s="9">
        <v>44.210363999999998</v>
      </c>
      <c r="C279" s="6">
        <f t="shared" si="12"/>
        <v>1.2843278535473209E-2</v>
      </c>
      <c r="D279" s="6">
        <f t="shared" si="14"/>
        <v>1.458474514135897E-4</v>
      </c>
      <c r="E279" s="6">
        <f t="shared" si="13"/>
        <v>7.7019744580285119</v>
      </c>
    </row>
    <row r="280" spans="1:5" x14ac:dyDescent="0.25">
      <c r="A280" s="15">
        <v>41991</v>
      </c>
      <c r="B280" s="9">
        <v>45.930835999999999</v>
      </c>
      <c r="C280" s="6">
        <f t="shared" si="12"/>
        <v>3.8915580971013969E-2</v>
      </c>
      <c r="D280" s="6">
        <f t="shared" si="14"/>
        <v>1.463123951582772E-4</v>
      </c>
      <c r="E280" s="6">
        <f t="shared" si="13"/>
        <v>-1.5208427999856902</v>
      </c>
    </row>
    <row r="281" spans="1:5" x14ac:dyDescent="0.25">
      <c r="A281" s="15">
        <v>41992</v>
      </c>
      <c r="B281" s="9">
        <v>46.066153</v>
      </c>
      <c r="C281" s="6">
        <f t="shared" si="12"/>
        <v>2.9461035719010333E-3</v>
      </c>
      <c r="D281" s="6">
        <f t="shared" si="14"/>
        <v>1.7961165612190582E-4</v>
      </c>
      <c r="E281" s="6">
        <f t="shared" si="13"/>
        <v>8.5763896563757367</v>
      </c>
    </row>
    <row r="282" spans="1:5" x14ac:dyDescent="0.25">
      <c r="A282" s="15">
        <v>41995</v>
      </c>
      <c r="B282" s="9">
        <v>46.375450999999998</v>
      </c>
      <c r="C282" s="6">
        <f t="shared" si="12"/>
        <v>6.714213795972898E-3</v>
      </c>
      <c r="D282" s="6">
        <f t="shared" si="14"/>
        <v>1.754512352469148E-4</v>
      </c>
      <c r="E282" s="6">
        <f t="shared" si="13"/>
        <v>8.3912081244750212</v>
      </c>
    </row>
    <row r="283" spans="1:5" x14ac:dyDescent="0.25">
      <c r="A283" s="15">
        <v>41996</v>
      </c>
      <c r="B283" s="9">
        <v>46.829734999999999</v>
      </c>
      <c r="C283" s="6">
        <f t="shared" si="12"/>
        <v>9.7957861369370024E-3</v>
      </c>
      <c r="D283" s="6">
        <f t="shared" si="14"/>
        <v>1.7227806684101121E-4</v>
      </c>
      <c r="E283" s="6">
        <f t="shared" si="13"/>
        <v>8.1094091772305497</v>
      </c>
    </row>
    <row r="284" spans="1:5" x14ac:dyDescent="0.25">
      <c r="A284" s="15">
        <v>41997</v>
      </c>
      <c r="B284" s="9">
        <v>46.530101000000002</v>
      </c>
      <c r="C284" s="6">
        <f t="shared" si="12"/>
        <v>-6.3983706079053732E-3</v>
      </c>
      <c r="D284" s="6">
        <f t="shared" si="14"/>
        <v>1.7042045243330172E-4</v>
      </c>
      <c r="E284" s="6">
        <f t="shared" si="13"/>
        <v>8.437017551144665</v>
      </c>
    </row>
    <row r="285" spans="1:5" x14ac:dyDescent="0.25">
      <c r="A285" s="15">
        <v>41999</v>
      </c>
      <c r="B285" s="9">
        <v>46.278796999999997</v>
      </c>
      <c r="C285" s="6">
        <f t="shared" si="12"/>
        <v>-5.400890920052046E-3</v>
      </c>
      <c r="D285" s="6">
        <f t="shared" si="14"/>
        <v>1.6726892832361217E-4</v>
      </c>
      <c r="E285" s="6">
        <f t="shared" si="13"/>
        <v>8.5215201168426287</v>
      </c>
    </row>
    <row r="286" spans="1:5" x14ac:dyDescent="0.25">
      <c r="A286" s="15">
        <v>42002</v>
      </c>
      <c r="B286" s="9">
        <v>45.863177</v>
      </c>
      <c r="C286" s="6">
        <f t="shared" si="12"/>
        <v>-8.9807866008270922E-3</v>
      </c>
      <c r="D286" s="6">
        <f t="shared" si="14"/>
        <v>1.6390764549010307E-4</v>
      </c>
      <c r="E286" s="6">
        <f t="shared" si="13"/>
        <v>8.2241344191206576</v>
      </c>
    </row>
    <row r="287" spans="1:5" x14ac:dyDescent="0.25">
      <c r="A287" s="15">
        <v>42003</v>
      </c>
      <c r="B287" s="9">
        <v>45.447557000000003</v>
      </c>
      <c r="C287" s="6">
        <f t="shared" si="12"/>
        <v>-9.0621720340044697E-3</v>
      </c>
      <c r="D287" s="6">
        <f t="shared" si="14"/>
        <v>1.6188129732306822E-4</v>
      </c>
      <c r="E287" s="6">
        <f t="shared" si="13"/>
        <v>8.2213436419897015</v>
      </c>
    </row>
    <row r="288" spans="1:5" x14ac:dyDescent="0.25">
      <c r="A288" s="15">
        <v>42004</v>
      </c>
      <c r="B288" s="9">
        <v>44.896619000000001</v>
      </c>
      <c r="C288" s="6">
        <f t="shared" si="12"/>
        <v>-1.2122499785852121E-2</v>
      </c>
      <c r="D288" s="6">
        <f t="shared" si="14"/>
        <v>1.5994001078084661E-4</v>
      </c>
      <c r="E288" s="6">
        <f t="shared" si="13"/>
        <v>7.821898495983838</v>
      </c>
    </row>
    <row r="289" spans="1:5" x14ac:dyDescent="0.25">
      <c r="A289" s="15">
        <v>42006</v>
      </c>
      <c r="B289" s="9">
        <v>45.196249999999999</v>
      </c>
      <c r="C289" s="6">
        <f t="shared" si="12"/>
        <v>6.6737987553138018E-3</v>
      </c>
      <c r="D289" s="6">
        <f t="shared" si="14"/>
        <v>1.5962396074651163E-4</v>
      </c>
      <c r="E289" s="6">
        <f t="shared" si="13"/>
        <v>8.4636615330361042</v>
      </c>
    </row>
    <row r="290" spans="1:5" x14ac:dyDescent="0.25">
      <c r="A290" s="15">
        <v>42009</v>
      </c>
      <c r="B290" s="9">
        <v>44.780633000000002</v>
      </c>
      <c r="C290" s="6">
        <f t="shared" si="12"/>
        <v>-9.195829299997179E-3</v>
      </c>
      <c r="D290" s="6">
        <f t="shared" si="14"/>
        <v>1.5682285237947867E-4</v>
      </c>
      <c r="E290" s="6">
        <f t="shared" si="13"/>
        <v>8.2211656963128821</v>
      </c>
    </row>
    <row r="291" spans="1:5" x14ac:dyDescent="0.25">
      <c r="A291" s="15">
        <v>42010</v>
      </c>
      <c r="B291" s="9">
        <v>44.123373000000001</v>
      </c>
      <c r="C291" s="6">
        <f t="shared" si="12"/>
        <v>-1.4677327138274281E-2</v>
      </c>
      <c r="D291" s="6">
        <f t="shared" si="14"/>
        <v>1.5506408269655035E-4</v>
      </c>
      <c r="E291" s="6">
        <f t="shared" si="13"/>
        <v>7.3824146409577258</v>
      </c>
    </row>
    <row r="292" spans="1:5" x14ac:dyDescent="0.25">
      <c r="A292" s="15">
        <v>42011</v>
      </c>
      <c r="B292" s="9">
        <v>44.683974999999997</v>
      </c>
      <c r="C292" s="6">
        <f t="shared" si="12"/>
        <v>1.2705329667339707E-2</v>
      </c>
      <c r="D292" s="6">
        <f t="shared" si="14"/>
        <v>1.565332177089931E-4</v>
      </c>
      <c r="E292" s="6">
        <f t="shared" si="13"/>
        <v>7.7309889871726787</v>
      </c>
    </row>
    <row r="293" spans="1:5" x14ac:dyDescent="0.25">
      <c r="A293" s="15">
        <v>42012</v>
      </c>
      <c r="B293" s="9">
        <v>45.998494000000001</v>
      </c>
      <c r="C293" s="6">
        <f t="shared" si="12"/>
        <v>2.9418130325245331E-2</v>
      </c>
      <c r="D293" s="6">
        <f t="shared" si="14"/>
        <v>1.5665229155122895E-4</v>
      </c>
      <c r="E293" s="6">
        <f t="shared" si="13"/>
        <v>3.2369767596467272</v>
      </c>
    </row>
    <row r="294" spans="1:5" x14ac:dyDescent="0.25">
      <c r="A294" s="15">
        <v>42013</v>
      </c>
      <c r="B294" s="9">
        <v>45.611870000000003</v>
      </c>
      <c r="C294" s="6">
        <f t="shared" si="12"/>
        <v>-8.405144742347383E-3</v>
      </c>
      <c r="D294" s="6">
        <f t="shared" si="14"/>
        <v>1.7390357464695471E-4</v>
      </c>
      <c r="E294" s="6">
        <f t="shared" si="13"/>
        <v>8.2507703287367633</v>
      </c>
    </row>
    <row r="295" spans="1:5" x14ac:dyDescent="0.25">
      <c r="A295" s="15">
        <v>42016</v>
      </c>
      <c r="B295" s="9">
        <v>45.041600000000003</v>
      </c>
      <c r="C295" s="6">
        <f t="shared" si="12"/>
        <v>-1.250266652079822E-2</v>
      </c>
      <c r="D295" s="6">
        <f t="shared" si="14"/>
        <v>1.7139033700494066E-4</v>
      </c>
      <c r="E295" s="6">
        <f t="shared" si="13"/>
        <v>7.7595162693976532</v>
      </c>
    </row>
    <row r="296" spans="1:5" x14ac:dyDescent="0.25">
      <c r="A296" s="15">
        <v>42017</v>
      </c>
      <c r="B296" s="9">
        <v>44.809629000000001</v>
      </c>
      <c r="C296" s="6">
        <f t="shared" si="12"/>
        <v>-5.1501500834784169E-3</v>
      </c>
      <c r="D296" s="6">
        <f t="shared" si="14"/>
        <v>1.7102344987624641E-4</v>
      </c>
      <c r="E296" s="6">
        <f t="shared" si="13"/>
        <v>8.518619765748495</v>
      </c>
    </row>
    <row r="297" spans="1:5" x14ac:dyDescent="0.25">
      <c r="A297" s="15">
        <v>42018</v>
      </c>
      <c r="B297" s="9">
        <v>44.423003999999999</v>
      </c>
      <c r="C297" s="6">
        <f t="shared" si="12"/>
        <v>-8.6281678431214467E-3</v>
      </c>
      <c r="D297" s="6">
        <f t="shared" si="14"/>
        <v>1.6750639116251678E-4</v>
      </c>
      <c r="E297" s="6">
        <f t="shared" si="13"/>
        <v>8.2500565742843719</v>
      </c>
    </row>
    <row r="298" spans="1:5" x14ac:dyDescent="0.25">
      <c r="A298" s="15">
        <v>42019</v>
      </c>
      <c r="B298" s="9">
        <v>43.959055999999997</v>
      </c>
      <c r="C298" s="6">
        <f t="shared" si="12"/>
        <v>-1.0443868226471177E-2</v>
      </c>
      <c r="D298" s="6">
        <f t="shared" si="14"/>
        <v>1.6524132029219026E-4</v>
      </c>
      <c r="E298" s="6">
        <f t="shared" si="13"/>
        <v>8.0480121503545146</v>
      </c>
    </row>
    <row r="299" spans="1:5" x14ac:dyDescent="0.25">
      <c r="A299" s="15">
        <v>42020</v>
      </c>
      <c r="B299" s="9">
        <v>44.693643000000002</v>
      </c>
      <c r="C299" s="6">
        <f t="shared" si="12"/>
        <v>1.6710709165365264E-2</v>
      </c>
      <c r="D299" s="6">
        <f t="shared" si="14"/>
        <v>1.6387423912163644E-4</v>
      </c>
      <c r="E299" s="6">
        <f t="shared" si="13"/>
        <v>7.0123740514603679</v>
      </c>
    </row>
    <row r="300" spans="1:5" x14ac:dyDescent="0.25">
      <c r="A300" s="15">
        <v>42024</v>
      </c>
      <c r="B300" s="9">
        <v>44.838624000000003</v>
      </c>
      <c r="C300" s="6">
        <f t="shared" si="12"/>
        <v>3.2438841470139581E-3</v>
      </c>
      <c r="D300" s="6">
        <f t="shared" si="14"/>
        <v>1.6668238627832091E-4</v>
      </c>
      <c r="E300" s="6">
        <f t="shared" si="13"/>
        <v>8.636289683177818</v>
      </c>
    </row>
    <row r="301" spans="1:5" x14ac:dyDescent="0.25">
      <c r="A301" s="15">
        <v>42025</v>
      </c>
      <c r="B301" s="9">
        <v>44.384340999999999</v>
      </c>
      <c r="C301" s="6">
        <f t="shared" si="12"/>
        <v>-1.0131510726109787E-2</v>
      </c>
      <c r="D301" s="6">
        <f t="shared" si="14"/>
        <v>1.6288152292884137E-4</v>
      </c>
      <c r="E301" s="6">
        <f t="shared" si="13"/>
        <v>8.0922900909992919</v>
      </c>
    </row>
    <row r="302" spans="1:5" x14ac:dyDescent="0.25">
      <c r="A302" s="15">
        <v>42026</v>
      </c>
      <c r="B302" s="9">
        <v>45.553879000000002</v>
      </c>
      <c r="C302" s="6">
        <f t="shared" si="12"/>
        <v>2.6350239153038295E-2</v>
      </c>
      <c r="D302" s="6">
        <f t="shared" si="14"/>
        <v>1.6141545071255941E-4</v>
      </c>
      <c r="E302" s="6">
        <f t="shared" si="13"/>
        <v>4.4299885473013951</v>
      </c>
    </row>
    <row r="303" spans="1:5" x14ac:dyDescent="0.25">
      <c r="A303" s="15">
        <v>42027</v>
      </c>
      <c r="B303" s="9">
        <v>45.602206000000002</v>
      </c>
      <c r="C303" s="6">
        <f t="shared" si="12"/>
        <v>1.0608756281764819E-3</v>
      </c>
      <c r="D303" s="6">
        <f t="shared" si="14"/>
        <v>1.7438650565448715E-4</v>
      </c>
      <c r="E303" s="6">
        <f t="shared" si="13"/>
        <v>8.647782616897814</v>
      </c>
    </row>
    <row r="304" spans="1:5" x14ac:dyDescent="0.25">
      <c r="A304" s="15">
        <v>42030</v>
      </c>
      <c r="B304" s="9">
        <v>45.437888999999998</v>
      </c>
      <c r="C304" s="6">
        <f t="shared" si="12"/>
        <v>-3.6032686664325851E-3</v>
      </c>
      <c r="D304" s="6">
        <f t="shared" si="14"/>
        <v>1.7016939981369307E-4</v>
      </c>
      <c r="E304" s="6">
        <f t="shared" si="13"/>
        <v>8.6024183813613018</v>
      </c>
    </row>
    <row r="305" spans="1:5" x14ac:dyDescent="0.25">
      <c r="A305" s="15">
        <v>42031</v>
      </c>
      <c r="B305" s="9">
        <v>41.233362999999997</v>
      </c>
      <c r="C305" s="6">
        <f t="shared" si="12"/>
        <v>-9.253348015353445E-2</v>
      </c>
      <c r="D305" s="6">
        <f t="shared" si="14"/>
        <v>1.6634355787402137E-4</v>
      </c>
      <c r="E305" s="6">
        <f t="shared" si="13"/>
        <v>-42.773005518651068</v>
      </c>
    </row>
    <row r="306" spans="1:5" x14ac:dyDescent="0.25">
      <c r="A306" s="15">
        <v>42032</v>
      </c>
      <c r="B306" s="9">
        <v>39.812522000000001</v>
      </c>
      <c r="C306" s="6">
        <f t="shared" si="12"/>
        <v>-3.4458528158374954E-2</v>
      </c>
      <c r="D306" s="6">
        <f t="shared" si="14"/>
        <v>3.7070136658447461E-4</v>
      </c>
      <c r="E306" s="6">
        <f t="shared" si="13"/>
        <v>4.6970228912140586</v>
      </c>
    </row>
    <row r="307" spans="1:5" x14ac:dyDescent="0.25">
      <c r="A307" s="15">
        <v>42033</v>
      </c>
      <c r="B307" s="9">
        <v>40.605099000000003</v>
      </c>
      <c r="C307" s="6">
        <f t="shared" si="12"/>
        <v>1.9907731542352463E-2</v>
      </c>
      <c r="D307" s="6">
        <f t="shared" si="14"/>
        <v>3.9057925097632019E-4</v>
      </c>
      <c r="E307" s="6">
        <f t="shared" si="13"/>
        <v>6.8331873191862691</v>
      </c>
    </row>
    <row r="308" spans="1:5" x14ac:dyDescent="0.25">
      <c r="A308" s="15">
        <v>42034</v>
      </c>
      <c r="B308" s="9">
        <v>39.048943999999999</v>
      </c>
      <c r="C308" s="6">
        <f t="shared" si="12"/>
        <v>-3.8324127716078314E-2</v>
      </c>
      <c r="D308" s="6">
        <f t="shared" si="14"/>
        <v>3.9071892440011762E-4</v>
      </c>
      <c r="E308" s="6">
        <f t="shared" si="13"/>
        <v>4.0884547354659837</v>
      </c>
    </row>
    <row r="309" spans="1:5" x14ac:dyDescent="0.25">
      <c r="A309" s="15">
        <v>42037</v>
      </c>
      <c r="B309" s="9">
        <v>39.899512000000001</v>
      </c>
      <c r="C309" s="6">
        <f t="shared" si="12"/>
        <v>2.1782099920551058E-2</v>
      </c>
      <c r="D309" s="6">
        <f t="shared" si="14"/>
        <v>4.1695750372887971E-4</v>
      </c>
      <c r="E309" s="6">
        <f t="shared" si="13"/>
        <v>6.6446168171726168</v>
      </c>
    </row>
    <row r="310" spans="1:5" x14ac:dyDescent="0.25">
      <c r="A310" s="15">
        <v>42038</v>
      </c>
      <c r="B310" s="9">
        <v>40.20881</v>
      </c>
      <c r="C310" s="6">
        <f t="shared" si="12"/>
        <v>7.7519243844385438E-3</v>
      </c>
      <c r="D310" s="6">
        <f t="shared" si="14"/>
        <v>4.1835708889811712E-4</v>
      </c>
      <c r="E310" s="6">
        <f t="shared" si="13"/>
        <v>7.6355363592171015</v>
      </c>
    </row>
    <row r="311" spans="1:5" x14ac:dyDescent="0.25">
      <c r="A311" s="15">
        <v>42039</v>
      </c>
      <c r="B311" s="9">
        <v>40.440786000000003</v>
      </c>
      <c r="C311" s="6">
        <f t="shared" si="12"/>
        <v>5.7692829009364632E-3</v>
      </c>
      <c r="D311" s="6">
        <f t="shared" si="14"/>
        <v>4.0963706548326217E-4</v>
      </c>
      <c r="E311" s="6">
        <f t="shared" si="13"/>
        <v>7.7189850572838568</v>
      </c>
    </row>
    <row r="312" spans="1:5" x14ac:dyDescent="0.25">
      <c r="A312" s="15">
        <v>42040</v>
      </c>
      <c r="B312" s="9">
        <v>41.030386999999997</v>
      </c>
      <c r="C312" s="6">
        <f t="shared" si="12"/>
        <v>1.4579365495022641E-2</v>
      </c>
      <c r="D312" s="6">
        <f t="shared" si="14"/>
        <v>4.0047679497018021E-4</v>
      </c>
      <c r="E312" s="6">
        <f t="shared" si="13"/>
        <v>7.2920926494200478</v>
      </c>
    </row>
    <row r="313" spans="1:5" x14ac:dyDescent="0.25">
      <c r="A313" s="15">
        <v>42041</v>
      </c>
      <c r="B313" s="9">
        <v>40.991723999999998</v>
      </c>
      <c r="C313" s="6">
        <f t="shared" si="12"/>
        <v>-9.4230161660429073E-4</v>
      </c>
      <c r="D313" s="6">
        <f t="shared" si="14"/>
        <v>3.959029228644087E-4</v>
      </c>
      <c r="E313" s="6">
        <f t="shared" si="13"/>
        <v>7.8320987178585932</v>
      </c>
    </row>
    <row r="314" spans="1:5" x14ac:dyDescent="0.25">
      <c r="A314" s="15">
        <v>42044</v>
      </c>
      <c r="B314" s="9">
        <v>40.943396999999997</v>
      </c>
      <c r="C314" s="6">
        <f t="shared" si="12"/>
        <v>-1.1789452914934843E-3</v>
      </c>
      <c r="D314" s="6">
        <f t="shared" si="14"/>
        <v>3.8628841321184174E-4</v>
      </c>
      <c r="E314" s="6">
        <f t="shared" si="13"/>
        <v>7.8553281631844625</v>
      </c>
    </row>
    <row r="315" spans="1:5" x14ac:dyDescent="0.25">
      <c r="A315" s="15">
        <v>42045</v>
      </c>
      <c r="B315" s="9">
        <v>41.175367999999999</v>
      </c>
      <c r="C315" s="6">
        <f t="shared" si="12"/>
        <v>5.6656510450269065E-3</v>
      </c>
      <c r="D315" s="6">
        <f t="shared" si="14"/>
        <v>3.7692013493406689E-4</v>
      </c>
      <c r="E315" s="6">
        <f t="shared" si="13"/>
        <v>7.7983143631530334</v>
      </c>
    </row>
    <row r="316" spans="1:5" x14ac:dyDescent="0.25">
      <c r="A316" s="15">
        <v>42046</v>
      </c>
      <c r="B316" s="9">
        <v>40.962727999999998</v>
      </c>
      <c r="C316" s="6">
        <f t="shared" si="12"/>
        <v>-5.1642525696431029E-3</v>
      </c>
      <c r="D316" s="6">
        <f t="shared" si="14"/>
        <v>3.6852733865021589E-4</v>
      </c>
      <c r="E316" s="6">
        <f t="shared" si="13"/>
        <v>7.8336278821507577</v>
      </c>
    </row>
    <row r="317" spans="1:5" x14ac:dyDescent="0.25">
      <c r="A317" s="15">
        <v>42047</v>
      </c>
      <c r="B317" s="9">
        <v>41.648983000000001</v>
      </c>
      <c r="C317" s="6">
        <f t="shared" si="12"/>
        <v>1.6753156674526235E-2</v>
      </c>
      <c r="D317" s="6">
        <f t="shared" si="14"/>
        <v>3.6020665329885567E-4</v>
      </c>
      <c r="E317" s="6">
        <f t="shared" si="13"/>
        <v>7.1496458846999582</v>
      </c>
    </row>
    <row r="318" spans="1:5" x14ac:dyDescent="0.25">
      <c r="A318" s="15">
        <v>42048</v>
      </c>
      <c r="B318" s="9">
        <v>42.402898</v>
      </c>
      <c r="C318" s="6">
        <f t="shared" si="12"/>
        <v>1.8101642481882431E-2</v>
      </c>
      <c r="D318" s="6">
        <f t="shared" si="14"/>
        <v>3.5827072002469573E-4</v>
      </c>
      <c r="E318" s="6">
        <f t="shared" si="13"/>
        <v>7.0196354445887774</v>
      </c>
    </row>
    <row r="319" spans="1:5" x14ac:dyDescent="0.25">
      <c r="A319" s="15">
        <v>42052</v>
      </c>
      <c r="B319" s="9">
        <v>42.422369000000003</v>
      </c>
      <c r="C319" s="6">
        <f t="shared" si="12"/>
        <v>4.5919031288858846E-4</v>
      </c>
      <c r="D319" s="6">
        <f t="shared" si="14"/>
        <v>3.5752589739331903E-4</v>
      </c>
      <c r="E319" s="6">
        <f t="shared" si="13"/>
        <v>7.9357129946400873</v>
      </c>
    </row>
    <row r="320" spans="1:5" x14ac:dyDescent="0.25">
      <c r="A320" s="15">
        <v>42053</v>
      </c>
      <c r="B320" s="9">
        <v>42.373694</v>
      </c>
      <c r="C320" s="6">
        <f t="shared" si="12"/>
        <v>-1.1473899536351426E-3</v>
      </c>
      <c r="D320" s="6">
        <f t="shared" si="14"/>
        <v>3.4882898968265161E-4</v>
      </c>
      <c r="E320" s="6">
        <f t="shared" si="13"/>
        <v>7.9571546905431676</v>
      </c>
    </row>
    <row r="321" spans="1:5" x14ac:dyDescent="0.25">
      <c r="A321" s="15">
        <v>42054</v>
      </c>
      <c r="B321" s="9">
        <v>42.344492000000002</v>
      </c>
      <c r="C321" s="6">
        <f t="shared" si="12"/>
        <v>-6.891539831292016E-4</v>
      </c>
      <c r="D321" s="6">
        <f t="shared" si="14"/>
        <v>3.403706723252546E-4</v>
      </c>
      <c r="E321" s="6">
        <f t="shared" si="13"/>
        <v>7.9840799803121412</v>
      </c>
    </row>
    <row r="322" spans="1:5" x14ac:dyDescent="0.25">
      <c r="A322" s="15">
        <v>42055</v>
      </c>
      <c r="B322" s="9">
        <v>42.694929999999999</v>
      </c>
      <c r="C322" s="6">
        <f t="shared" si="12"/>
        <v>8.2758815479471778E-3</v>
      </c>
      <c r="D322" s="6">
        <f t="shared" si="14"/>
        <v>3.3209774359361263E-4</v>
      </c>
      <c r="E322" s="6">
        <f t="shared" si="13"/>
        <v>7.8038461118103468</v>
      </c>
    </row>
    <row r="323" spans="1:5" x14ac:dyDescent="0.25">
      <c r="A323" s="15">
        <v>42058</v>
      </c>
      <c r="B323" s="9">
        <v>42.977226999999999</v>
      </c>
      <c r="C323" s="6">
        <f t="shared" si="12"/>
        <v>6.6119560331870742E-3</v>
      </c>
      <c r="D323" s="6">
        <f t="shared" si="14"/>
        <v>3.2568163993900833E-4</v>
      </c>
      <c r="E323" s="6">
        <f t="shared" si="13"/>
        <v>7.8953549492312796</v>
      </c>
    </row>
    <row r="324" spans="1:5" x14ac:dyDescent="0.25">
      <c r="A324" s="15">
        <v>42059</v>
      </c>
      <c r="B324" s="9">
        <v>42.918819999999997</v>
      </c>
      <c r="C324" s="6">
        <f t="shared" ref="C324:C387" si="15">(B324-B323)/B323</f>
        <v>-1.3590220699907544E-3</v>
      </c>
      <c r="D324" s="6">
        <f t="shared" si="14"/>
        <v>3.1881875482679163E-4</v>
      </c>
      <c r="E324" s="6">
        <f t="shared" si="13"/>
        <v>8.0450947082447399</v>
      </c>
    </row>
    <row r="325" spans="1:5" x14ac:dyDescent="0.25">
      <c r="A325" s="15">
        <v>42060</v>
      </c>
      <c r="B325" s="9">
        <v>42.821477000000002</v>
      </c>
      <c r="C325" s="6">
        <f t="shared" si="15"/>
        <v>-2.2680726077742835E-3</v>
      </c>
      <c r="D325" s="6">
        <f t="shared" si="14"/>
        <v>3.1110378542857864E-4</v>
      </c>
      <c r="E325" s="6">
        <f t="shared" ref="E325:E388" si="16">-LN(D325)-C325*C325/D325</f>
        <v>8.0588488182619464</v>
      </c>
    </row>
    <row r="326" spans="1:5" x14ac:dyDescent="0.25">
      <c r="A326" s="15">
        <v>42061</v>
      </c>
      <c r="B326" s="9">
        <v>42.889617999999999</v>
      </c>
      <c r="C326" s="6">
        <f t="shared" si="15"/>
        <v>1.59128093596578E-3</v>
      </c>
      <c r="D326" s="6">
        <f t="shared" ref="D326:D389" si="17">$H$1*D325+(1-$H$1)*C325*C325</f>
        <v>3.0365684820742299E-4</v>
      </c>
      <c r="E326" s="6">
        <f t="shared" si="16"/>
        <v>8.0912733469310627</v>
      </c>
    </row>
    <row r="327" spans="1:5" x14ac:dyDescent="0.25">
      <c r="A327" s="15">
        <v>42062</v>
      </c>
      <c r="B327" s="9">
        <v>42.685192999999998</v>
      </c>
      <c r="C327" s="6">
        <f t="shared" si="15"/>
        <v>-4.7663049831779929E-3</v>
      </c>
      <c r="D327" s="6">
        <f t="shared" si="17"/>
        <v>2.963275919856636E-4</v>
      </c>
      <c r="E327" s="6">
        <f t="shared" si="16"/>
        <v>8.0473809701371053</v>
      </c>
    </row>
    <row r="328" spans="1:5" x14ac:dyDescent="0.25">
      <c r="A328" s="15">
        <v>42065</v>
      </c>
      <c r="B328" s="9">
        <v>42.714399</v>
      </c>
      <c r="C328" s="6">
        <f t="shared" si="15"/>
        <v>6.8421852983075566E-4</v>
      </c>
      <c r="D328" s="6">
        <f t="shared" si="17"/>
        <v>2.8966803383091152E-4</v>
      </c>
      <c r="E328" s="6">
        <f t="shared" si="16"/>
        <v>8.1451588239630723</v>
      </c>
    </row>
    <row r="329" spans="1:5" x14ac:dyDescent="0.25">
      <c r="A329" s="15">
        <v>42066</v>
      </c>
      <c r="B329" s="9">
        <v>42.130335000000002</v>
      </c>
      <c r="C329" s="6">
        <f t="shared" si="15"/>
        <v>-1.36737028653967E-2</v>
      </c>
      <c r="D329" s="6">
        <f t="shared" si="17"/>
        <v>2.8262902241805559E-4</v>
      </c>
      <c r="E329" s="6">
        <f t="shared" si="16"/>
        <v>7.5098362918375905</v>
      </c>
    </row>
    <row r="330" spans="1:5" x14ac:dyDescent="0.25">
      <c r="A330" s="15">
        <v>42067</v>
      </c>
      <c r="B330" s="9">
        <v>41.916181000000002</v>
      </c>
      <c r="C330" s="6">
        <f t="shared" si="15"/>
        <v>-5.0831307180443878E-3</v>
      </c>
      <c r="D330" s="6">
        <f t="shared" si="17"/>
        <v>2.8030072305276711E-4</v>
      </c>
      <c r="E330" s="6">
        <f t="shared" si="16"/>
        <v>8.0874671732958294</v>
      </c>
    </row>
    <row r="331" spans="1:5" x14ac:dyDescent="0.25">
      <c r="A331" s="15">
        <v>42068</v>
      </c>
      <c r="B331" s="9">
        <v>41.964852</v>
      </c>
      <c r="C331" s="6">
        <f t="shared" si="15"/>
        <v>1.161150630588192E-3</v>
      </c>
      <c r="D331" s="6">
        <f t="shared" si="17"/>
        <v>2.7410720566556498E-4</v>
      </c>
      <c r="E331" s="6">
        <f t="shared" si="16"/>
        <v>8.1970724947695626</v>
      </c>
    </row>
    <row r="332" spans="1:5" x14ac:dyDescent="0.25">
      <c r="A332" s="15">
        <v>42069</v>
      </c>
      <c r="B332" s="9">
        <v>41.234774999999999</v>
      </c>
      <c r="C332" s="6">
        <f t="shared" si="15"/>
        <v>-1.7397344806553861E-2</v>
      </c>
      <c r="D332" s="6">
        <f t="shared" si="17"/>
        <v>2.674683603682992E-4</v>
      </c>
      <c r="E332" s="6">
        <f t="shared" si="16"/>
        <v>7.0949077457559637</v>
      </c>
    </row>
    <row r="333" spans="1:5" x14ac:dyDescent="0.25">
      <c r="A333" s="15">
        <v>42072</v>
      </c>
      <c r="B333" s="9">
        <v>41.711756999999999</v>
      </c>
      <c r="C333" s="6">
        <f t="shared" si="15"/>
        <v>1.1567469447814366E-2</v>
      </c>
      <c r="D333" s="6">
        <f t="shared" si="17"/>
        <v>2.6832509618355404E-4</v>
      </c>
      <c r="E333" s="6">
        <f t="shared" si="16"/>
        <v>7.7246387563315748</v>
      </c>
    </row>
    <row r="334" spans="1:5" x14ac:dyDescent="0.25">
      <c r="A334" s="15">
        <v>42073</v>
      </c>
      <c r="B334" s="9">
        <v>40.913539</v>
      </c>
      <c r="C334" s="6">
        <f t="shared" si="15"/>
        <v>-1.9136523067105483E-2</v>
      </c>
      <c r="D334" s="6">
        <f t="shared" si="17"/>
        <v>2.6505096274516827E-4</v>
      </c>
      <c r="E334" s="6">
        <f t="shared" si="16"/>
        <v>6.8539427678759157</v>
      </c>
    </row>
    <row r="335" spans="1:5" x14ac:dyDescent="0.25">
      <c r="A335" s="15">
        <v>42074</v>
      </c>
      <c r="B335" s="9">
        <v>40.864868000000001</v>
      </c>
      <c r="C335" s="6">
        <f t="shared" si="15"/>
        <v>-1.1896062083507075E-3</v>
      </c>
      <c r="D335" s="6">
        <f t="shared" si="17"/>
        <v>2.675130491414499E-4</v>
      </c>
      <c r="E335" s="6">
        <f t="shared" si="16"/>
        <v>8.2210521403263588</v>
      </c>
    </row>
    <row r="336" spans="1:5" x14ac:dyDescent="0.25">
      <c r="A336" s="15">
        <v>42075</v>
      </c>
      <c r="B336" s="9">
        <v>39.930370000000003</v>
      </c>
      <c r="C336" s="6">
        <f t="shared" si="15"/>
        <v>-2.2868004859332908E-2</v>
      </c>
      <c r="D336" s="6">
        <f t="shared" si="17"/>
        <v>2.6103633115137956E-4</v>
      </c>
      <c r="E336" s="6">
        <f t="shared" si="16"/>
        <v>6.2475066599734035</v>
      </c>
    </row>
    <row r="337" spans="1:5" x14ac:dyDescent="0.25">
      <c r="A337" s="15">
        <v>42076</v>
      </c>
      <c r="B337" s="9">
        <v>40.280807000000003</v>
      </c>
      <c r="C337" s="6">
        <f t="shared" si="15"/>
        <v>8.7762021739342614E-3</v>
      </c>
      <c r="D337" s="6">
        <f t="shared" si="17"/>
        <v>2.6741110096635464E-4</v>
      </c>
      <c r="E337" s="6">
        <f t="shared" si="16"/>
        <v>7.9386959779964732</v>
      </c>
    </row>
    <row r="338" spans="1:5" x14ac:dyDescent="0.25">
      <c r="A338" s="15">
        <v>42079</v>
      </c>
      <c r="B338" s="9">
        <v>40.456026000000001</v>
      </c>
      <c r="C338" s="6">
        <f t="shared" si="15"/>
        <v>4.3499376762734287E-3</v>
      </c>
      <c r="D338" s="6">
        <f t="shared" si="17"/>
        <v>2.6277709835699454E-4</v>
      </c>
      <c r="E338" s="6">
        <f t="shared" si="16"/>
        <v>8.1721967833792899</v>
      </c>
    </row>
    <row r="339" spans="1:5" x14ac:dyDescent="0.25">
      <c r="A339" s="15">
        <v>42080</v>
      </c>
      <c r="B339" s="9">
        <v>40.592306999999998</v>
      </c>
      <c r="C339" s="6">
        <f t="shared" si="15"/>
        <v>3.3686205362829448E-3</v>
      </c>
      <c r="D339" s="6">
        <f t="shared" si="17"/>
        <v>2.5684176005577863E-4</v>
      </c>
      <c r="E339" s="6">
        <f t="shared" si="16"/>
        <v>8.2228690766298733</v>
      </c>
    </row>
    <row r="340" spans="1:5" x14ac:dyDescent="0.25">
      <c r="A340" s="15">
        <v>42081</v>
      </c>
      <c r="B340" s="9">
        <v>41.371054999999998</v>
      </c>
      <c r="C340" s="6">
        <f t="shared" si="15"/>
        <v>1.9184620376466906E-2</v>
      </c>
      <c r="D340" s="6">
        <f t="shared" si="17"/>
        <v>2.508665287693879E-4</v>
      </c>
      <c r="E340" s="6">
        <f t="shared" si="16"/>
        <v>6.8234760662562577</v>
      </c>
    </row>
    <row r="341" spans="1:5" x14ac:dyDescent="0.25">
      <c r="A341" s="15">
        <v>42082</v>
      </c>
      <c r="B341" s="9">
        <v>41.166634000000002</v>
      </c>
      <c r="C341" s="6">
        <f t="shared" si="15"/>
        <v>-4.9411599486645051E-3</v>
      </c>
      <c r="D341" s="6">
        <f t="shared" si="17"/>
        <v>2.537187201130902E-4</v>
      </c>
      <c r="E341" s="6">
        <f t="shared" si="16"/>
        <v>8.1830554518410246</v>
      </c>
    </row>
    <row r="342" spans="1:5" x14ac:dyDescent="0.25">
      <c r="A342" s="15">
        <v>42083</v>
      </c>
      <c r="B342" s="9">
        <v>41.740962000000003</v>
      </c>
      <c r="C342" s="6">
        <f t="shared" si="15"/>
        <v>1.3951298520058775E-2</v>
      </c>
      <c r="D342" s="6">
        <f t="shared" si="17"/>
        <v>2.48137559168212E-4</v>
      </c>
      <c r="E342" s="6">
        <f t="shared" si="16"/>
        <v>7.5171287867106251</v>
      </c>
    </row>
    <row r="343" spans="1:5" x14ac:dyDescent="0.25">
      <c r="A343" s="15">
        <v>42086</v>
      </c>
      <c r="B343" s="9">
        <v>41.721493000000002</v>
      </c>
      <c r="C343" s="6">
        <f t="shared" si="15"/>
        <v>-4.6642432438430252E-4</v>
      </c>
      <c r="D343" s="6">
        <f t="shared" si="17"/>
        <v>2.4683541869767889E-4</v>
      </c>
      <c r="E343" s="6">
        <f t="shared" si="16"/>
        <v>8.3059074013055554</v>
      </c>
    </row>
    <row r="344" spans="1:5" x14ac:dyDescent="0.25">
      <c r="A344" s="15">
        <v>42087</v>
      </c>
      <c r="B344" s="9">
        <v>41.760430999999997</v>
      </c>
      <c r="C344" s="6">
        <f t="shared" si="15"/>
        <v>9.3328395510665417E-4</v>
      </c>
      <c r="D344" s="6">
        <f t="shared" si="17"/>
        <v>2.4083283671957756E-4</v>
      </c>
      <c r="E344" s="6">
        <f t="shared" si="16"/>
        <v>8.3277907936103954</v>
      </c>
    </row>
    <row r="345" spans="1:5" x14ac:dyDescent="0.25">
      <c r="A345" s="15">
        <v>42088</v>
      </c>
      <c r="B345" s="9">
        <v>40.35868</v>
      </c>
      <c r="C345" s="6">
        <f t="shared" si="15"/>
        <v>-3.3566487855453346E-2</v>
      </c>
      <c r="D345" s="6">
        <f t="shared" si="17"/>
        <v>2.3499226036525082E-4</v>
      </c>
      <c r="E345" s="6">
        <f t="shared" si="16"/>
        <v>3.5612932304499347</v>
      </c>
    </row>
    <row r="346" spans="1:5" x14ac:dyDescent="0.25">
      <c r="A346" s="15">
        <v>42089</v>
      </c>
      <c r="B346" s="9">
        <v>40.115321000000002</v>
      </c>
      <c r="C346" s="6">
        <f t="shared" si="15"/>
        <v>-6.0299048432703476E-3</v>
      </c>
      <c r="D346" s="6">
        <f t="shared" si="17"/>
        <v>2.5669629802061708E-4</v>
      </c>
      <c r="E346" s="6">
        <f t="shared" si="16"/>
        <v>8.1259718710230437</v>
      </c>
    </row>
    <row r="347" spans="1:5" x14ac:dyDescent="0.25">
      <c r="A347" s="15">
        <v>42090</v>
      </c>
      <c r="B347" s="9">
        <v>39.881698</v>
      </c>
      <c r="C347" s="6">
        <f t="shared" si="15"/>
        <v>-5.8237848825889102E-3</v>
      </c>
      <c r="D347" s="6">
        <f t="shared" si="17"/>
        <v>2.5133339307953947E-4</v>
      </c>
      <c r="E347" s="6">
        <f t="shared" si="16"/>
        <v>8.1537841044506187</v>
      </c>
    </row>
    <row r="348" spans="1:5" x14ac:dyDescent="0.25">
      <c r="A348" s="15">
        <v>42093</v>
      </c>
      <c r="B348" s="9">
        <v>39.871962000000003</v>
      </c>
      <c r="C348" s="6">
        <f t="shared" si="15"/>
        <v>-2.4412200302997722E-4</v>
      </c>
      <c r="D348" s="6">
        <f t="shared" si="17"/>
        <v>2.4604155061214752E-4</v>
      </c>
      <c r="E348" s="6">
        <f t="shared" si="16"/>
        <v>8.3097679139360903</v>
      </c>
    </row>
    <row r="349" spans="1:5" x14ac:dyDescent="0.25">
      <c r="A349" s="15">
        <v>42094</v>
      </c>
      <c r="B349" s="9">
        <v>39.579931999999999</v>
      </c>
      <c r="C349" s="6">
        <f t="shared" si="15"/>
        <v>-7.3241943800007626E-3</v>
      </c>
      <c r="D349" s="6">
        <f t="shared" si="17"/>
        <v>2.4005444648194762E-4</v>
      </c>
      <c r="E349" s="6">
        <f t="shared" si="16"/>
        <v>8.1111795649258056</v>
      </c>
    </row>
    <row r="350" spans="1:5" x14ac:dyDescent="0.25">
      <c r="A350" s="15">
        <v>42095</v>
      </c>
      <c r="B350" s="9">
        <v>39.638339000000002</v>
      </c>
      <c r="C350" s="6">
        <f t="shared" si="15"/>
        <v>1.4756720653285242E-3</v>
      </c>
      <c r="D350" s="6">
        <f t="shared" si="17"/>
        <v>2.3551728516213243E-4</v>
      </c>
      <c r="E350" s="6">
        <f t="shared" si="16"/>
        <v>8.3444801848369661</v>
      </c>
    </row>
    <row r="351" spans="1:5" x14ac:dyDescent="0.25">
      <c r="A351" s="15">
        <v>42096</v>
      </c>
      <c r="B351" s="9">
        <v>39.219760999999998</v>
      </c>
      <c r="C351" s="6">
        <f t="shared" si="15"/>
        <v>-1.0559927851669154E-2</v>
      </c>
      <c r="D351" s="6">
        <f t="shared" si="17"/>
        <v>2.2983788910939515E-4</v>
      </c>
      <c r="E351" s="6">
        <f t="shared" si="16"/>
        <v>7.8929592461130174</v>
      </c>
    </row>
    <row r="352" spans="1:5" x14ac:dyDescent="0.25">
      <c r="A352" s="15">
        <v>42100</v>
      </c>
      <c r="B352" s="9">
        <v>40.446289999999998</v>
      </c>
      <c r="C352" s="6">
        <f t="shared" si="15"/>
        <v>3.1273240038357179E-2</v>
      </c>
      <c r="D352" s="6">
        <f t="shared" si="17"/>
        <v>2.2695788531882201E-4</v>
      </c>
      <c r="E352" s="6">
        <f t="shared" si="16"/>
        <v>4.081508090735821</v>
      </c>
    </row>
    <row r="353" spans="1:5" x14ac:dyDescent="0.25">
      <c r="A353" s="15">
        <v>42101</v>
      </c>
      <c r="B353" s="9">
        <v>40.426820999999997</v>
      </c>
      <c r="C353" s="6">
        <f t="shared" si="15"/>
        <v>-4.8135440852550008E-4</v>
      </c>
      <c r="D353" s="6">
        <f t="shared" si="17"/>
        <v>2.4523833357452878E-4</v>
      </c>
      <c r="E353" s="6">
        <f t="shared" si="16"/>
        <v>8.3123352265478552</v>
      </c>
    </row>
    <row r="354" spans="1:5" x14ac:dyDescent="0.25">
      <c r="A354" s="15">
        <v>42102</v>
      </c>
      <c r="B354" s="9">
        <v>40.319741999999998</v>
      </c>
      <c r="C354" s="6">
        <f t="shared" si="15"/>
        <v>-2.6487118539446578E-3</v>
      </c>
      <c r="D354" s="6">
        <f t="shared" si="17"/>
        <v>2.3927496843633832E-4</v>
      </c>
      <c r="E354" s="6">
        <f t="shared" si="16"/>
        <v>8.30857661841317</v>
      </c>
    </row>
    <row r="355" spans="1:5" x14ac:dyDescent="0.25">
      <c r="A355" s="15">
        <v>42103</v>
      </c>
      <c r="B355" s="9">
        <v>40.378149000000001</v>
      </c>
      <c r="C355" s="6">
        <f t="shared" si="15"/>
        <v>1.4485955788110585E-3</v>
      </c>
      <c r="D355" s="6">
        <f t="shared" si="17"/>
        <v>2.3362186848535188E-4</v>
      </c>
      <c r="E355" s="6">
        <f t="shared" si="16"/>
        <v>8.3528245356638475</v>
      </c>
    </row>
    <row r="356" spans="1:5" x14ac:dyDescent="0.25">
      <c r="A356" s="15">
        <v>42104</v>
      </c>
      <c r="B356" s="9">
        <v>40.611775999999999</v>
      </c>
      <c r="C356" s="6">
        <f t="shared" si="15"/>
        <v>5.7859759742824885E-3</v>
      </c>
      <c r="D356" s="6">
        <f t="shared" si="17"/>
        <v>2.2798667894659004E-4</v>
      </c>
      <c r="E356" s="6">
        <f t="shared" si="16"/>
        <v>8.2393835579870238</v>
      </c>
    </row>
    <row r="357" spans="1:5" x14ac:dyDescent="0.25">
      <c r="A357" s="15">
        <v>42107</v>
      </c>
      <c r="B357" s="9">
        <v>40.650711000000001</v>
      </c>
      <c r="C357" s="6">
        <f t="shared" si="15"/>
        <v>9.5871207405463289E-4</v>
      </c>
      <c r="D357" s="6">
        <f t="shared" si="17"/>
        <v>2.2325240239881708E-4</v>
      </c>
      <c r="E357" s="6">
        <f t="shared" si="16"/>
        <v>8.4030905830624594</v>
      </c>
    </row>
    <row r="358" spans="1:5" x14ac:dyDescent="0.25">
      <c r="A358" s="15">
        <v>42108</v>
      </c>
      <c r="B358" s="9">
        <v>40.543635999999999</v>
      </c>
      <c r="C358" s="6">
        <f t="shared" si="15"/>
        <v>-2.6340252695703603E-3</v>
      </c>
      <c r="D358" s="6">
        <f t="shared" si="17"/>
        <v>2.178408978838793E-4</v>
      </c>
      <c r="E358" s="6">
        <f t="shared" si="16"/>
        <v>8.3998962464801785</v>
      </c>
    </row>
    <row r="359" spans="1:5" x14ac:dyDescent="0.25">
      <c r="A359" s="15">
        <v>42109</v>
      </c>
      <c r="B359" s="9">
        <v>41.137428999999997</v>
      </c>
      <c r="C359" s="6">
        <f t="shared" si="15"/>
        <v>1.4645775726676266E-2</v>
      </c>
      <c r="D359" s="6">
        <f t="shared" si="17"/>
        <v>2.1270760639056756E-4</v>
      </c>
      <c r="E359" s="6">
        <f t="shared" si="16"/>
        <v>7.4471714067538377</v>
      </c>
    </row>
    <row r="360" spans="1:5" x14ac:dyDescent="0.25">
      <c r="A360" s="15">
        <v>42110</v>
      </c>
      <c r="B360" s="9">
        <v>41.040087</v>
      </c>
      <c r="C360" s="6">
        <f t="shared" si="15"/>
        <v>-2.3662635795736677E-3</v>
      </c>
      <c r="D360" s="6">
        <f t="shared" si="17"/>
        <v>2.1275120204033456E-4</v>
      </c>
      <c r="E360" s="6">
        <f t="shared" si="16"/>
        <v>8.4290690597020443</v>
      </c>
    </row>
    <row r="361" spans="1:5" x14ac:dyDescent="0.25">
      <c r="A361" s="15">
        <v>42111</v>
      </c>
      <c r="B361" s="9">
        <v>40.514429999999997</v>
      </c>
      <c r="C361" s="6">
        <f t="shared" si="15"/>
        <v>-1.280837928048258E-2</v>
      </c>
      <c r="D361" s="6">
        <f t="shared" si="17"/>
        <v>2.0770920378981959E-4</v>
      </c>
      <c r="E361" s="6">
        <f t="shared" si="16"/>
        <v>7.6895433477073842</v>
      </c>
    </row>
    <row r="362" spans="1:5" x14ac:dyDescent="0.25">
      <c r="A362" s="15">
        <v>42114</v>
      </c>
      <c r="B362" s="9">
        <v>41.770164000000001</v>
      </c>
      <c r="C362" s="6">
        <f t="shared" si="15"/>
        <v>3.0994734468681999E-2</v>
      </c>
      <c r="D362" s="6">
        <f t="shared" si="17"/>
        <v>2.0664666739534309E-4</v>
      </c>
      <c r="E362" s="6">
        <f t="shared" si="16"/>
        <v>3.835629794894027</v>
      </c>
    </row>
    <row r="363" spans="1:5" x14ac:dyDescent="0.25">
      <c r="A363" s="15">
        <v>42115</v>
      </c>
      <c r="B363" s="9">
        <v>41.507336000000002</v>
      </c>
      <c r="C363" s="6">
        <f t="shared" si="15"/>
        <v>-6.2922424724020463E-3</v>
      </c>
      <c r="D363" s="6">
        <f t="shared" si="17"/>
        <v>2.249993857910517E-4</v>
      </c>
      <c r="E363" s="6">
        <f t="shared" si="16"/>
        <v>8.2234465593073836</v>
      </c>
    </row>
    <row r="364" spans="1:5" x14ac:dyDescent="0.25">
      <c r="A364" s="15">
        <v>42116</v>
      </c>
      <c r="B364" s="9">
        <v>41.848041000000002</v>
      </c>
      <c r="C364" s="6">
        <f t="shared" si="15"/>
        <v>8.2083080446309492E-3</v>
      </c>
      <c r="D364" s="6">
        <f t="shared" si="17"/>
        <v>2.2048665054977411E-4</v>
      </c>
      <c r="E364" s="6">
        <f t="shared" si="16"/>
        <v>8.114093360007832</v>
      </c>
    </row>
    <row r="365" spans="1:5" x14ac:dyDescent="0.25">
      <c r="A365" s="15">
        <v>42117</v>
      </c>
      <c r="B365" s="9">
        <v>42.188741999999998</v>
      </c>
      <c r="C365" s="6">
        <f t="shared" si="15"/>
        <v>8.1413846827380933E-3</v>
      </c>
      <c r="D365" s="6">
        <f t="shared" si="17"/>
        <v>2.1676000529050282E-4</v>
      </c>
      <c r="E365" s="6">
        <f t="shared" si="16"/>
        <v>8.1309339232238056</v>
      </c>
    </row>
    <row r="366" spans="1:5" x14ac:dyDescent="0.25">
      <c r="A366" s="15">
        <v>42118</v>
      </c>
      <c r="B366" s="9">
        <v>46.598408999999997</v>
      </c>
      <c r="C366" s="6">
        <f t="shared" si="15"/>
        <v>0.10452236286163734</v>
      </c>
      <c r="D366" s="6">
        <f t="shared" si="17"/>
        <v>2.1309743328878732E-4</v>
      </c>
      <c r="E366" s="6">
        <f t="shared" si="16"/>
        <v>-42.813512171840301</v>
      </c>
    </row>
    <row r="367" spans="1:5" x14ac:dyDescent="0.25">
      <c r="A367" s="15">
        <v>42121</v>
      </c>
      <c r="B367" s="9">
        <v>46.754157999999997</v>
      </c>
      <c r="C367" s="6">
        <f t="shared" si="15"/>
        <v>3.342367332755935E-3</v>
      </c>
      <c r="D367" s="6">
        <f t="shared" si="17"/>
        <v>4.7381909105702628E-4</v>
      </c>
      <c r="E367" s="6">
        <f t="shared" si="16"/>
        <v>7.6311075795740866</v>
      </c>
    </row>
    <row r="368" spans="1:5" x14ac:dyDescent="0.25">
      <c r="A368" s="15">
        <v>42122</v>
      </c>
      <c r="B368" s="9">
        <v>47.854143000000001</v>
      </c>
      <c r="C368" s="6">
        <f t="shared" si="15"/>
        <v>2.3526998390175347E-2</v>
      </c>
      <c r="D368" s="6">
        <f t="shared" si="17"/>
        <v>4.6255842852099051E-4</v>
      </c>
      <c r="E368" s="6">
        <f t="shared" si="16"/>
        <v>6.4820896016502196</v>
      </c>
    </row>
    <row r="369" spans="1:5" x14ac:dyDescent="0.25">
      <c r="A369" s="15">
        <v>42123</v>
      </c>
      <c r="B369" s="9">
        <v>47.756801000000003</v>
      </c>
      <c r="C369" s="6">
        <f t="shared" si="15"/>
        <v>-2.0341394474454929E-3</v>
      </c>
      <c r="D369" s="6">
        <f t="shared" si="17"/>
        <v>4.6477238898869473E-4</v>
      </c>
      <c r="E369" s="6">
        <f t="shared" si="16"/>
        <v>7.6650600708594139</v>
      </c>
    </row>
    <row r="370" spans="1:5" x14ac:dyDescent="0.25">
      <c r="A370" s="15">
        <v>42124</v>
      </c>
      <c r="B370" s="9">
        <v>47.347954999999999</v>
      </c>
      <c r="C370" s="6">
        <f t="shared" si="15"/>
        <v>-8.5610005578054538E-3</v>
      </c>
      <c r="D370" s="6">
        <f t="shared" si="17"/>
        <v>4.5356072222705067E-4</v>
      </c>
      <c r="E370" s="6">
        <f t="shared" si="16"/>
        <v>7.5367917236288129</v>
      </c>
    </row>
    <row r="371" spans="1:5" x14ac:dyDescent="0.25">
      <c r="A371" s="15">
        <v>42125</v>
      </c>
      <c r="B371" s="9">
        <v>47.367424999999997</v>
      </c>
      <c r="C371" s="6">
        <f t="shared" si="15"/>
        <v>4.1121100161555706E-4</v>
      </c>
      <c r="D371" s="6">
        <f t="shared" si="17"/>
        <v>4.4430510005263971E-4</v>
      </c>
      <c r="E371" s="6">
        <f t="shared" si="16"/>
        <v>7.7186184873196648</v>
      </c>
    </row>
    <row r="372" spans="1:5" x14ac:dyDescent="0.25">
      <c r="A372" s="15">
        <v>42128</v>
      </c>
      <c r="B372" s="9">
        <v>46.958582999999997</v>
      </c>
      <c r="C372" s="6">
        <f t="shared" si="15"/>
        <v>-8.6312903857450555E-3</v>
      </c>
      <c r="D372" s="6">
        <f t="shared" si="17"/>
        <v>4.3349500419564415E-4</v>
      </c>
      <c r="E372" s="6">
        <f t="shared" si="16"/>
        <v>7.5717732335911423</v>
      </c>
    </row>
    <row r="373" spans="1:5" x14ac:dyDescent="0.25">
      <c r="A373" s="15">
        <v>42129</v>
      </c>
      <c r="B373" s="9">
        <v>46.33558</v>
      </c>
      <c r="C373" s="6">
        <f t="shared" si="15"/>
        <v>-1.3267074093781688E-2</v>
      </c>
      <c r="D373" s="6">
        <f t="shared" si="17"/>
        <v>4.2475718674547959E-4</v>
      </c>
      <c r="E373" s="6">
        <f t="shared" si="16"/>
        <v>7.349602584752998</v>
      </c>
    </row>
    <row r="374" spans="1:5" x14ac:dyDescent="0.25">
      <c r="A374" s="15">
        <v>42130</v>
      </c>
      <c r="B374" s="9">
        <v>45.050643999999998</v>
      </c>
      <c r="C374" s="6">
        <f t="shared" si="15"/>
        <v>-2.7731086996213319E-2</v>
      </c>
      <c r="D374" s="6">
        <f t="shared" si="17"/>
        <v>4.1870290586749372E-4</v>
      </c>
      <c r="E374" s="6">
        <f t="shared" si="16"/>
        <v>5.9416929884258716</v>
      </c>
    </row>
    <row r="375" spans="1:5" x14ac:dyDescent="0.25">
      <c r="A375" s="15">
        <v>42131</v>
      </c>
      <c r="B375" s="9">
        <v>45.459490000000002</v>
      </c>
      <c r="C375" s="6">
        <f t="shared" si="15"/>
        <v>9.0752531750712389E-3</v>
      </c>
      <c r="D375" s="6">
        <f t="shared" si="17"/>
        <v>4.2722932043506834E-4</v>
      </c>
      <c r="E375" s="6">
        <f t="shared" si="16"/>
        <v>7.5654120921838537</v>
      </c>
    </row>
    <row r="376" spans="1:5" x14ac:dyDescent="0.25">
      <c r="A376" s="15">
        <v>42132</v>
      </c>
      <c r="B376" s="9">
        <v>46.481597000000001</v>
      </c>
      <c r="C376" s="6">
        <f t="shared" si="15"/>
        <v>2.2483908200465915E-2</v>
      </c>
      <c r="D376" s="6">
        <f t="shared" si="17"/>
        <v>4.1883534204773529E-4</v>
      </c>
      <c r="E376" s="6">
        <f t="shared" si="16"/>
        <v>6.5710521043786914</v>
      </c>
    </row>
    <row r="377" spans="1:5" x14ac:dyDescent="0.25">
      <c r="A377" s="15">
        <v>42135</v>
      </c>
      <c r="B377" s="9">
        <v>46.111690000000003</v>
      </c>
      <c r="C377" s="6">
        <f t="shared" si="15"/>
        <v>-7.9581387877012428E-3</v>
      </c>
      <c r="D377" s="6">
        <f t="shared" si="17"/>
        <v>4.2094536171280071E-4</v>
      </c>
      <c r="E377" s="6">
        <f t="shared" si="16"/>
        <v>7.6225557490846017</v>
      </c>
    </row>
    <row r="378" spans="1:5" x14ac:dyDescent="0.25">
      <c r="A378" s="15">
        <v>42136</v>
      </c>
      <c r="B378" s="9">
        <v>46.092221000000002</v>
      </c>
      <c r="C378" s="6">
        <f t="shared" si="15"/>
        <v>-4.2221397654262606E-4</v>
      </c>
      <c r="D378" s="6">
        <f t="shared" si="17"/>
        <v>4.1224119235098522E-4</v>
      </c>
      <c r="E378" s="6">
        <f t="shared" si="16"/>
        <v>7.793469533558989</v>
      </c>
    </row>
    <row r="379" spans="1:5" x14ac:dyDescent="0.25">
      <c r="A379" s="15">
        <v>42137</v>
      </c>
      <c r="B379" s="9">
        <v>46.364786000000002</v>
      </c>
      <c r="C379" s="6">
        <f t="shared" si="15"/>
        <v>5.9134707351160224E-3</v>
      </c>
      <c r="D379" s="6">
        <f t="shared" si="17"/>
        <v>4.0221174260622974E-4</v>
      </c>
      <c r="E379" s="6">
        <f t="shared" si="16"/>
        <v>7.7315897786790098</v>
      </c>
    </row>
    <row r="380" spans="1:5" x14ac:dyDescent="0.25">
      <c r="A380" s="15">
        <v>42138</v>
      </c>
      <c r="B380" s="9">
        <v>47.425832</v>
      </c>
      <c r="C380" s="6">
        <f t="shared" si="15"/>
        <v>2.2884738430583879E-2</v>
      </c>
      <c r="D380" s="6">
        <f t="shared" si="17"/>
        <v>3.9327320186874164E-4</v>
      </c>
      <c r="E380" s="6">
        <f t="shared" si="16"/>
        <v>6.5093331484570651</v>
      </c>
    </row>
    <row r="381" spans="1:5" x14ac:dyDescent="0.25">
      <c r="A381" s="15">
        <v>42139</v>
      </c>
      <c r="B381" s="9">
        <v>47.016987</v>
      </c>
      <c r="C381" s="6">
        <f t="shared" si="15"/>
        <v>-8.6207238283136384E-3</v>
      </c>
      <c r="D381" s="6">
        <f t="shared" si="17"/>
        <v>3.9644801277993372E-4</v>
      </c>
      <c r="E381" s="6">
        <f t="shared" si="16"/>
        <v>7.6455088320119406</v>
      </c>
    </row>
    <row r="382" spans="1:5" x14ac:dyDescent="0.25">
      <c r="A382" s="15">
        <v>42142</v>
      </c>
      <c r="B382" s="9">
        <v>46.734689000000003</v>
      </c>
      <c r="C382" s="6">
        <f t="shared" si="15"/>
        <v>-6.0041703650639561E-3</v>
      </c>
      <c r="D382" s="6">
        <f t="shared" si="17"/>
        <v>3.8860746756957091E-4</v>
      </c>
      <c r="E382" s="6">
        <f t="shared" si="16"/>
        <v>7.7601735142676178</v>
      </c>
    </row>
    <row r="383" spans="1:5" x14ac:dyDescent="0.25">
      <c r="A383" s="15">
        <v>42143</v>
      </c>
      <c r="B383" s="9">
        <v>46.617120999999997</v>
      </c>
      <c r="C383" s="6">
        <f t="shared" si="15"/>
        <v>-2.5156474241222757E-3</v>
      </c>
      <c r="D383" s="6">
        <f t="shared" si="17"/>
        <v>3.8002635884610414E-4</v>
      </c>
      <c r="E383" s="6">
        <f t="shared" si="16"/>
        <v>7.8586171974877725</v>
      </c>
    </row>
    <row r="384" spans="1:5" x14ac:dyDescent="0.25">
      <c r="A384" s="15">
        <v>42144</v>
      </c>
      <c r="B384" s="9">
        <v>46.617120999999997</v>
      </c>
      <c r="C384" s="6">
        <f t="shared" si="15"/>
        <v>0</v>
      </c>
      <c r="D384" s="6">
        <f t="shared" si="17"/>
        <v>3.7093069936330577E-4</v>
      </c>
      <c r="E384" s="6">
        <f t="shared" si="16"/>
        <v>7.8994953069740301</v>
      </c>
    </row>
    <row r="385" spans="1:5" x14ac:dyDescent="0.25">
      <c r="A385" s="15">
        <v>42145</v>
      </c>
      <c r="B385" s="9">
        <v>46.460355</v>
      </c>
      <c r="C385" s="6">
        <f t="shared" si="15"/>
        <v>-3.3628417336196616E-3</v>
      </c>
      <c r="D385" s="6">
        <f t="shared" si="17"/>
        <v>3.6190239189401907E-4</v>
      </c>
      <c r="E385" s="6">
        <f t="shared" si="16"/>
        <v>7.892888077326254</v>
      </c>
    </row>
    <row r="386" spans="1:5" x14ac:dyDescent="0.25">
      <c r="A386" s="15">
        <v>42146</v>
      </c>
      <c r="B386" s="9">
        <v>45.950882</v>
      </c>
      <c r="C386" s="6">
        <f t="shared" si="15"/>
        <v>-1.0965757795006083E-2</v>
      </c>
      <c r="D386" s="6">
        <f t="shared" si="17"/>
        <v>3.5336907930547302E-4</v>
      </c>
      <c r="E386" s="6">
        <f t="shared" si="16"/>
        <v>7.6077078363240895</v>
      </c>
    </row>
    <row r="387" spans="1:5" x14ac:dyDescent="0.25">
      <c r="A387" s="15">
        <v>42150</v>
      </c>
      <c r="B387" s="9">
        <v>45.647154</v>
      </c>
      <c r="C387" s="6">
        <f t="shared" si="15"/>
        <v>-6.6098404814079427E-3</v>
      </c>
      <c r="D387" s="6">
        <f t="shared" si="17"/>
        <v>3.4769500004106803E-4</v>
      </c>
      <c r="E387" s="6">
        <f t="shared" si="16"/>
        <v>7.8385288178574966</v>
      </c>
    </row>
    <row r="388" spans="1:5" x14ac:dyDescent="0.25">
      <c r="A388" s="15">
        <v>42151</v>
      </c>
      <c r="B388" s="9">
        <v>46.646512999999999</v>
      </c>
      <c r="C388" s="6">
        <f t="shared" ref="C388:C451" si="18">(B388-B387)/B387</f>
        <v>2.1893128320771067E-2</v>
      </c>
      <c r="D388" s="6">
        <f t="shared" si="17"/>
        <v>3.4029563758111291E-4</v>
      </c>
      <c r="E388" s="6">
        <f t="shared" si="16"/>
        <v>6.5771879728605027</v>
      </c>
    </row>
    <row r="389" spans="1:5" x14ac:dyDescent="0.25">
      <c r="A389" s="15">
        <v>42152</v>
      </c>
      <c r="B389" s="9">
        <v>46.489750999999998</v>
      </c>
      <c r="C389" s="6">
        <f t="shared" si="18"/>
        <v>-3.3606370534063398E-3</v>
      </c>
      <c r="D389" s="6">
        <f t="shared" si="17"/>
        <v>3.4367916984564281E-4</v>
      </c>
      <c r="E389" s="6">
        <f t="shared" ref="E389:E452" si="19">-LN(D389)-C389*C389/D389</f>
        <v>7.9429402826525841</v>
      </c>
    </row>
    <row r="390" spans="1:5" x14ac:dyDescent="0.25">
      <c r="A390" s="15">
        <v>42153</v>
      </c>
      <c r="B390" s="9">
        <v>45.911690999999998</v>
      </c>
      <c r="C390" s="6">
        <f t="shared" si="18"/>
        <v>-1.2434138440535005E-2</v>
      </c>
      <c r="D390" s="6">
        <f t="shared" ref="D390:D453" si="20">$H$1*D389+(1-$H$1)*C389*C389</f>
        <v>3.3558904253220379E-4</v>
      </c>
      <c r="E390" s="6">
        <f t="shared" si="19"/>
        <v>7.5389174925487081</v>
      </c>
    </row>
    <row r="391" spans="1:5" x14ac:dyDescent="0.25">
      <c r="A391" s="15">
        <v>42156</v>
      </c>
      <c r="B391" s="9">
        <v>46.274202000000002</v>
      </c>
      <c r="C391" s="6">
        <f t="shared" si="18"/>
        <v>7.895832022392836E-3</v>
      </c>
      <c r="D391" s="6">
        <f t="shared" si="20"/>
        <v>3.3118403017337627E-4</v>
      </c>
      <c r="E391" s="6">
        <f t="shared" si="19"/>
        <v>7.8245900697082273</v>
      </c>
    </row>
    <row r="392" spans="1:5" x14ac:dyDescent="0.25">
      <c r="A392" s="15">
        <v>42157</v>
      </c>
      <c r="B392" s="9">
        <v>45.970474000000003</v>
      </c>
      <c r="C392" s="6">
        <f t="shared" si="18"/>
        <v>-6.5636572187673711E-3</v>
      </c>
      <c r="D392" s="6">
        <f t="shared" si="20"/>
        <v>3.246405734520324E-4</v>
      </c>
      <c r="E392" s="6">
        <f t="shared" si="19"/>
        <v>7.9000863955488168</v>
      </c>
    </row>
    <row r="393" spans="1:5" x14ac:dyDescent="0.25">
      <c r="A393" s="15">
        <v>42158</v>
      </c>
      <c r="B393" s="9">
        <v>45.901890999999999</v>
      </c>
      <c r="C393" s="6">
        <f t="shared" si="18"/>
        <v>-1.4918923829239574E-3</v>
      </c>
      <c r="D393" s="6">
        <f t="shared" si="20"/>
        <v>3.1778753857849277E-4</v>
      </c>
      <c r="E393" s="6">
        <f t="shared" si="19"/>
        <v>8.0471236452883925</v>
      </c>
    </row>
    <row r="394" spans="1:5" x14ac:dyDescent="0.25">
      <c r="A394" s="15">
        <v>42159</v>
      </c>
      <c r="B394" s="9">
        <v>45.421809000000003</v>
      </c>
      <c r="C394" s="6">
        <f t="shared" si="18"/>
        <v>-1.0458871944948758E-2</v>
      </c>
      <c r="D394" s="6">
        <f t="shared" si="20"/>
        <v>3.1010688846784854E-4</v>
      </c>
      <c r="E394" s="6">
        <f t="shared" si="19"/>
        <v>7.7258506209450397</v>
      </c>
    </row>
    <row r="395" spans="1:5" x14ac:dyDescent="0.25">
      <c r="A395" s="15">
        <v>42160</v>
      </c>
      <c r="B395" s="9">
        <v>45.20626</v>
      </c>
      <c r="C395" s="6">
        <f t="shared" si="18"/>
        <v>-4.7454957155053613E-3</v>
      </c>
      <c r="D395" s="6">
        <f t="shared" si="20"/>
        <v>3.0522146965032454E-4</v>
      </c>
      <c r="E395" s="6">
        <f t="shared" si="19"/>
        <v>8.0206913109266829</v>
      </c>
    </row>
    <row r="396" spans="1:5" x14ac:dyDescent="0.25">
      <c r="A396" s="15">
        <v>42163</v>
      </c>
      <c r="B396" s="9">
        <v>44.804558</v>
      </c>
      <c r="C396" s="6">
        <f t="shared" si="18"/>
        <v>-8.8859817202307876E-3</v>
      </c>
      <c r="D396" s="6">
        <f t="shared" si="20"/>
        <v>2.9834062038175451E-4</v>
      </c>
      <c r="E396" s="6">
        <f t="shared" si="19"/>
        <v>7.8526085268274866</v>
      </c>
    </row>
    <row r="397" spans="1:5" x14ac:dyDescent="0.25">
      <c r="A397" s="15">
        <v>42164</v>
      </c>
      <c r="B397" s="9">
        <v>44.726177999999997</v>
      </c>
      <c r="C397" s="6">
        <f t="shared" si="18"/>
        <v>-1.749375588081971E-3</v>
      </c>
      <c r="D397" s="6">
        <f t="shared" si="20"/>
        <v>2.9300099862000626E-4</v>
      </c>
      <c r="E397" s="6">
        <f t="shared" si="19"/>
        <v>8.12488981537666</v>
      </c>
    </row>
    <row r="398" spans="1:5" x14ac:dyDescent="0.25">
      <c r="A398" s="15">
        <v>42165</v>
      </c>
      <c r="B398" s="9">
        <v>45.66675</v>
      </c>
      <c r="C398" s="6">
        <f t="shared" si="18"/>
        <v>2.1029563491877241E-2</v>
      </c>
      <c r="D398" s="6">
        <f t="shared" si="20"/>
        <v>2.8594395630849733E-4</v>
      </c>
      <c r="E398" s="6">
        <f t="shared" si="19"/>
        <v>6.61310906544524</v>
      </c>
    </row>
    <row r="399" spans="1:5" x14ac:dyDescent="0.25">
      <c r="A399" s="15">
        <v>42166</v>
      </c>
      <c r="B399" s="9">
        <v>45.500188000000001</v>
      </c>
      <c r="C399" s="6">
        <f t="shared" si="18"/>
        <v>-3.6473364099700325E-3</v>
      </c>
      <c r="D399" s="6">
        <f t="shared" si="20"/>
        <v>2.8974820243574372E-4</v>
      </c>
      <c r="E399" s="6">
        <f t="shared" si="19"/>
        <v>8.1005857846371789</v>
      </c>
    </row>
    <row r="400" spans="1:5" x14ac:dyDescent="0.25">
      <c r="A400" s="15">
        <v>42167</v>
      </c>
      <c r="B400" s="9">
        <v>45.039701999999998</v>
      </c>
      <c r="C400" s="6">
        <f t="shared" si="18"/>
        <v>-1.0120529611877715E-2</v>
      </c>
      <c r="D400" s="6">
        <f t="shared" si="20"/>
        <v>2.8301963636527419E-4</v>
      </c>
      <c r="E400" s="6">
        <f t="shared" si="19"/>
        <v>7.8080931695555735</v>
      </c>
    </row>
    <row r="401" spans="1:5" x14ac:dyDescent="0.25">
      <c r="A401" s="15">
        <v>42170</v>
      </c>
      <c r="B401" s="9">
        <v>44.559617000000003</v>
      </c>
      <c r="C401" s="6">
        <f t="shared" si="18"/>
        <v>-1.0659151341631777E-2</v>
      </c>
      <c r="D401" s="6">
        <f t="shared" si="20"/>
        <v>2.7862403679048016E-4</v>
      </c>
      <c r="E401" s="6">
        <f t="shared" si="19"/>
        <v>7.7778665140702223</v>
      </c>
    </row>
    <row r="402" spans="1:5" x14ac:dyDescent="0.25">
      <c r="A402" s="15">
        <v>42171</v>
      </c>
      <c r="B402" s="9">
        <v>44.902535999999998</v>
      </c>
      <c r="C402" s="6">
        <f t="shared" si="18"/>
        <v>7.6957349072366323E-3</v>
      </c>
      <c r="D402" s="6">
        <f t="shared" si="20"/>
        <v>2.746078427007969E-4</v>
      </c>
      <c r="E402" s="6">
        <f t="shared" si="19"/>
        <v>7.9844977342384622</v>
      </c>
    </row>
    <row r="403" spans="1:5" x14ac:dyDescent="0.25">
      <c r="A403" s="15">
        <v>42172</v>
      </c>
      <c r="B403" s="9">
        <v>45.039701999999998</v>
      </c>
      <c r="C403" s="6">
        <f t="shared" si="18"/>
        <v>3.0547495134796076E-3</v>
      </c>
      <c r="D403" s="6">
        <f t="shared" si="20"/>
        <v>2.6936549277454299E-4</v>
      </c>
      <c r="E403" s="6">
        <f t="shared" si="19"/>
        <v>8.184798889492539</v>
      </c>
    </row>
    <row r="404" spans="1:5" x14ac:dyDescent="0.25">
      <c r="A404" s="15">
        <v>42173</v>
      </c>
      <c r="B404" s="9">
        <v>45.774524</v>
      </c>
      <c r="C404" s="6">
        <f t="shared" si="18"/>
        <v>1.6314983611570105E-2</v>
      </c>
      <c r="D404" s="6">
        <f t="shared" si="20"/>
        <v>2.6303636743628769E-4</v>
      </c>
      <c r="E404" s="6">
        <f t="shared" si="19"/>
        <v>7.2312719125784684</v>
      </c>
    </row>
    <row r="405" spans="1:5" x14ac:dyDescent="0.25">
      <c r="A405" s="15">
        <v>42174</v>
      </c>
      <c r="B405" s="9">
        <v>45.167068999999998</v>
      </c>
      <c r="C405" s="6">
        <f t="shared" si="18"/>
        <v>-1.3270591300960369E-2</v>
      </c>
      <c r="D405" s="6">
        <f t="shared" si="20"/>
        <v>2.6311285033872941E-4</v>
      </c>
      <c r="E405" s="6">
        <f t="shared" si="19"/>
        <v>7.5736003059860293</v>
      </c>
    </row>
    <row r="406" spans="1:5" x14ac:dyDescent="0.25">
      <c r="A406" s="15">
        <v>42177</v>
      </c>
      <c r="B406" s="9">
        <v>45.294438999999997</v>
      </c>
      <c r="C406" s="6">
        <f t="shared" si="18"/>
        <v>2.8199748803713408E-3</v>
      </c>
      <c r="D406" s="6">
        <f t="shared" si="20"/>
        <v>2.6099520091410196E-4</v>
      </c>
      <c r="E406" s="6">
        <f t="shared" si="19"/>
        <v>8.2205395551658249</v>
      </c>
    </row>
    <row r="407" spans="1:5" x14ac:dyDescent="0.25">
      <c r="A407" s="15">
        <v>42178</v>
      </c>
      <c r="B407" s="9">
        <v>44.980915000000003</v>
      </c>
      <c r="C407" s="6">
        <f t="shared" si="18"/>
        <v>-6.9219093319600215E-3</v>
      </c>
      <c r="D407" s="6">
        <f t="shared" si="20"/>
        <v>2.5483623512199982E-4</v>
      </c>
      <c r="E407" s="6">
        <f t="shared" si="19"/>
        <v>8.0868752424748962</v>
      </c>
    </row>
    <row r="408" spans="1:5" x14ac:dyDescent="0.25">
      <c r="A408" s="15">
        <v>42179</v>
      </c>
      <c r="B408" s="9">
        <v>44.716379000000003</v>
      </c>
      <c r="C408" s="6">
        <f t="shared" si="18"/>
        <v>-5.8810720057606578E-3</v>
      </c>
      <c r="D408" s="6">
        <f t="shared" si="20"/>
        <v>2.4979980072043921E-4</v>
      </c>
      <c r="E408" s="6">
        <f t="shared" si="19"/>
        <v>8.1563918487862797</v>
      </c>
    </row>
    <row r="409" spans="1:5" x14ac:dyDescent="0.25">
      <c r="A409" s="15">
        <v>42180</v>
      </c>
      <c r="B409" s="9">
        <v>44.726177999999997</v>
      </c>
      <c r="C409" s="6">
        <f t="shared" si="18"/>
        <v>2.1913670603771149E-4</v>
      </c>
      <c r="D409" s="6">
        <f t="shared" si="20"/>
        <v>2.4456160590963379E-4</v>
      </c>
      <c r="E409" s="6">
        <f t="shared" si="19"/>
        <v>8.3158469588697308</v>
      </c>
    </row>
    <row r="410" spans="1:5" x14ac:dyDescent="0.25">
      <c r="A410" s="15">
        <v>42181</v>
      </c>
      <c r="B410" s="9">
        <v>44.344068</v>
      </c>
      <c r="C410" s="6">
        <f t="shared" si="18"/>
        <v>-8.5433188590359165E-3</v>
      </c>
      <c r="D410" s="6">
        <f t="shared" si="20"/>
        <v>2.386102413293754E-4</v>
      </c>
      <c r="E410" s="6">
        <f t="shared" si="19"/>
        <v>8.0347899212063965</v>
      </c>
    </row>
    <row r="411" spans="1:5" x14ac:dyDescent="0.25">
      <c r="A411" s="15">
        <v>42184</v>
      </c>
      <c r="B411" s="9">
        <v>43.472079000000001</v>
      </c>
      <c r="C411" s="6">
        <f t="shared" si="18"/>
        <v>-1.9664163423166302E-2</v>
      </c>
      <c r="D411" s="6">
        <f t="shared" si="20"/>
        <v>2.3457906828684943E-4</v>
      </c>
      <c r="E411" s="6">
        <f t="shared" si="19"/>
        <v>6.7093213146289559</v>
      </c>
    </row>
    <row r="412" spans="1:5" x14ac:dyDescent="0.25">
      <c r="A412" s="15">
        <v>42185</v>
      </c>
      <c r="B412" s="9">
        <v>43.256534000000002</v>
      </c>
      <c r="C412" s="6">
        <f t="shared" si="18"/>
        <v>-4.9582399774346832E-3</v>
      </c>
      <c r="D412" s="6">
        <f t="shared" si="20"/>
        <v>2.3828112872365046E-4</v>
      </c>
      <c r="E412" s="6">
        <f t="shared" si="19"/>
        <v>8.2388865160600471</v>
      </c>
    </row>
    <row r="413" spans="1:5" x14ac:dyDescent="0.25">
      <c r="A413" s="15">
        <v>42186</v>
      </c>
      <c r="B413" s="9">
        <v>43.550462000000003</v>
      </c>
      <c r="C413" s="6">
        <f t="shared" si="18"/>
        <v>6.794996566299118E-3</v>
      </c>
      <c r="D413" s="6">
        <f t="shared" si="20"/>
        <v>2.3307982807746247E-4</v>
      </c>
      <c r="E413" s="6">
        <f t="shared" si="19"/>
        <v>8.1660344254781734</v>
      </c>
    </row>
    <row r="414" spans="1:5" x14ac:dyDescent="0.25">
      <c r="A414" s="15">
        <v>42187</v>
      </c>
      <c r="B414" s="9">
        <v>43.501474999999999</v>
      </c>
      <c r="C414" s="6">
        <f t="shared" si="18"/>
        <v>-1.1248330729534829E-3</v>
      </c>
      <c r="D414" s="6">
        <f t="shared" si="20"/>
        <v>2.2853056445817861E-4</v>
      </c>
      <c r="E414" s="6">
        <f t="shared" si="19"/>
        <v>8.3783041391511599</v>
      </c>
    </row>
    <row r="415" spans="1:5" x14ac:dyDescent="0.25">
      <c r="A415" s="15">
        <v>42191</v>
      </c>
      <c r="B415" s="9">
        <v>43.491675000000001</v>
      </c>
      <c r="C415" s="6">
        <f t="shared" si="18"/>
        <v>-2.2527971752678448E-4</v>
      </c>
      <c r="D415" s="6">
        <f t="shared" si="20"/>
        <v>2.2299901599213853E-4</v>
      </c>
      <c r="E415" s="6">
        <f t="shared" si="19"/>
        <v>8.4081156153604759</v>
      </c>
    </row>
    <row r="416" spans="1:5" x14ac:dyDescent="0.25">
      <c r="A416" s="15">
        <v>42192</v>
      </c>
      <c r="B416" s="9">
        <v>43.403495999999997</v>
      </c>
      <c r="C416" s="6">
        <f t="shared" si="18"/>
        <v>-2.027491468194862E-3</v>
      </c>
      <c r="D416" s="6">
        <f t="shared" si="20"/>
        <v>2.1757254282615563E-4</v>
      </c>
      <c r="E416" s="6">
        <f t="shared" si="19"/>
        <v>8.4140846647136556</v>
      </c>
    </row>
    <row r="417" spans="1:5" x14ac:dyDescent="0.25">
      <c r="A417" s="15">
        <v>42193</v>
      </c>
      <c r="B417" s="9">
        <v>43.344712999999999</v>
      </c>
      <c r="C417" s="6">
        <f t="shared" si="18"/>
        <v>-1.3543379086329418E-3</v>
      </c>
      <c r="D417" s="6">
        <f t="shared" si="20"/>
        <v>2.123769659763352E-4</v>
      </c>
      <c r="E417" s="6">
        <f t="shared" si="19"/>
        <v>8.448511044324178</v>
      </c>
    </row>
    <row r="418" spans="1:5" x14ac:dyDescent="0.25">
      <c r="A418" s="15">
        <v>42194</v>
      </c>
      <c r="B418" s="9">
        <v>43.619045</v>
      </c>
      <c r="C418" s="6">
        <f t="shared" si="18"/>
        <v>6.3290763973913294E-3</v>
      </c>
      <c r="D418" s="6">
        <f t="shared" si="20"/>
        <v>2.0725243854166351E-4</v>
      </c>
      <c r="E418" s="6">
        <f t="shared" si="19"/>
        <v>8.288295619165309</v>
      </c>
    </row>
    <row r="419" spans="1:5" x14ac:dyDescent="0.25">
      <c r="A419" s="15">
        <v>42195</v>
      </c>
      <c r="B419" s="9">
        <v>43.707223999999997</v>
      </c>
      <c r="C419" s="6">
        <f t="shared" si="18"/>
        <v>2.0215710820811568E-3</v>
      </c>
      <c r="D419" s="6">
        <f t="shared" si="20"/>
        <v>2.0318297232891266E-4</v>
      </c>
      <c r="E419" s="6">
        <f t="shared" si="19"/>
        <v>8.4812900010009553</v>
      </c>
    </row>
    <row r="420" spans="1:5" x14ac:dyDescent="0.25">
      <c r="A420" s="15">
        <v>42198</v>
      </c>
      <c r="B420" s="9">
        <v>44.618403999999998</v>
      </c>
      <c r="C420" s="6">
        <f t="shared" si="18"/>
        <v>2.0847354661554386E-2</v>
      </c>
      <c r="D420" s="6">
        <f t="shared" si="20"/>
        <v>1.9833704850137483E-4</v>
      </c>
      <c r="E420" s="6">
        <f t="shared" si="19"/>
        <v>6.3342617576871696</v>
      </c>
    </row>
    <row r="421" spans="1:5" x14ac:dyDescent="0.25">
      <c r="A421" s="15">
        <v>42199</v>
      </c>
      <c r="B421" s="9">
        <v>44.696783000000003</v>
      </c>
      <c r="C421" s="6">
        <f t="shared" si="18"/>
        <v>1.7566518067299159E-3</v>
      </c>
      <c r="D421" s="6">
        <f t="shared" si="20"/>
        <v>2.0408789275908325E-4</v>
      </c>
      <c r="E421" s="6">
        <f t="shared" si="19"/>
        <v>8.4818397285574694</v>
      </c>
    </row>
    <row r="422" spans="1:5" x14ac:dyDescent="0.25">
      <c r="A422" s="15">
        <v>42200</v>
      </c>
      <c r="B422" s="9">
        <v>44.833948999999997</v>
      </c>
      <c r="C422" s="6">
        <f t="shared" si="18"/>
        <v>3.0688114623370869E-3</v>
      </c>
      <c r="D422" s="6">
        <f t="shared" si="20"/>
        <v>1.9919558142529671E-4</v>
      </c>
      <c r="E422" s="6">
        <f t="shared" si="19"/>
        <v>8.4739452184873958</v>
      </c>
    </row>
    <row r="423" spans="1:5" x14ac:dyDescent="0.25">
      <c r="A423" s="15">
        <v>42201</v>
      </c>
      <c r="B423" s="9">
        <v>45.715736999999997</v>
      </c>
      <c r="C423" s="6">
        <f t="shared" si="18"/>
        <v>1.9667863743164812E-2</v>
      </c>
      <c r="D423" s="6">
        <f t="shared" si="20"/>
        <v>1.9457646002089569E-4</v>
      </c>
      <c r="E423" s="6">
        <f t="shared" si="19"/>
        <v>6.5566500967154457</v>
      </c>
    </row>
    <row r="424" spans="1:5" x14ac:dyDescent="0.25">
      <c r="A424" s="15">
        <v>42202</v>
      </c>
      <c r="B424" s="9">
        <v>45.676546000000002</v>
      </c>
      <c r="C424" s="6">
        <f t="shared" si="18"/>
        <v>-8.572759091687686E-4</v>
      </c>
      <c r="D424" s="6">
        <f t="shared" si="20"/>
        <v>1.9925571063715835E-4</v>
      </c>
      <c r="E424" s="6">
        <f t="shared" si="19"/>
        <v>8.5172332441734078</v>
      </c>
    </row>
    <row r="425" spans="1:5" x14ac:dyDescent="0.25">
      <c r="A425" s="15">
        <v>42205</v>
      </c>
      <c r="B425" s="9">
        <v>45.970474000000003</v>
      </c>
      <c r="C425" s="6">
        <f t="shared" si="18"/>
        <v>6.434987444103174E-3</v>
      </c>
      <c r="D425" s="6">
        <f t="shared" si="20"/>
        <v>1.9442379264795321E-4</v>
      </c>
      <c r="E425" s="6">
        <f t="shared" si="19"/>
        <v>8.3324867649298451</v>
      </c>
    </row>
    <row r="426" spans="1:5" x14ac:dyDescent="0.25">
      <c r="A426" s="15">
        <v>42206</v>
      </c>
      <c r="B426" s="9">
        <v>46.323188999999999</v>
      </c>
      <c r="C426" s="6">
        <f t="shared" si="18"/>
        <v>7.6726422268344743E-3</v>
      </c>
      <c r="D426" s="6">
        <f t="shared" si="20"/>
        <v>1.9069947426368527E-4</v>
      </c>
      <c r="E426" s="6">
        <f t="shared" si="19"/>
        <v>8.2561091224414191</v>
      </c>
    </row>
    <row r="427" spans="1:5" x14ac:dyDescent="0.25">
      <c r="A427" s="15">
        <v>42207</v>
      </c>
      <c r="B427" s="9">
        <v>44.618403999999998</v>
      </c>
      <c r="C427" s="6">
        <f t="shared" si="18"/>
        <v>-3.6801978378474785E-2</v>
      </c>
      <c r="D427" s="6">
        <f t="shared" si="20"/>
        <v>1.8749078300025329E-4</v>
      </c>
      <c r="E427" s="6">
        <f t="shared" si="19"/>
        <v>1.358035837356069</v>
      </c>
    </row>
    <row r="428" spans="1:5" x14ac:dyDescent="0.25">
      <c r="A428" s="15">
        <v>42208</v>
      </c>
      <c r="B428" s="9">
        <v>45.176867999999999</v>
      </c>
      <c r="C428" s="6">
        <f t="shared" si="18"/>
        <v>1.2516449490214862E-2</v>
      </c>
      <c r="D428" s="6">
        <f t="shared" si="20"/>
        <v>2.1589254463324107E-4</v>
      </c>
      <c r="E428" s="6">
        <f t="shared" si="19"/>
        <v>7.715084000893575</v>
      </c>
    </row>
    <row r="429" spans="1:5" x14ac:dyDescent="0.25">
      <c r="A429" s="15">
        <v>42209</v>
      </c>
      <c r="B429" s="9">
        <v>45.010306999999997</v>
      </c>
      <c r="C429" s="6">
        <f t="shared" si="18"/>
        <v>-3.6868647025287702E-3</v>
      </c>
      <c r="D429" s="6">
        <f t="shared" si="20"/>
        <v>2.1445088447191718E-4</v>
      </c>
      <c r="E429" s="6">
        <f t="shared" si="19"/>
        <v>8.3840448132052323</v>
      </c>
    </row>
    <row r="430" spans="1:5" x14ac:dyDescent="0.25">
      <c r="A430" s="15">
        <v>42212</v>
      </c>
      <c r="B430" s="9">
        <v>44.432246999999997</v>
      </c>
      <c r="C430" s="6">
        <f t="shared" si="18"/>
        <v>-1.2842836197495848E-2</v>
      </c>
      <c r="D430" s="6">
        <f t="shared" si="20"/>
        <v>2.0956208179110842E-4</v>
      </c>
      <c r="E430" s="6">
        <f t="shared" si="19"/>
        <v>7.6834280981021204</v>
      </c>
    </row>
    <row r="431" spans="1:5" x14ac:dyDescent="0.25">
      <c r="A431" s="15">
        <v>42213</v>
      </c>
      <c r="B431" s="9">
        <v>44.422451000000002</v>
      </c>
      <c r="C431" s="6">
        <f t="shared" si="18"/>
        <v>-2.2047050647684699E-4</v>
      </c>
      <c r="D431" s="6">
        <f t="shared" si="20"/>
        <v>2.0847595992313036E-4</v>
      </c>
      <c r="E431" s="6">
        <f t="shared" si="19"/>
        <v>8.4754536683493704</v>
      </c>
    </row>
    <row r="432" spans="1:5" x14ac:dyDescent="0.25">
      <c r="A432" s="15">
        <v>42214</v>
      </c>
      <c r="B432" s="9">
        <v>45.353225999999999</v>
      </c>
      <c r="C432" s="6">
        <f t="shared" si="18"/>
        <v>2.0952806048455026E-2</v>
      </c>
      <c r="D432" s="6">
        <f t="shared" si="20"/>
        <v>2.0340292005820528E-4</v>
      </c>
      <c r="E432" s="6">
        <f t="shared" si="19"/>
        <v>6.3419452250065032</v>
      </c>
    </row>
    <row r="433" spans="1:5" x14ac:dyDescent="0.25">
      <c r="A433" s="15">
        <v>42215</v>
      </c>
      <c r="B433" s="9">
        <v>45.931286</v>
      </c>
      <c r="C433" s="6">
        <f t="shared" si="18"/>
        <v>1.2745730590366398E-2</v>
      </c>
      <c r="D433" s="6">
        <f t="shared" si="20"/>
        <v>2.0913774917971081E-4</v>
      </c>
      <c r="E433" s="6">
        <f t="shared" si="19"/>
        <v>7.69573921736285</v>
      </c>
    </row>
    <row r="434" spans="1:5" x14ac:dyDescent="0.25">
      <c r="A434" s="15">
        <v>42216</v>
      </c>
      <c r="B434" s="9">
        <v>45.754928999999997</v>
      </c>
      <c r="C434" s="6">
        <f t="shared" si="18"/>
        <v>-3.8395833288883525E-3</v>
      </c>
      <c r="D434" s="6">
        <f t="shared" si="20"/>
        <v>2.0800147650787919E-4</v>
      </c>
      <c r="E434" s="6">
        <f t="shared" si="19"/>
        <v>8.407088959068135</v>
      </c>
    </row>
    <row r="435" spans="1:5" x14ac:dyDescent="0.25">
      <c r="A435" s="15">
        <v>42219</v>
      </c>
      <c r="B435" s="9">
        <v>45.862703000000003</v>
      </c>
      <c r="C435" s="6">
        <f t="shared" si="18"/>
        <v>2.3554620749166992E-3</v>
      </c>
      <c r="D435" s="6">
        <f t="shared" si="20"/>
        <v>2.0329762652814118E-4</v>
      </c>
      <c r="E435" s="6">
        <f t="shared" si="19"/>
        <v>8.473548482312026</v>
      </c>
    </row>
    <row r="436" spans="1:5" x14ac:dyDescent="0.25">
      <c r="A436" s="15">
        <v>42220</v>
      </c>
      <c r="B436" s="9">
        <v>46.577930000000002</v>
      </c>
      <c r="C436" s="6">
        <f t="shared" si="18"/>
        <v>1.5594959590584939E-2</v>
      </c>
      <c r="D436" s="6">
        <f t="shared" si="20"/>
        <v>1.9848448322856143E-4</v>
      </c>
      <c r="E436" s="6">
        <f t="shared" si="19"/>
        <v>7.299501004775264</v>
      </c>
    </row>
    <row r="437" spans="1:5" x14ac:dyDescent="0.25">
      <c r="A437" s="15">
        <v>42221</v>
      </c>
      <c r="B437" s="9">
        <v>46.617120999999997</v>
      </c>
      <c r="C437" s="6">
        <f t="shared" si="18"/>
        <v>8.4140707841665161E-4</v>
      </c>
      <c r="D437" s="6">
        <f t="shared" si="20"/>
        <v>1.9957290862635438E-4</v>
      </c>
      <c r="E437" s="6">
        <f t="shared" si="19"/>
        <v>8.5157835269359587</v>
      </c>
    </row>
    <row r="438" spans="1:5" x14ac:dyDescent="0.25">
      <c r="A438" s="15">
        <v>42222</v>
      </c>
      <c r="B438" s="9">
        <v>45.676546000000002</v>
      </c>
      <c r="C438" s="6">
        <f t="shared" si="18"/>
        <v>-2.017659992344863E-2</v>
      </c>
      <c r="D438" s="6">
        <f t="shared" si="20"/>
        <v>1.9473261406153752E-4</v>
      </c>
      <c r="E438" s="6">
        <f t="shared" si="19"/>
        <v>6.4533489763977485</v>
      </c>
    </row>
    <row r="439" spans="1:5" x14ac:dyDescent="0.25">
      <c r="A439" s="15">
        <v>42223</v>
      </c>
      <c r="B439" s="9">
        <v>45.794119999999999</v>
      </c>
      <c r="C439" s="6">
        <f t="shared" si="18"/>
        <v>2.5740562782483076E-3</v>
      </c>
      <c r="D439" s="6">
        <f t="shared" si="20"/>
        <v>1.9990143557972078E-4</v>
      </c>
      <c r="E439" s="6">
        <f t="shared" si="19"/>
        <v>8.4845409717073892</v>
      </c>
    </row>
    <row r="440" spans="1:5" x14ac:dyDescent="0.25">
      <c r="A440" s="15">
        <v>42226</v>
      </c>
      <c r="B440" s="9">
        <v>46.37218</v>
      </c>
      <c r="C440" s="6">
        <f t="shared" si="18"/>
        <v>1.2623017976980466E-2</v>
      </c>
      <c r="D440" s="6">
        <f t="shared" si="20"/>
        <v>1.9519718172101167E-4</v>
      </c>
      <c r="E440" s="6">
        <f t="shared" si="19"/>
        <v>7.7251945667455448</v>
      </c>
    </row>
    <row r="441" spans="1:5" x14ac:dyDescent="0.25">
      <c r="A441" s="15">
        <v>42227</v>
      </c>
      <c r="B441" s="9">
        <v>45.470796999999997</v>
      </c>
      <c r="C441" s="6">
        <f t="shared" si="18"/>
        <v>-1.9438012187479706E-2</v>
      </c>
      <c r="D441" s="6">
        <f t="shared" si="20"/>
        <v>1.9432444619388607E-4</v>
      </c>
      <c r="E441" s="6">
        <f t="shared" si="19"/>
        <v>6.601623257675576</v>
      </c>
    </row>
    <row r="442" spans="1:5" x14ac:dyDescent="0.25">
      <c r="A442" s="15">
        <v>42228</v>
      </c>
      <c r="B442" s="9">
        <v>45.794119999999999</v>
      </c>
      <c r="C442" s="6">
        <f t="shared" si="18"/>
        <v>7.1105637317067927E-3</v>
      </c>
      <c r="D442" s="6">
        <f t="shared" si="20"/>
        <v>1.9879105303978378E-4</v>
      </c>
      <c r="E442" s="6">
        <f t="shared" si="19"/>
        <v>8.2689182809803352</v>
      </c>
    </row>
    <row r="443" spans="1:5" x14ac:dyDescent="0.25">
      <c r="A443" s="15">
        <v>42229</v>
      </c>
      <c r="B443" s="9">
        <v>45.784320000000001</v>
      </c>
      <c r="C443" s="6">
        <f t="shared" si="18"/>
        <v>-2.1400127352591287E-4</v>
      </c>
      <c r="D443" s="6">
        <f t="shared" si="20"/>
        <v>1.9518317029216462E-4</v>
      </c>
      <c r="E443" s="6">
        <f t="shared" si="19"/>
        <v>8.5413374717900972</v>
      </c>
    </row>
    <row r="444" spans="1:5" x14ac:dyDescent="0.25">
      <c r="A444" s="15">
        <v>42230</v>
      </c>
      <c r="B444" s="9">
        <v>46.048856999999998</v>
      </c>
      <c r="C444" s="6">
        <f t="shared" si="18"/>
        <v>5.7778951396459995E-3</v>
      </c>
      <c r="D444" s="6">
        <f t="shared" si="20"/>
        <v>1.9043360329228594E-4</v>
      </c>
      <c r="E444" s="6">
        <f t="shared" si="19"/>
        <v>8.3909013887181931</v>
      </c>
    </row>
    <row r="445" spans="1:5" x14ac:dyDescent="0.25">
      <c r="A445" s="15">
        <v>42233</v>
      </c>
      <c r="B445" s="9">
        <v>46.362380999999999</v>
      </c>
      <c r="C445" s="6">
        <f t="shared" si="18"/>
        <v>6.8085077551436517E-3</v>
      </c>
      <c r="D445" s="6">
        <f t="shared" si="20"/>
        <v>1.8661107941750753E-4</v>
      </c>
      <c r="E445" s="6">
        <f t="shared" si="19"/>
        <v>8.3380753986025091</v>
      </c>
    </row>
    <row r="446" spans="1:5" x14ac:dyDescent="0.25">
      <c r="A446" s="15">
        <v>42234</v>
      </c>
      <c r="B446" s="9">
        <v>46.6188</v>
      </c>
      <c r="C446" s="6">
        <f t="shared" si="18"/>
        <v>5.5307556356952647E-3</v>
      </c>
      <c r="D446" s="6">
        <f t="shared" si="20"/>
        <v>1.8319732048920694E-4</v>
      </c>
      <c r="E446" s="6">
        <f t="shared" si="19"/>
        <v>8.4379723580112334</v>
      </c>
    </row>
    <row r="447" spans="1:5" x14ac:dyDescent="0.25">
      <c r="A447" s="15">
        <v>42235</v>
      </c>
      <c r="B447" s="9">
        <v>45.967892999999997</v>
      </c>
      <c r="C447" s="6">
        <f t="shared" si="18"/>
        <v>-1.396232850266424E-2</v>
      </c>
      <c r="D447" s="6">
        <f t="shared" si="20"/>
        <v>1.7948290021152047E-4</v>
      </c>
      <c r="E447" s="6">
        <f t="shared" si="19"/>
        <v>7.5392735691497137</v>
      </c>
    </row>
    <row r="448" spans="1:5" x14ac:dyDescent="0.25">
      <c r="A448" s="15">
        <v>42236</v>
      </c>
      <c r="B448" s="9">
        <v>45.030979000000002</v>
      </c>
      <c r="C448" s="6">
        <f t="shared" si="18"/>
        <v>-2.0381921790498306E-2</v>
      </c>
      <c r="D448" s="6">
        <f t="shared" si="20"/>
        <v>1.798592810071163E-4</v>
      </c>
      <c r="E448" s="6">
        <f t="shared" si="19"/>
        <v>6.313626029974591</v>
      </c>
    </row>
    <row r="449" spans="1:5" x14ac:dyDescent="0.25">
      <c r="A449" s="15">
        <v>42237</v>
      </c>
      <c r="B449" s="9">
        <v>42.476658999999998</v>
      </c>
      <c r="C449" s="6">
        <f t="shared" si="18"/>
        <v>-5.6723616868289806E-2</v>
      </c>
      <c r="D449" s="6">
        <f t="shared" si="20"/>
        <v>1.8559280293645798E-4</v>
      </c>
      <c r="E449" s="6">
        <f t="shared" si="19"/>
        <v>-8.7447550664024458</v>
      </c>
    </row>
    <row r="450" spans="1:5" x14ac:dyDescent="0.25">
      <c r="A450" s="15">
        <v>42240</v>
      </c>
      <c r="B450" s="9">
        <v>41.105809000000001</v>
      </c>
      <c r="C450" s="6">
        <f t="shared" si="18"/>
        <v>-3.2273018459384892E-2</v>
      </c>
      <c r="D450" s="6">
        <f t="shared" si="20"/>
        <v>2.5938990514726867E-4</v>
      </c>
      <c r="E450" s="6">
        <f t="shared" si="19"/>
        <v>4.2418032797243885</v>
      </c>
    </row>
    <row r="451" spans="1:5" x14ac:dyDescent="0.25">
      <c r="A451" s="15">
        <v>42241</v>
      </c>
      <c r="B451" s="9">
        <v>39.912478999999998</v>
      </c>
      <c r="C451" s="6">
        <f t="shared" si="18"/>
        <v>-2.9030690041886856E-2</v>
      </c>
      <c r="D451" s="6">
        <f t="shared" si="20"/>
        <v>2.7842731903198793E-4</v>
      </c>
      <c r="E451" s="6">
        <f t="shared" si="19"/>
        <v>5.1594200594316231</v>
      </c>
    </row>
    <row r="452" spans="1:5" x14ac:dyDescent="0.25">
      <c r="A452" s="15">
        <v>42242</v>
      </c>
      <c r="B452" s="9">
        <v>42.121617999999998</v>
      </c>
      <c r="C452" s="6">
        <f t="shared" ref="C452:C504" si="21">(B452-B451)/B451</f>
        <v>5.5349581267552954E-2</v>
      </c>
      <c r="D452" s="6">
        <f t="shared" si="20"/>
        <v>2.9216346500133281E-4</v>
      </c>
      <c r="E452" s="6">
        <f t="shared" si="19"/>
        <v>-2.3476319419020317</v>
      </c>
    </row>
    <row r="453" spans="1:5" x14ac:dyDescent="0.25">
      <c r="A453" s="15">
        <v>42243</v>
      </c>
      <c r="B453" s="9">
        <v>43.295226999999997</v>
      </c>
      <c r="C453" s="6">
        <f t="shared" si="21"/>
        <v>2.7862391231030088E-2</v>
      </c>
      <c r="D453" s="6">
        <f t="shared" si="20"/>
        <v>3.5961856067213965E-4</v>
      </c>
      <c r="E453" s="6">
        <f t="shared" ref="E453:E504" si="22">-LN(D453)-C453*C453/D453</f>
        <v>5.7717548010803403</v>
      </c>
    </row>
    <row r="454" spans="1:5" x14ac:dyDescent="0.25">
      <c r="A454" s="15">
        <v>42244</v>
      </c>
      <c r="B454" s="9">
        <v>43.324812999999999</v>
      </c>
      <c r="C454" s="6">
        <f t="shared" si="21"/>
        <v>6.8335477257116335E-4</v>
      </c>
      <c r="D454" s="6">
        <f t="shared" ref="D454:D504" si="23">$H$1*D453+(1-$H$1)*C453*C453</f>
        <v>3.6976073581985791E-4</v>
      </c>
      <c r="E454" s="6">
        <f t="shared" si="22"/>
        <v>7.9013915135718884</v>
      </c>
    </row>
    <row r="455" spans="1:5" x14ac:dyDescent="0.25">
      <c r="A455" s="15">
        <v>42247</v>
      </c>
      <c r="B455" s="9">
        <v>42.920461000000003</v>
      </c>
      <c r="C455" s="6">
        <f t="shared" si="21"/>
        <v>-9.3330350900763456E-3</v>
      </c>
      <c r="D455" s="6">
        <f t="shared" si="23"/>
        <v>3.6077227076095997E-4</v>
      </c>
      <c r="E455" s="6">
        <f t="shared" si="22"/>
        <v>7.6858217235224497</v>
      </c>
    </row>
    <row r="456" spans="1:5" x14ac:dyDescent="0.25">
      <c r="A456" s="15">
        <v>42248</v>
      </c>
      <c r="B456" s="9">
        <v>41.243879999999997</v>
      </c>
      <c r="C456" s="6">
        <f t="shared" si="21"/>
        <v>-3.9062511467432878E-2</v>
      </c>
      <c r="D456" s="6">
        <f t="shared" si="23"/>
        <v>3.5411133016580556E-4</v>
      </c>
      <c r="E456" s="6">
        <f t="shared" si="22"/>
        <v>3.6368594394764839</v>
      </c>
    </row>
    <row r="457" spans="1:5" x14ac:dyDescent="0.25">
      <c r="A457" s="15">
        <v>42249</v>
      </c>
      <c r="B457" s="9">
        <v>42.762664999999998</v>
      </c>
      <c r="C457" s="6">
        <f t="shared" si="21"/>
        <v>3.6824493718825707E-2</v>
      </c>
      <c r="D457" s="6">
        <f t="shared" si="23"/>
        <v>3.8263171433995999E-4</v>
      </c>
      <c r="E457" s="6">
        <f t="shared" si="22"/>
        <v>4.3244466500976024</v>
      </c>
    </row>
    <row r="458" spans="1:5" x14ac:dyDescent="0.25">
      <c r="A458" s="15">
        <v>42250</v>
      </c>
      <c r="B458" s="9">
        <v>42.900736000000002</v>
      </c>
      <c r="C458" s="6">
        <f t="shared" si="21"/>
        <v>3.2287744461203158E-3</v>
      </c>
      <c r="D458" s="6">
        <f t="shared" si="23"/>
        <v>4.0632417075967881E-4</v>
      </c>
      <c r="E458" s="6">
        <f t="shared" si="22"/>
        <v>7.7827024509589311</v>
      </c>
    </row>
    <row r="459" spans="1:5" x14ac:dyDescent="0.25">
      <c r="A459" s="15">
        <v>42251</v>
      </c>
      <c r="B459" s="9">
        <v>42.022996999999997</v>
      </c>
      <c r="C459" s="6">
        <f t="shared" si="21"/>
        <v>-2.0459765538754518E-2</v>
      </c>
      <c r="D459" s="6">
        <f t="shared" si="23"/>
        <v>3.966881401285802E-4</v>
      </c>
      <c r="E459" s="6">
        <f t="shared" si="22"/>
        <v>6.7771180779682627</v>
      </c>
    </row>
    <row r="460" spans="1:5" x14ac:dyDescent="0.25">
      <c r="A460" s="15">
        <v>42255</v>
      </c>
      <c r="B460" s="9">
        <v>43.285362999999997</v>
      </c>
      <c r="C460" s="6">
        <f t="shared" si="21"/>
        <v>3.0039885065789102E-2</v>
      </c>
      <c r="D460" s="6">
        <f t="shared" si="23"/>
        <v>3.9722151501065913E-4</v>
      </c>
      <c r="E460" s="6">
        <f t="shared" si="22"/>
        <v>5.5592495479874611</v>
      </c>
    </row>
    <row r="461" spans="1:5" x14ac:dyDescent="0.25">
      <c r="A461" s="15">
        <v>42256</v>
      </c>
      <c r="B461" s="9">
        <v>42.476658999999998</v>
      </c>
      <c r="C461" s="6">
        <f t="shared" si="21"/>
        <v>-1.8683082315839625E-2</v>
      </c>
      <c r="D461" s="6">
        <f t="shared" si="23"/>
        <v>4.0951723170354928E-4</v>
      </c>
      <c r="E461" s="6">
        <f t="shared" si="22"/>
        <v>6.9481680173444316</v>
      </c>
    </row>
    <row r="462" spans="1:5" x14ac:dyDescent="0.25">
      <c r="A462" s="15">
        <v>42257</v>
      </c>
      <c r="B462" s="9">
        <v>42.693629999999999</v>
      </c>
      <c r="C462" s="6">
        <f t="shared" si="21"/>
        <v>5.1080053165198543E-3</v>
      </c>
      <c r="D462" s="6">
        <f t="shared" si="23"/>
        <v>4.0804566716858817E-4</v>
      </c>
      <c r="E462" s="6">
        <f t="shared" si="22"/>
        <v>7.7401883276169823</v>
      </c>
    </row>
    <row r="463" spans="1:5" x14ac:dyDescent="0.25">
      <c r="A463" s="15">
        <v>42258</v>
      </c>
      <c r="B463" s="9">
        <v>42.881011000000001</v>
      </c>
      <c r="C463" s="6">
        <f t="shared" si="21"/>
        <v>4.3889685650998055E-3</v>
      </c>
      <c r="D463" s="6">
        <f t="shared" si="23"/>
        <v>3.9874905813814079E-4</v>
      </c>
      <c r="E463" s="6">
        <f t="shared" si="22"/>
        <v>7.7788695748305452</v>
      </c>
    </row>
    <row r="464" spans="1:5" x14ac:dyDescent="0.25">
      <c r="A464" s="15">
        <v>42261</v>
      </c>
      <c r="B464" s="9">
        <v>42.447074000000001</v>
      </c>
      <c r="C464" s="6">
        <f t="shared" si="21"/>
        <v>-1.0119560847107831E-2</v>
      </c>
      <c r="D464" s="6">
        <f t="shared" si="23"/>
        <v>3.8951251769488556E-4</v>
      </c>
      <c r="E464" s="6">
        <f t="shared" si="22"/>
        <v>7.5877076984448859</v>
      </c>
    </row>
    <row r="465" spans="1:5" x14ac:dyDescent="0.25">
      <c r="A465" s="15">
        <v>42262</v>
      </c>
      <c r="B465" s="9">
        <v>43.374122999999997</v>
      </c>
      <c r="C465" s="6">
        <f t="shared" si="21"/>
        <v>2.184011552833999E-2</v>
      </c>
      <c r="D465" s="6">
        <f t="shared" si="23"/>
        <v>3.82524445985503E-4</v>
      </c>
      <c r="E465" s="6">
        <f t="shared" si="22"/>
        <v>6.6217633204893778</v>
      </c>
    </row>
    <row r="466" spans="1:5" x14ac:dyDescent="0.25">
      <c r="A466" s="15">
        <v>42263</v>
      </c>
      <c r="B466" s="9">
        <v>43.689714000000002</v>
      </c>
      <c r="C466" s="6">
        <f t="shared" si="21"/>
        <v>7.2760203128488582E-3</v>
      </c>
      <c r="D466" s="6">
        <f t="shared" si="23"/>
        <v>3.8482371618147042E-4</v>
      </c>
      <c r="E466" s="6">
        <f t="shared" si="22"/>
        <v>7.7251544992773509</v>
      </c>
    </row>
    <row r="467" spans="1:5" x14ac:dyDescent="0.25">
      <c r="A467" s="15">
        <v>42264</v>
      </c>
      <c r="B467" s="9">
        <v>43.640403999999997</v>
      </c>
      <c r="C467" s="6">
        <f t="shared" si="21"/>
        <v>-1.1286409428087698E-3</v>
      </c>
      <c r="D467" s="6">
        <f t="shared" si="23"/>
        <v>3.7674580841812693E-4</v>
      </c>
      <c r="E467" s="6">
        <f t="shared" si="22"/>
        <v>7.8805587060053268</v>
      </c>
    </row>
    <row r="468" spans="1:5" x14ac:dyDescent="0.25">
      <c r="A468" s="15">
        <v>42265</v>
      </c>
      <c r="B468" s="9">
        <v>42.881011000000001</v>
      </c>
      <c r="C468" s="6">
        <f t="shared" si="21"/>
        <v>-1.7401145048977912E-2</v>
      </c>
      <c r="D468" s="6">
        <f t="shared" si="23"/>
        <v>3.6760696801028763E-4</v>
      </c>
      <c r="E468" s="6">
        <f t="shared" si="22"/>
        <v>7.0847908003118176</v>
      </c>
    </row>
    <row r="469" spans="1:5" x14ac:dyDescent="0.25">
      <c r="A469" s="15">
        <v>42268</v>
      </c>
      <c r="B469" s="9">
        <v>43.502333</v>
      </c>
      <c r="C469" s="6">
        <f t="shared" si="21"/>
        <v>1.4489443823980718E-2</v>
      </c>
      <c r="D469" s="6">
        <f t="shared" si="23"/>
        <v>3.6602958819921435E-4</v>
      </c>
      <c r="E469" s="6">
        <f t="shared" si="22"/>
        <v>7.33922531637569</v>
      </c>
    </row>
    <row r="470" spans="1:5" x14ac:dyDescent="0.25">
      <c r="A470" s="15">
        <v>42269</v>
      </c>
      <c r="B470" s="9">
        <v>43.295226999999997</v>
      </c>
      <c r="C470" s="6">
        <f t="shared" si="21"/>
        <v>-4.7608021390485684E-3</v>
      </c>
      <c r="D470" s="6">
        <f t="shared" si="23"/>
        <v>3.622305258844709E-4</v>
      </c>
      <c r="E470" s="6">
        <f t="shared" si="22"/>
        <v>7.8606584311761605</v>
      </c>
    </row>
    <row r="471" spans="1:5" x14ac:dyDescent="0.25">
      <c r="A471" s="15">
        <v>42270</v>
      </c>
      <c r="B471" s="9">
        <v>43.265638000000003</v>
      </c>
      <c r="C471" s="6">
        <f t="shared" si="21"/>
        <v>-6.8342406427374352E-4</v>
      </c>
      <c r="D471" s="6">
        <f t="shared" si="23"/>
        <v>3.5396564018171393E-4</v>
      </c>
      <c r="E471" s="6">
        <f t="shared" si="22"/>
        <v>7.9449911806933473</v>
      </c>
    </row>
    <row r="472" spans="1:5" x14ac:dyDescent="0.25">
      <c r="A472" s="15">
        <v>42271</v>
      </c>
      <c r="B472" s="9">
        <v>43.305087999999998</v>
      </c>
      <c r="C472" s="6">
        <f t="shared" si="21"/>
        <v>9.1180904347221451E-4</v>
      </c>
      <c r="D472" s="6">
        <f t="shared" si="23"/>
        <v>3.4536162384925337E-4</v>
      </c>
      <c r="E472" s="6">
        <f t="shared" si="22"/>
        <v>7.9685111854405006</v>
      </c>
    </row>
    <row r="473" spans="1:5" x14ac:dyDescent="0.25">
      <c r="A473" s="15">
        <v>42272</v>
      </c>
      <c r="B473" s="9">
        <v>43.334673000000002</v>
      </c>
      <c r="C473" s="6">
        <f t="shared" si="21"/>
        <v>6.8317607390624437E-4</v>
      </c>
      <c r="D473" s="6">
        <f t="shared" si="23"/>
        <v>3.3697589347630937E-4</v>
      </c>
      <c r="E473" s="6">
        <f t="shared" si="22"/>
        <v>7.9941141096568913</v>
      </c>
    </row>
    <row r="474" spans="1:5" x14ac:dyDescent="0.25">
      <c r="A474" s="15">
        <v>42275</v>
      </c>
      <c r="B474" s="9">
        <v>42.693629999999999</v>
      </c>
      <c r="C474" s="6">
        <f t="shared" si="21"/>
        <v>-1.4792842673579268E-2</v>
      </c>
      <c r="D474" s="6">
        <f t="shared" si="23"/>
        <v>3.287853926539385E-4</v>
      </c>
      <c r="E474" s="6">
        <f t="shared" si="22"/>
        <v>7.3545398824968986</v>
      </c>
    </row>
    <row r="475" spans="1:5" x14ac:dyDescent="0.25">
      <c r="A475" s="15">
        <v>42276</v>
      </c>
      <c r="B475" s="9">
        <v>42.841560999999999</v>
      </c>
      <c r="C475" s="6">
        <f t="shared" si="21"/>
        <v>3.4649431308605011E-3</v>
      </c>
      <c r="D475" s="6">
        <f t="shared" si="23"/>
        <v>3.2610907765408693E-4</v>
      </c>
      <c r="E475" s="6">
        <f t="shared" si="22"/>
        <v>7.9914632545909008</v>
      </c>
    </row>
    <row r="476" spans="1:5" x14ac:dyDescent="0.25">
      <c r="A476" s="15">
        <v>42277</v>
      </c>
      <c r="B476" s="9">
        <v>43.650264</v>
      </c>
      <c r="C476" s="6">
        <f t="shared" si="21"/>
        <v>1.8876599757884669E-2</v>
      </c>
      <c r="D476" s="6">
        <f t="shared" si="23"/>
        <v>3.1846392805157662E-4</v>
      </c>
      <c r="E476" s="6">
        <f t="shared" si="22"/>
        <v>6.9331116152574159</v>
      </c>
    </row>
    <row r="477" spans="1:5" x14ac:dyDescent="0.25">
      <c r="A477" s="15">
        <v>42278</v>
      </c>
      <c r="B477" s="9">
        <v>43.995444999999997</v>
      </c>
      <c r="C477" s="6">
        <f t="shared" si="21"/>
        <v>7.9078788618551447E-3</v>
      </c>
      <c r="D477" s="6">
        <f t="shared" si="23"/>
        <v>3.1938547645362888E-4</v>
      </c>
      <c r="E477" s="6">
        <f t="shared" si="22"/>
        <v>7.8533153269539682</v>
      </c>
    </row>
    <row r="478" spans="1:5" x14ac:dyDescent="0.25">
      <c r="A478" s="15">
        <v>42279</v>
      </c>
      <c r="B478" s="9">
        <v>44.942219000000001</v>
      </c>
      <c r="C478" s="6">
        <f t="shared" si="21"/>
        <v>2.1519818699413201E-2</v>
      </c>
      <c r="D478" s="6">
        <f t="shared" si="23"/>
        <v>3.1313382578415107E-4</v>
      </c>
      <c r="E478" s="6">
        <f t="shared" si="22"/>
        <v>6.5899512164723024</v>
      </c>
    </row>
    <row r="479" spans="1:5" x14ac:dyDescent="0.25">
      <c r="A479" s="15">
        <v>42282</v>
      </c>
      <c r="B479" s="9">
        <v>45.987617999999998</v>
      </c>
      <c r="C479" s="6">
        <f t="shared" si="21"/>
        <v>2.3260956473911451E-2</v>
      </c>
      <c r="D479" s="6">
        <f t="shared" si="23"/>
        <v>3.1678400674341992E-4</v>
      </c>
      <c r="E479" s="6">
        <f t="shared" si="22"/>
        <v>6.3492745597783777</v>
      </c>
    </row>
    <row r="480" spans="1:5" x14ac:dyDescent="0.25">
      <c r="A480" s="15">
        <v>42283</v>
      </c>
      <c r="B480" s="9">
        <v>46.105963000000003</v>
      </c>
      <c r="C480" s="6">
        <f t="shared" si="21"/>
        <v>2.5734100861672165E-3</v>
      </c>
      <c r="D480" s="6">
        <f t="shared" si="23"/>
        <v>3.222430907063168E-4</v>
      </c>
      <c r="E480" s="6">
        <f t="shared" si="22"/>
        <v>8.0196532897766524</v>
      </c>
    </row>
    <row r="481" spans="1:5" x14ac:dyDescent="0.25">
      <c r="A481" s="15">
        <v>42284</v>
      </c>
      <c r="B481" s="9">
        <v>46.155273999999999</v>
      </c>
      <c r="C481" s="6">
        <f t="shared" si="21"/>
        <v>1.0695145875164972E-3</v>
      </c>
      <c r="D481" s="6">
        <f t="shared" si="23"/>
        <v>3.1456100807499303E-4</v>
      </c>
      <c r="E481" s="6">
        <f t="shared" si="22"/>
        <v>8.0606961423541801</v>
      </c>
    </row>
    <row r="482" spans="1:5" x14ac:dyDescent="0.25">
      <c r="A482" s="15">
        <v>42285</v>
      </c>
      <c r="B482" s="9">
        <v>46.796320999999999</v>
      </c>
      <c r="C482" s="6">
        <f t="shared" si="21"/>
        <v>1.388892198971672E-2</v>
      </c>
      <c r="D482" s="6">
        <f t="shared" si="23"/>
        <v>3.0693255788009774E-4</v>
      </c>
      <c r="E482" s="6">
        <f t="shared" si="22"/>
        <v>7.4603986709947403</v>
      </c>
    </row>
    <row r="483" spans="1:5" x14ac:dyDescent="0.25">
      <c r="A483" s="15">
        <v>42286</v>
      </c>
      <c r="B483" s="9">
        <v>46.461005</v>
      </c>
      <c r="C483" s="6">
        <f t="shared" si="21"/>
        <v>-7.1654350776848216E-3</v>
      </c>
      <c r="D483" s="6">
        <f t="shared" si="23"/>
        <v>3.0415710265755991E-4</v>
      </c>
      <c r="E483" s="6">
        <f t="shared" si="22"/>
        <v>7.9291604812222349</v>
      </c>
    </row>
    <row r="484" spans="1:5" x14ac:dyDescent="0.25">
      <c r="A484" s="15">
        <v>42289</v>
      </c>
      <c r="B484" s="9">
        <v>46.352519000000001</v>
      </c>
      <c r="C484" s="6">
        <f t="shared" si="21"/>
        <v>-2.3349903860237029E-3</v>
      </c>
      <c r="D484" s="6">
        <f t="shared" si="23"/>
        <v>2.9800371793207834E-4</v>
      </c>
      <c r="E484" s="6">
        <f t="shared" si="22"/>
        <v>8.1001089171312852</v>
      </c>
    </row>
    <row r="485" spans="1:5" x14ac:dyDescent="0.25">
      <c r="A485" s="15">
        <v>42290</v>
      </c>
      <c r="B485" s="9">
        <v>46.244033999999999</v>
      </c>
      <c r="C485" s="6">
        <f t="shared" si="21"/>
        <v>-2.340433752909992E-3</v>
      </c>
      <c r="D485" s="6">
        <f t="shared" si="23"/>
        <v>2.9088312845628464E-4</v>
      </c>
      <c r="E485" s="6">
        <f t="shared" si="22"/>
        <v>8.1237579576491346</v>
      </c>
    </row>
    <row r="486" spans="1:5" x14ac:dyDescent="0.25">
      <c r="A486" s="15">
        <v>42291</v>
      </c>
      <c r="B486" s="9">
        <v>46.036928000000003</v>
      </c>
      <c r="C486" s="6">
        <f t="shared" si="21"/>
        <v>-4.4785452756996936E-3</v>
      </c>
      <c r="D486" s="6">
        <f t="shared" si="23"/>
        <v>2.8393647077456369E-4</v>
      </c>
      <c r="E486" s="6">
        <f t="shared" si="22"/>
        <v>8.0961197029711016</v>
      </c>
    </row>
    <row r="487" spans="1:5" x14ac:dyDescent="0.25">
      <c r="A487" s="15">
        <v>42292</v>
      </c>
      <c r="B487" s="9">
        <v>46.362380000000002</v>
      </c>
      <c r="C487" s="6">
        <f t="shared" si="21"/>
        <v>7.0693683123252381E-3</v>
      </c>
      <c r="D487" s="6">
        <f t="shared" si="23"/>
        <v>2.7751375709628043E-4</v>
      </c>
      <c r="E487" s="6">
        <f t="shared" si="22"/>
        <v>8.0095553990167012</v>
      </c>
    </row>
    <row r="488" spans="1:5" x14ac:dyDescent="0.25">
      <c r="A488" s="15">
        <v>42293</v>
      </c>
      <c r="B488" s="9">
        <v>46.855491999999998</v>
      </c>
      <c r="C488" s="6">
        <f t="shared" si="21"/>
        <v>1.063603723536187E-2</v>
      </c>
      <c r="D488" s="6">
        <f t="shared" si="23"/>
        <v>2.7197557672635746E-4</v>
      </c>
      <c r="E488" s="6">
        <f t="shared" si="22"/>
        <v>7.7938591449870884</v>
      </c>
    </row>
    <row r="489" spans="1:5" x14ac:dyDescent="0.25">
      <c r="A489" s="15">
        <v>42296</v>
      </c>
      <c r="B489" s="9">
        <v>46.963977</v>
      </c>
      <c r="C489" s="6">
        <f t="shared" si="21"/>
        <v>2.3153102308690245E-3</v>
      </c>
      <c r="D489" s="6">
        <f t="shared" si="23"/>
        <v>2.6810922311901756E-4</v>
      </c>
      <c r="E489" s="6">
        <f t="shared" si="22"/>
        <v>8.2041217920377143</v>
      </c>
    </row>
    <row r="490" spans="1:5" x14ac:dyDescent="0.25">
      <c r="A490" s="15">
        <v>42297</v>
      </c>
      <c r="B490" s="9">
        <v>47.111911999999997</v>
      </c>
      <c r="C490" s="6">
        <f t="shared" si="21"/>
        <v>3.1499674740066586E-3</v>
      </c>
      <c r="D490" s="6">
        <f t="shared" si="23"/>
        <v>2.6171402637257526E-4</v>
      </c>
      <c r="E490" s="6">
        <f t="shared" si="22"/>
        <v>8.2103454155820703</v>
      </c>
    </row>
    <row r="491" spans="1:5" x14ac:dyDescent="0.25">
      <c r="A491" s="15">
        <v>42298</v>
      </c>
      <c r="B491" s="9">
        <v>46.549765000000001</v>
      </c>
      <c r="C491" s="6">
        <f t="shared" si="21"/>
        <v>-1.1932162719271423E-2</v>
      </c>
      <c r="D491" s="6">
        <f t="shared" si="23"/>
        <v>2.5558551457193575E-4</v>
      </c>
      <c r="E491" s="6">
        <f t="shared" si="22"/>
        <v>7.7148933512062863</v>
      </c>
    </row>
    <row r="492" spans="1:5" x14ac:dyDescent="0.25">
      <c r="A492" s="15">
        <v>42299</v>
      </c>
      <c r="B492" s="9">
        <v>47.368329000000003</v>
      </c>
      <c r="C492" s="6">
        <f t="shared" si="21"/>
        <v>1.7584707463077463E-2</v>
      </c>
      <c r="D492" s="6">
        <f t="shared" si="23"/>
        <v>2.5283005181576707E-4</v>
      </c>
      <c r="E492" s="6">
        <f t="shared" si="22"/>
        <v>7.0597503769442955</v>
      </c>
    </row>
    <row r="493" spans="1:5" x14ac:dyDescent="0.25">
      <c r="A493" s="15">
        <v>42300</v>
      </c>
      <c r="B493" s="9">
        <v>52.141652000000001</v>
      </c>
      <c r="C493" s="6">
        <f t="shared" si="21"/>
        <v>0.10077034805259855</v>
      </c>
      <c r="D493" s="6">
        <f t="shared" si="23"/>
        <v>2.5420260813190803E-4</v>
      </c>
      <c r="E493" s="6">
        <f t="shared" si="22"/>
        <v>-31.669744818856671</v>
      </c>
    </row>
    <row r="494" spans="1:5" x14ac:dyDescent="0.25">
      <c r="A494" s="15">
        <v>42303</v>
      </c>
      <c r="B494" s="9">
        <v>53.502642000000002</v>
      </c>
      <c r="C494" s="6">
        <f t="shared" si="21"/>
        <v>2.6101781355143888E-2</v>
      </c>
      <c r="D494" s="6">
        <f t="shared" si="23"/>
        <v>4.9517592492613095E-4</v>
      </c>
      <c r="E494" s="6">
        <f t="shared" si="22"/>
        <v>6.2347167714046599</v>
      </c>
    </row>
    <row r="495" spans="1:5" x14ac:dyDescent="0.25">
      <c r="A495" s="15">
        <v>42304</v>
      </c>
      <c r="B495" s="9">
        <v>52.950355000000002</v>
      </c>
      <c r="C495" s="6">
        <f t="shared" si="21"/>
        <v>-1.0322611731958951E-2</v>
      </c>
      <c r="D495" s="6">
        <f t="shared" si="23"/>
        <v>4.9970618455125865E-4</v>
      </c>
      <c r="E495" s="6">
        <f t="shared" si="22"/>
        <v>7.3882523320278661</v>
      </c>
    </row>
    <row r="496" spans="1:5" x14ac:dyDescent="0.25">
      <c r="A496" s="15">
        <v>42305</v>
      </c>
      <c r="B496" s="9">
        <v>53.236361000000002</v>
      </c>
      <c r="C496" s="6">
        <f t="shared" si="21"/>
        <v>5.4013991029899693E-3</v>
      </c>
      <c r="D496" s="6">
        <f t="shared" si="23"/>
        <v>4.9013707116094115E-4</v>
      </c>
      <c r="E496" s="6">
        <f t="shared" si="22"/>
        <v>7.5613010746462797</v>
      </c>
    </row>
    <row r="497" spans="1:5" x14ac:dyDescent="0.25">
      <c r="A497" s="15">
        <v>42306</v>
      </c>
      <c r="B497" s="9">
        <v>52.624903000000003</v>
      </c>
      <c r="C497" s="6">
        <f t="shared" si="21"/>
        <v>-1.1485721197209534E-2</v>
      </c>
      <c r="D497" s="6">
        <f t="shared" si="23"/>
        <v>4.7891743821155855E-4</v>
      </c>
      <c r="E497" s="6">
        <f t="shared" si="22"/>
        <v>7.3685240214160839</v>
      </c>
    </row>
    <row r="498" spans="1:5" x14ac:dyDescent="0.25">
      <c r="A498" s="15">
        <v>42307</v>
      </c>
      <c r="B498" s="9">
        <v>51.914821000000003</v>
      </c>
      <c r="C498" s="6">
        <f t="shared" si="21"/>
        <v>-1.3493269526786584E-2</v>
      </c>
      <c r="D498" s="6">
        <f t="shared" si="23"/>
        <v>4.7047170051684823E-4</v>
      </c>
      <c r="E498" s="6">
        <f t="shared" si="22"/>
        <v>7.2747837300035512</v>
      </c>
    </row>
    <row r="499" spans="1:5" x14ac:dyDescent="0.25">
      <c r="A499" s="15">
        <v>42310</v>
      </c>
      <c r="B499" s="9">
        <v>52.506557999999998</v>
      </c>
      <c r="C499" s="6">
        <f t="shared" si="21"/>
        <v>1.1398228648423825E-2</v>
      </c>
      <c r="D499" s="6">
        <f t="shared" si="23"/>
        <v>4.6345207562146167E-4</v>
      </c>
      <c r="E499" s="6">
        <f t="shared" si="22"/>
        <v>7.396477367960764</v>
      </c>
    </row>
    <row r="500" spans="1:5" x14ac:dyDescent="0.25">
      <c r="A500" s="15">
        <v>42311</v>
      </c>
      <c r="B500" s="9">
        <v>53.404021</v>
      </c>
      <c r="C500" s="6">
        <f t="shared" si="21"/>
        <v>1.7092398248615002E-2</v>
      </c>
      <c r="D500" s="6">
        <f t="shared" si="23"/>
        <v>4.5533402662008797E-4</v>
      </c>
      <c r="E500" s="6">
        <f t="shared" si="22"/>
        <v>7.0528622274001611</v>
      </c>
    </row>
    <row r="501" spans="1:5" x14ac:dyDescent="0.25">
      <c r="A501" s="15">
        <v>42312</v>
      </c>
      <c r="B501" s="9">
        <v>53.650576999999998</v>
      </c>
      <c r="C501" s="6">
        <f t="shared" si="21"/>
        <v>4.616805914296195E-3</v>
      </c>
      <c r="D501" s="6">
        <f t="shared" si="23"/>
        <v>4.5136219342935149E-4</v>
      </c>
      <c r="E501" s="6">
        <f t="shared" si="22"/>
        <v>7.6560169637305302</v>
      </c>
    </row>
    <row r="502" spans="1:5" x14ac:dyDescent="0.25">
      <c r="A502" s="15">
        <v>42313</v>
      </c>
      <c r="B502" s="9">
        <v>53.630851999999997</v>
      </c>
      <c r="C502" s="6">
        <f t="shared" si="21"/>
        <v>-3.676568101029203E-4</v>
      </c>
      <c r="D502" s="6">
        <f t="shared" si="23"/>
        <v>4.4089501121306212E-4</v>
      </c>
      <c r="E502" s="6">
        <f t="shared" si="22"/>
        <v>7.7263971962777758</v>
      </c>
    </row>
    <row r="503" spans="1:5" x14ac:dyDescent="0.25">
      <c r="A503" s="15">
        <v>42314</v>
      </c>
      <c r="B503" s="9">
        <v>54.163409999999999</v>
      </c>
      <c r="C503" s="6">
        <f t="shared" si="21"/>
        <v>9.9300678646686742E-3</v>
      </c>
      <c r="D503" s="6">
        <f t="shared" si="23"/>
        <v>4.3016708990700021E-4</v>
      </c>
      <c r="E503" s="6">
        <f t="shared" si="22"/>
        <v>7.5221090618357271</v>
      </c>
    </row>
    <row r="504" spans="1:5" x14ac:dyDescent="0.25">
      <c r="A504" s="15">
        <v>42317</v>
      </c>
      <c r="B504" s="9">
        <v>53.413882000000001</v>
      </c>
      <c r="C504" s="6">
        <f t="shared" si="21"/>
        <v>-1.383827199949187E-2</v>
      </c>
      <c r="D504" s="6">
        <f t="shared" si="23"/>
        <v>4.2209702929329654E-4</v>
      </c>
      <c r="E504" s="6">
        <f t="shared" si="22"/>
        <v>7.3165934675294046</v>
      </c>
    </row>
  </sheetData>
  <autoFilter ref="A1:B1">
    <sortState ref="A2:B504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9"/>
  <sheetViews>
    <sheetView workbookViewId="0">
      <selection activeCell="D15" sqref="D15"/>
    </sheetView>
  </sheetViews>
  <sheetFormatPr defaultRowHeight="15" x14ac:dyDescent="0.25"/>
  <cols>
    <col min="1" max="1" width="14.28515625" style="14" customWidth="1"/>
    <col min="2" max="2" width="14.28515625" style="9" customWidth="1"/>
    <col min="3" max="3" width="14.28515625" style="6" customWidth="1"/>
    <col min="4" max="4" width="12" style="14" bestFit="1" customWidth="1"/>
    <col min="5" max="5" width="14.28515625" style="6" customWidth="1"/>
    <col min="6" max="6" width="9.140625" style="14"/>
    <col min="7" max="7" width="17.85546875" style="14" customWidth="1"/>
    <col min="8" max="8" width="17.85546875" style="12" bestFit="1" customWidth="1"/>
    <col min="9" max="16384" width="9.140625" style="14"/>
  </cols>
  <sheetData>
    <row r="1" spans="1:8" s="4" customFormat="1" x14ac:dyDescent="0.25">
      <c r="A1" s="4" t="s">
        <v>0</v>
      </c>
      <c r="B1" s="10" t="s">
        <v>23</v>
      </c>
      <c r="C1" s="7" t="s">
        <v>4</v>
      </c>
      <c r="D1" s="4" t="s">
        <v>5</v>
      </c>
      <c r="E1" s="8" t="s">
        <v>26</v>
      </c>
      <c r="G1" s="14" t="s">
        <v>27</v>
      </c>
      <c r="H1" s="12">
        <v>0.29702436810567856</v>
      </c>
    </row>
    <row r="2" spans="1:8" x14ac:dyDescent="0.25">
      <c r="A2" s="15">
        <v>41589</v>
      </c>
      <c r="B2" s="9">
        <v>35.098357999999998</v>
      </c>
      <c r="G2" s="14" t="s">
        <v>13</v>
      </c>
      <c r="H2" s="12">
        <v>9.245135999465609E-3</v>
      </c>
    </row>
    <row r="3" spans="1:8" x14ac:dyDescent="0.25">
      <c r="A3" s="15">
        <v>41590</v>
      </c>
      <c r="B3" s="9">
        <v>34.883603999999998</v>
      </c>
      <c r="C3" s="6">
        <f>(B3-B2)/B2</f>
        <v>-6.1186338118723168E-3</v>
      </c>
      <c r="G3" s="14" t="s">
        <v>28</v>
      </c>
      <c r="H3" s="12">
        <v>9.805486546619091E-2</v>
      </c>
    </row>
    <row r="4" spans="1:8" x14ac:dyDescent="0.25">
      <c r="A4" s="15">
        <v>41591</v>
      </c>
      <c r="B4" s="9">
        <v>35.630575</v>
      </c>
      <c r="C4" s="6">
        <f t="shared" ref="C4:C67" si="0">(B4-B3)/B3</f>
        <v>2.1413240443848694E-2</v>
      </c>
      <c r="D4" s="14">
        <f>C3*C3</f>
        <v>3.7437679723787158E-5</v>
      </c>
      <c r="E4" s="6">
        <f>-LN(D4)-C4*C4/D4</f>
        <v>-2.0549044166012589</v>
      </c>
    </row>
    <row r="5" spans="1:8" x14ac:dyDescent="0.25">
      <c r="A5" s="15">
        <v>41592</v>
      </c>
      <c r="B5" s="9">
        <v>35.499856000000001</v>
      </c>
      <c r="C5" s="6">
        <f t="shared" si="0"/>
        <v>-3.6687311389164822E-3</v>
      </c>
      <c r="D5" s="14">
        <f>$H$5+$H$7*D4+$H$6*C4*C4</f>
        <v>4.3918853406288185E-5</v>
      </c>
      <c r="E5" s="6">
        <f t="shared" ref="E5:E68" si="1">-LN(D5)-C5*C5/D5</f>
        <v>9.7267019412790745</v>
      </c>
      <c r="G5" s="14" t="s">
        <v>12</v>
      </c>
      <c r="H5" s="12">
        <f>H1*0.00001</f>
        <v>2.9702436810567858E-6</v>
      </c>
    </row>
    <row r="6" spans="1:8" x14ac:dyDescent="0.25">
      <c r="A6" s="15">
        <v>41593</v>
      </c>
      <c r="B6" s="9">
        <v>35.331786000000001</v>
      </c>
      <c r="C6" s="6">
        <f t="shared" si="0"/>
        <v>-4.7343854014506468E-3</v>
      </c>
      <c r="D6" s="14">
        <f t="shared" ref="D6:D69" si="2">$H$5+$H$7*D5+$H$6*C5*C5</f>
        <v>4.6159252026011534E-5</v>
      </c>
      <c r="E6" s="6">
        <f t="shared" si="1"/>
        <v>9.4978245710105522</v>
      </c>
      <c r="G6" s="14" t="s">
        <v>13</v>
      </c>
      <c r="H6" s="12">
        <f>H2</f>
        <v>9.245135999465609E-3</v>
      </c>
    </row>
    <row r="7" spans="1:8" x14ac:dyDescent="0.25">
      <c r="A7" s="15">
        <v>41596</v>
      </c>
      <c r="B7" s="9">
        <v>34.734209</v>
      </c>
      <c r="C7" s="6">
        <f t="shared" si="0"/>
        <v>-1.6913297278546891E-2</v>
      </c>
      <c r="D7" s="14">
        <f t="shared" si="2"/>
        <v>4.8438860379131458E-5</v>
      </c>
      <c r="E7" s="6">
        <f t="shared" si="1"/>
        <v>4.029626932387516</v>
      </c>
      <c r="G7" s="14" t="s">
        <v>14</v>
      </c>
      <c r="H7" s="12">
        <f>H3*10</f>
        <v>0.9805486546619091</v>
      </c>
    </row>
    <row r="8" spans="1:8" x14ac:dyDescent="0.25">
      <c r="A8" s="15">
        <v>41597</v>
      </c>
      <c r="B8" s="9">
        <v>34.564867</v>
      </c>
      <c r="C8" s="6">
        <f t="shared" si="0"/>
        <v>-4.8753665298668621E-3</v>
      </c>
      <c r="D8" s="14">
        <f t="shared" si="2"/>
        <v>5.3111563194702775E-5</v>
      </c>
      <c r="E8" s="6">
        <f t="shared" si="1"/>
        <v>9.3955824843208884</v>
      </c>
    </row>
    <row r="9" spans="1:8" x14ac:dyDescent="0.25">
      <c r="A9" s="15">
        <v>41598</v>
      </c>
      <c r="B9" s="9">
        <v>34.884737999999999</v>
      </c>
      <c r="C9" s="6">
        <f t="shared" si="0"/>
        <v>9.2542233708001569E-3</v>
      </c>
      <c r="D9" s="14">
        <f t="shared" si="2"/>
        <v>5.5268464994122939E-5</v>
      </c>
      <c r="E9" s="6">
        <f t="shared" si="1"/>
        <v>8.2537689166682142</v>
      </c>
      <c r="G9" s="14" t="s">
        <v>25</v>
      </c>
      <c r="H9" s="12">
        <f>SUM(E4:E504)</f>
        <v>3704.656083273188</v>
      </c>
    </row>
    <row r="10" spans="1:8" x14ac:dyDescent="0.25">
      <c r="A10" s="15">
        <v>41599</v>
      </c>
      <c r="B10" s="9">
        <v>35.185792999999997</v>
      </c>
      <c r="C10" s="6">
        <f t="shared" si="0"/>
        <v>8.6299917172947688E-3</v>
      </c>
      <c r="D10" s="14">
        <f t="shared" si="2"/>
        <v>5.7955422134423672E-5</v>
      </c>
      <c r="E10" s="6">
        <f t="shared" si="1"/>
        <v>8.4707667250087848</v>
      </c>
    </row>
    <row r="11" spans="1:8" x14ac:dyDescent="0.25">
      <c r="A11" s="15">
        <v>41600</v>
      </c>
      <c r="B11" s="9">
        <v>35.345725999999999</v>
      </c>
      <c r="C11" s="6">
        <f t="shared" si="0"/>
        <v>4.5453856901847382E-3</v>
      </c>
      <c r="D11" s="14">
        <f t="shared" si="2"/>
        <v>6.048690263296823E-5</v>
      </c>
      <c r="E11" s="6">
        <f t="shared" si="1"/>
        <v>9.371513375414473</v>
      </c>
    </row>
    <row r="12" spans="1:8" x14ac:dyDescent="0.25">
      <c r="A12" s="15">
        <v>41603</v>
      </c>
      <c r="B12" s="9">
        <v>35.411582000000003</v>
      </c>
      <c r="C12" s="6">
        <f t="shared" si="0"/>
        <v>1.863195567124684E-3</v>
      </c>
      <c r="D12" s="14">
        <f t="shared" si="2"/>
        <v>6.2471604102066458E-5</v>
      </c>
      <c r="E12" s="6">
        <f t="shared" si="1"/>
        <v>9.6252292282862424</v>
      </c>
    </row>
    <row r="13" spans="1:8" x14ac:dyDescent="0.25">
      <c r="A13" s="15">
        <v>41604</v>
      </c>
      <c r="B13" s="9">
        <v>35.138750000000002</v>
      </c>
      <c r="C13" s="6">
        <f t="shared" si="0"/>
        <v>-7.7045978911645645E-3</v>
      </c>
      <c r="D13" s="14">
        <f t="shared" si="2"/>
        <v>6.4258785506465192E-5</v>
      </c>
      <c r="E13" s="6">
        <f t="shared" si="1"/>
        <v>8.7288144728497574</v>
      </c>
    </row>
    <row r="14" spans="1:8" x14ac:dyDescent="0.25">
      <c r="A14" s="15">
        <v>41605</v>
      </c>
      <c r="B14" s="9">
        <v>35.373949000000003</v>
      </c>
      <c r="C14" s="6">
        <f t="shared" si="0"/>
        <v>6.6934367329515559E-3</v>
      </c>
      <c r="D14" s="14">
        <f>$H$5+$H$7*D13+$H$6*C13*C13</f>
        <v>6.6527908293674033E-5</v>
      </c>
      <c r="E14" s="6">
        <f t="shared" si="1"/>
        <v>8.9444559280691074</v>
      </c>
    </row>
    <row r="15" spans="1:8" x14ac:dyDescent="0.25">
      <c r="A15" s="15">
        <v>41607</v>
      </c>
      <c r="B15" s="9">
        <v>35.872574</v>
      </c>
      <c r="C15" s="6">
        <f>(B15-B14)/B14</f>
        <v>1.4095825150875775E-2</v>
      </c>
      <c r="D15" s="14">
        <f t="shared" si="2"/>
        <v>6.8618296119980979E-5</v>
      </c>
      <c r="E15" s="6">
        <f t="shared" si="1"/>
        <v>6.691334614873977</v>
      </c>
    </row>
    <row r="16" spans="1:8" x14ac:dyDescent="0.25">
      <c r="A16" s="15">
        <v>41610</v>
      </c>
      <c r="B16" s="9">
        <v>36.173628000000001</v>
      </c>
      <c r="C16" s="6">
        <f t="shared" si="0"/>
        <v>8.3923166483676533E-3</v>
      </c>
      <c r="D16" s="14">
        <f t="shared" si="2"/>
        <v>7.2090758839135594E-5</v>
      </c>
      <c r="E16" s="6">
        <f t="shared" si="1"/>
        <v>8.5606081728895482</v>
      </c>
    </row>
    <row r="17" spans="1:5" x14ac:dyDescent="0.25">
      <c r="A17" s="15">
        <v>41611</v>
      </c>
      <c r="B17" s="9">
        <v>36.041916999999998</v>
      </c>
      <c r="C17" s="6">
        <f t="shared" si="0"/>
        <v>-3.6410779698404262E-3</v>
      </c>
      <c r="D17" s="14">
        <f t="shared" si="2"/>
        <v>7.4309884251228997E-5</v>
      </c>
      <c r="E17" s="6">
        <f t="shared" si="1"/>
        <v>9.32885897433402</v>
      </c>
    </row>
    <row r="18" spans="1:5" x14ac:dyDescent="0.25">
      <c r="A18" s="15">
        <v>41612</v>
      </c>
      <c r="B18" s="9">
        <v>36.634616999999999</v>
      </c>
      <c r="C18" s="6">
        <f t="shared" si="0"/>
        <v>1.6444741271669894E-2</v>
      </c>
      <c r="D18" s="14">
        <f t="shared" si="2"/>
        <v>7.5957267628681333E-5</v>
      </c>
      <c r="E18" s="6">
        <f t="shared" si="1"/>
        <v>5.9250547108282818</v>
      </c>
    </row>
    <row r="19" spans="1:5" x14ac:dyDescent="0.25">
      <c r="A19" s="15">
        <v>41613</v>
      </c>
      <c r="B19" s="9">
        <v>35.750269000000003</v>
      </c>
      <c r="C19" s="6">
        <f>(B19-B18)/B18</f>
        <v>-2.4139681875205512E-2</v>
      </c>
      <c r="D19" s="14">
        <f t="shared" si="2"/>
        <v>7.9950197915149484E-5</v>
      </c>
      <c r="E19" s="6">
        <f t="shared" si="1"/>
        <v>2.1455162928108749</v>
      </c>
    </row>
    <row r="20" spans="1:5" x14ac:dyDescent="0.25">
      <c r="A20" s="15">
        <v>41614</v>
      </c>
      <c r="B20" s="9">
        <v>36.088956000000003</v>
      </c>
      <c r="C20" s="6">
        <f t="shared" si="0"/>
        <v>9.4736909532065379E-3</v>
      </c>
      <c r="D20" s="14">
        <f t="shared" si="2"/>
        <v>8.6752667545274346E-5</v>
      </c>
      <c r="E20" s="6">
        <f t="shared" si="1"/>
        <v>8.3178896141103458</v>
      </c>
    </row>
    <row r="21" spans="1:5" x14ac:dyDescent="0.25">
      <c r="A21" s="15">
        <v>41617</v>
      </c>
      <c r="B21" s="9">
        <v>36.418233999999998</v>
      </c>
      <c r="C21" s="6">
        <f t="shared" si="0"/>
        <v>9.124065545148911E-3</v>
      </c>
      <c r="D21" s="14">
        <f t="shared" si="2"/>
        <v>8.8865213670430643E-5</v>
      </c>
      <c r="E21" s="6">
        <f t="shared" si="1"/>
        <v>8.3915938414566611</v>
      </c>
    </row>
    <row r="22" spans="1:5" x14ac:dyDescent="0.25">
      <c r="A22" s="15">
        <v>41618</v>
      </c>
      <c r="B22" s="9">
        <v>35.853757000000002</v>
      </c>
      <c r="C22" s="6">
        <f t="shared" si="0"/>
        <v>-1.5499845489487398E-2</v>
      </c>
      <c r="D22" s="14">
        <f t="shared" si="2"/>
        <v>9.0876553762409207E-5</v>
      </c>
      <c r="E22" s="6">
        <f t="shared" si="1"/>
        <v>6.6623650295029044</v>
      </c>
    </row>
    <row r="23" spans="1:5" x14ac:dyDescent="0.25">
      <c r="A23" s="15">
        <v>41619</v>
      </c>
      <c r="B23" s="9">
        <v>35.383358999999999</v>
      </c>
      <c r="C23" s="6">
        <f t="shared" si="0"/>
        <v>-1.3119908187027735E-2</v>
      </c>
      <c r="D23" s="14">
        <f t="shared" si="2"/>
        <v>9.4300225854598345E-5</v>
      </c>
      <c r="E23" s="6">
        <f t="shared" si="1"/>
        <v>7.4436655886419052</v>
      </c>
    </row>
    <row r="24" spans="1:5" x14ac:dyDescent="0.25">
      <c r="A24" s="15">
        <v>41620</v>
      </c>
      <c r="B24" s="9">
        <v>35.016449000000001</v>
      </c>
      <c r="C24" s="6">
        <f t="shared" si="0"/>
        <v>-1.036956383931772E-2</v>
      </c>
      <c r="D24" s="14">
        <f t="shared" si="2"/>
        <v>9.7027586942235298E-5</v>
      </c>
      <c r="E24" s="6">
        <f t="shared" si="1"/>
        <v>8.1322958180876963</v>
      </c>
    </row>
    <row r="25" spans="1:5" x14ac:dyDescent="0.25">
      <c r="A25" s="15">
        <v>41621</v>
      </c>
      <c r="B25" s="9">
        <v>34.517823999999997</v>
      </c>
      <c r="C25" s="6">
        <f t="shared" si="0"/>
        <v>-1.4239736302216255E-2</v>
      </c>
      <c r="D25" s="14">
        <f t="shared" si="2"/>
        <v>9.910462315833024E-5</v>
      </c>
      <c r="E25" s="6">
        <f t="shared" si="1"/>
        <v>7.1733139730313242</v>
      </c>
    </row>
    <row r="26" spans="1:5" x14ac:dyDescent="0.25">
      <c r="A26" s="15">
        <v>41624</v>
      </c>
      <c r="B26" s="9">
        <v>34.705984000000001</v>
      </c>
      <c r="C26" s="6">
        <f t="shared" si="0"/>
        <v>5.4510968014670758E-3</v>
      </c>
      <c r="D26" s="14">
        <f t="shared" si="2"/>
        <v>1.0202178564800614E-4</v>
      </c>
      <c r="E26" s="6">
        <f t="shared" si="1"/>
        <v>8.8990681911481531</v>
      </c>
    </row>
    <row r="27" spans="1:5" x14ac:dyDescent="0.25">
      <c r="A27" s="15">
        <v>41625</v>
      </c>
      <c r="B27" s="9">
        <v>34.357891000000002</v>
      </c>
      <c r="C27" s="6">
        <f t="shared" si="0"/>
        <v>-1.0029768929761469E-2</v>
      </c>
      <c r="D27" s="14">
        <f t="shared" si="2"/>
        <v>1.0328228253441878E-4</v>
      </c>
      <c r="E27" s="6">
        <f t="shared" si="1"/>
        <v>8.2040512796668441</v>
      </c>
    </row>
    <row r="28" spans="1:5" x14ac:dyDescent="0.25">
      <c r="A28" s="15">
        <v>41626</v>
      </c>
      <c r="B28" s="9">
        <v>34.414340000000003</v>
      </c>
      <c r="C28" s="6">
        <f t="shared" si="0"/>
        <v>1.6429704605559355E-3</v>
      </c>
      <c r="D28" s="14">
        <f t="shared" si="2"/>
        <v>1.0517357301956243E-4</v>
      </c>
      <c r="E28" s="6">
        <f t="shared" si="1"/>
        <v>9.1342328099369539</v>
      </c>
    </row>
    <row r="29" spans="1:5" x14ac:dyDescent="0.25">
      <c r="A29" s="15">
        <v>41627</v>
      </c>
      <c r="B29" s="9">
        <v>34.103875000000002</v>
      </c>
      <c r="C29" s="6">
        <f t="shared" si="0"/>
        <v>-9.0213846902192692E-3</v>
      </c>
      <c r="D29" s="14">
        <f t="shared" si="2"/>
        <v>1.0612300508711744E-4</v>
      </c>
      <c r="E29" s="6">
        <f t="shared" si="1"/>
        <v>8.3840150175552957</v>
      </c>
    </row>
    <row r="30" spans="1:5" x14ac:dyDescent="0.25">
      <c r="A30" s="15">
        <v>41628</v>
      </c>
      <c r="B30" s="9">
        <v>34.621312000000003</v>
      </c>
      <c r="C30" s="6">
        <f t="shared" si="0"/>
        <v>1.5172381437593264E-2</v>
      </c>
      <c r="D30" s="14">
        <f t="shared" si="2"/>
        <v>1.0778143247036105E-4</v>
      </c>
      <c r="E30" s="6">
        <f t="shared" si="1"/>
        <v>6.9995905417890718</v>
      </c>
    </row>
    <row r="31" spans="1:5" x14ac:dyDescent="0.25">
      <c r="A31" s="15">
        <v>41631</v>
      </c>
      <c r="B31" s="9">
        <v>34.451968999999998</v>
      </c>
      <c r="C31" s="6">
        <f t="shared" si="0"/>
        <v>-4.8912935477432194E-3</v>
      </c>
      <c r="D31" s="14">
        <f t="shared" si="2"/>
        <v>1.107834233048572E-4</v>
      </c>
      <c r="E31" s="6">
        <f t="shared" si="1"/>
        <v>8.891973724691864</v>
      </c>
    </row>
    <row r="32" spans="1:5" x14ac:dyDescent="0.25">
      <c r="A32" s="15">
        <v>41632</v>
      </c>
      <c r="B32" s="9">
        <v>34.884737999999999</v>
      </c>
      <c r="C32" s="6">
        <f t="shared" si="0"/>
        <v>1.256151716611612E-2</v>
      </c>
      <c r="D32" s="14">
        <f t="shared" si="2"/>
        <v>1.1181996795274032E-4</v>
      </c>
      <c r="E32" s="6">
        <f t="shared" si="1"/>
        <v>7.6874975442045645</v>
      </c>
    </row>
    <row r="33" spans="1:5" x14ac:dyDescent="0.25">
      <c r="A33" s="15">
        <v>41634</v>
      </c>
      <c r="B33" s="9">
        <v>35.223421999999999</v>
      </c>
      <c r="C33" s="6">
        <f t="shared" si="0"/>
        <v>9.7086582676928993E-3</v>
      </c>
      <c r="D33" s="14">
        <f t="shared" si="2"/>
        <v>1.1407396867248556E-4</v>
      </c>
      <c r="E33" s="6">
        <f t="shared" si="1"/>
        <v>8.2523746485423164</v>
      </c>
    </row>
    <row r="34" spans="1:5" x14ac:dyDescent="0.25">
      <c r="A34" s="15">
        <v>41635</v>
      </c>
      <c r="B34" s="9">
        <v>35.082304000000001</v>
      </c>
      <c r="C34" s="6">
        <f t="shared" si="0"/>
        <v>-4.0063682625725216E-3</v>
      </c>
      <c r="D34" s="14">
        <f t="shared" si="2"/>
        <v>1.1569674864319355E-4</v>
      </c>
      <c r="E34" s="6">
        <f t="shared" si="1"/>
        <v>8.9258047697095595</v>
      </c>
    </row>
    <row r="35" spans="1:5" x14ac:dyDescent="0.25">
      <c r="A35" s="15">
        <v>41638</v>
      </c>
      <c r="B35" s="9">
        <v>35.082304000000001</v>
      </c>
      <c r="C35" s="6">
        <f t="shared" si="0"/>
        <v>0</v>
      </c>
      <c r="D35" s="14">
        <f t="shared" si="2"/>
        <v>1.1656492846645158E-4</v>
      </c>
      <c r="E35" s="6">
        <f t="shared" si="1"/>
        <v>9.0570621143146255</v>
      </c>
    </row>
    <row r="36" spans="1:5" x14ac:dyDescent="0.25">
      <c r="A36" s="15">
        <v>41639</v>
      </c>
      <c r="B36" s="9">
        <v>35.195199000000002</v>
      </c>
      <c r="C36" s="6">
        <f t="shared" si="0"/>
        <v>3.2180041538891445E-3</v>
      </c>
      <c r="D36" s="14">
        <f t="shared" si="2"/>
        <v>1.1726782746959755E-4</v>
      </c>
      <c r="E36" s="6">
        <f t="shared" si="1"/>
        <v>8.9627432801777029</v>
      </c>
    </row>
    <row r="37" spans="1:5" x14ac:dyDescent="0.25">
      <c r="A37" s="15">
        <v>41641</v>
      </c>
      <c r="B37" s="9">
        <v>34.96</v>
      </c>
      <c r="C37" s="6">
        <f t="shared" si="0"/>
        <v>-6.6827012400186023E-3</v>
      </c>
      <c r="D37" s="14">
        <f t="shared" si="2"/>
        <v>1.1805279261638487E-4</v>
      </c>
      <c r="E37" s="6">
        <f t="shared" si="1"/>
        <v>8.6660860553761303</v>
      </c>
    </row>
    <row r="38" spans="1:5" x14ac:dyDescent="0.25">
      <c r="A38" s="15">
        <v>41642</v>
      </c>
      <c r="B38" s="9">
        <v>34.724800999999999</v>
      </c>
      <c r="C38" s="6">
        <f t="shared" si="0"/>
        <v>-6.7276601830664039E-3</v>
      </c>
      <c r="D38" s="14">
        <f t="shared" si="2"/>
        <v>1.1913962452792254E-4</v>
      </c>
      <c r="E38" s="6">
        <f t="shared" si="1"/>
        <v>8.6553121863106917</v>
      </c>
    </row>
    <row r="39" spans="1:5" x14ac:dyDescent="0.25">
      <c r="A39" s="15">
        <v>41645</v>
      </c>
      <c r="B39" s="9">
        <v>33.990980999999998</v>
      </c>
      <c r="C39" s="6">
        <f t="shared" si="0"/>
        <v>-2.1132446518556045E-2</v>
      </c>
      <c r="D39" s="14">
        <f t="shared" si="2"/>
        <v>1.2021089013404036E-4</v>
      </c>
      <c r="E39" s="6">
        <f t="shared" si="1"/>
        <v>5.3112892352077772</v>
      </c>
    </row>
    <row r="40" spans="1:5" x14ac:dyDescent="0.25">
      <c r="A40" s="15">
        <v>41646</v>
      </c>
      <c r="B40" s="9">
        <v>34.254401999999999</v>
      </c>
      <c r="C40" s="6">
        <f t="shared" si="0"/>
        <v>7.7497322010212366E-3</v>
      </c>
      <c r="D40" s="14">
        <f t="shared" si="2"/>
        <v>1.2497156584760451E-4</v>
      </c>
      <c r="E40" s="6">
        <f t="shared" si="1"/>
        <v>8.50684820806155</v>
      </c>
    </row>
    <row r="41" spans="1:5" x14ac:dyDescent="0.25">
      <c r="A41" s="15">
        <v>41647</v>
      </c>
      <c r="B41" s="9">
        <v>33.642882999999998</v>
      </c>
      <c r="C41" s="6">
        <f t="shared" si="0"/>
        <v>-1.7852274869664963E-2</v>
      </c>
      <c r="D41" s="14">
        <f t="shared" si="2"/>
        <v>1.2606619205005984E-4</v>
      </c>
      <c r="E41" s="6">
        <f t="shared" si="1"/>
        <v>6.4506369463552575</v>
      </c>
    </row>
    <row r="42" spans="1:5" x14ac:dyDescent="0.25">
      <c r="A42" s="15">
        <v>41648</v>
      </c>
      <c r="B42" s="9">
        <v>33.426499999999997</v>
      </c>
      <c r="C42" s="6">
        <f t="shared" si="0"/>
        <v>-6.4317615110453061E-3</v>
      </c>
      <c r="D42" s="14">
        <f t="shared" si="2"/>
        <v>1.2953073791074221E-4</v>
      </c>
      <c r="E42" s="6">
        <f t="shared" si="1"/>
        <v>8.6322275625999119</v>
      </c>
    </row>
    <row r="43" spans="1:5" x14ac:dyDescent="0.25">
      <c r="A43" s="15">
        <v>41649</v>
      </c>
      <c r="B43" s="9">
        <v>33.906309</v>
      </c>
      <c r="C43" s="6">
        <f t="shared" si="0"/>
        <v>1.435415015032992E-2</v>
      </c>
      <c r="D43" s="14">
        <f t="shared" si="2"/>
        <v>1.3036388315923269E-4</v>
      </c>
      <c r="E43" s="6">
        <f t="shared" si="1"/>
        <v>7.3646693396078886</v>
      </c>
    </row>
    <row r="44" spans="1:5" x14ac:dyDescent="0.25">
      <c r="A44" s="15">
        <v>41652</v>
      </c>
      <c r="B44" s="9">
        <v>32.909063000000003</v>
      </c>
      <c r="C44" s="6">
        <f t="shared" si="0"/>
        <v>-2.9411812415205588E-2</v>
      </c>
      <c r="D44" s="14">
        <f t="shared" si="2"/>
        <v>1.3270325678824162E-4</v>
      </c>
      <c r="E44" s="6">
        <f t="shared" si="1"/>
        <v>2.4086800821786234</v>
      </c>
    </row>
    <row r="45" spans="1:5" x14ac:dyDescent="0.25">
      <c r="A45" s="15">
        <v>41653</v>
      </c>
      <c r="B45" s="9">
        <v>33.661700000000003</v>
      </c>
      <c r="C45" s="6">
        <f t="shared" si="0"/>
        <v>2.2870204478322581E-2</v>
      </c>
      <c r="D45" s="14">
        <f t="shared" si="2"/>
        <v>1.4108979203076346E-4</v>
      </c>
      <c r="E45" s="6">
        <f t="shared" si="1"/>
        <v>5.1589269762610215</v>
      </c>
    </row>
    <row r="46" spans="1:5" x14ac:dyDescent="0.25">
      <c r="A46" s="15">
        <v>41654</v>
      </c>
      <c r="B46" s="9">
        <v>34.583680000000001</v>
      </c>
      <c r="C46" s="6">
        <f t="shared" si="0"/>
        <v>2.7389585196231851E-2</v>
      </c>
      <c r="D46" s="14">
        <f t="shared" si="2"/>
        <v>1.4615128318523957E-4</v>
      </c>
      <c r="E46" s="6">
        <f t="shared" si="1"/>
        <v>3.6979035880853415</v>
      </c>
    </row>
    <row r="47" spans="1:5" x14ac:dyDescent="0.25">
      <c r="A47" s="15">
        <v>41655</v>
      </c>
      <c r="B47" s="9">
        <v>34.705984000000001</v>
      </c>
      <c r="C47" s="6">
        <f t="shared" si="0"/>
        <v>3.5364657549456779E-3</v>
      </c>
      <c r="D47" s="14">
        <f t="shared" si="2"/>
        <v>1.5321429060322365E-4</v>
      </c>
      <c r="E47" s="6">
        <f t="shared" si="1"/>
        <v>8.7020449334385184</v>
      </c>
    </row>
    <row r="48" spans="1:5" x14ac:dyDescent="0.25">
      <c r="A48" s="15">
        <v>41656</v>
      </c>
      <c r="B48" s="9">
        <v>34.226179999999999</v>
      </c>
      <c r="C48" s="6">
        <f t="shared" si="0"/>
        <v>-1.382482052662738E-2</v>
      </c>
      <c r="D48" s="14">
        <f t="shared" si="2"/>
        <v>1.5331993533279802E-4</v>
      </c>
      <c r="E48" s="6">
        <f t="shared" si="1"/>
        <v>7.5364031026128648</v>
      </c>
    </row>
    <row r="49" spans="1:5" x14ac:dyDescent="0.25">
      <c r="A49" s="15">
        <v>41660</v>
      </c>
      <c r="B49" s="9">
        <v>34.02861</v>
      </c>
      <c r="C49" s="6">
        <f t="shared" si="0"/>
        <v>-5.7724817668813443E-3</v>
      </c>
      <c r="D49" s="14">
        <f t="shared" si="2"/>
        <v>1.5507488274814728E-4</v>
      </c>
      <c r="E49" s="6">
        <f t="shared" si="1"/>
        <v>8.5567285373940241</v>
      </c>
    </row>
    <row r="50" spans="1:5" x14ac:dyDescent="0.25">
      <c r="A50" s="15">
        <v>41661</v>
      </c>
      <c r="B50" s="9">
        <v>33.802819999999997</v>
      </c>
      <c r="C50" s="6">
        <f t="shared" si="0"/>
        <v>-6.6352989440357241E-3</v>
      </c>
      <c r="D50" s="14">
        <f t="shared" si="2"/>
        <v>1.5533677355376762E-4</v>
      </c>
      <c r="E50" s="6">
        <f t="shared" si="1"/>
        <v>8.4864844837811031</v>
      </c>
    </row>
    <row r="51" spans="1:5" x14ac:dyDescent="0.25">
      <c r="A51" s="15">
        <v>41662</v>
      </c>
      <c r="B51" s="9">
        <v>33.925125000000001</v>
      </c>
      <c r="C51" s="6">
        <f t="shared" si="0"/>
        <v>3.6181892516661137E-3</v>
      </c>
      <c r="D51" s="14">
        <f t="shared" si="2"/>
        <v>1.5569254538714912E-4</v>
      </c>
      <c r="E51" s="6">
        <f t="shared" si="1"/>
        <v>8.683543091936059</v>
      </c>
    </row>
    <row r="52" spans="1:5" x14ac:dyDescent="0.25">
      <c r="A52" s="15">
        <v>41663</v>
      </c>
      <c r="B52" s="9">
        <v>34.630721999999999</v>
      </c>
      <c r="C52" s="6">
        <f t="shared" si="0"/>
        <v>2.0798655863463945E-2</v>
      </c>
      <c r="D52" s="14">
        <f t="shared" si="2"/>
        <v>1.5575539038976876E-4</v>
      </c>
      <c r="E52" s="6">
        <f t="shared" si="1"/>
        <v>5.9898940013675972</v>
      </c>
    </row>
    <row r="53" spans="1:5" x14ac:dyDescent="0.25">
      <c r="A53" s="15">
        <v>41666</v>
      </c>
      <c r="B53" s="9">
        <v>33.896898999999998</v>
      </c>
      <c r="C53" s="6">
        <f t="shared" si="0"/>
        <v>-2.118994227148949E-2</v>
      </c>
      <c r="D53" s="14">
        <f t="shared" si="2"/>
        <v>1.5969528088783375E-4</v>
      </c>
      <c r="E53" s="6">
        <f t="shared" si="1"/>
        <v>5.930552870504652</v>
      </c>
    </row>
    <row r="54" spans="1:5" x14ac:dyDescent="0.25">
      <c r="A54" s="15">
        <v>41667</v>
      </c>
      <c r="B54" s="9">
        <v>34.122691000000003</v>
      </c>
      <c r="C54" s="6">
        <f t="shared" si="0"/>
        <v>6.66114030076927E-3</v>
      </c>
      <c r="D54" s="14">
        <f t="shared" si="2"/>
        <v>1.6371042880341621E-4</v>
      </c>
      <c r="E54" s="6">
        <f t="shared" si="1"/>
        <v>8.446379215085539</v>
      </c>
    </row>
    <row r="55" spans="1:5" x14ac:dyDescent="0.25">
      <c r="A55" s="15">
        <v>41668</v>
      </c>
      <c r="B55" s="9">
        <v>34.489601999999998</v>
      </c>
      <c r="C55" s="6">
        <f t="shared" si="0"/>
        <v>1.075269825583201E-2</v>
      </c>
      <c r="D55" s="14">
        <f t="shared" si="2"/>
        <v>1.6390649838730944E-4</v>
      </c>
      <c r="E55" s="6">
        <f t="shared" si="1"/>
        <v>8.0108090811081549</v>
      </c>
    </row>
    <row r="56" spans="1:5" x14ac:dyDescent="0.25">
      <c r="A56" s="15">
        <v>41669</v>
      </c>
      <c r="B56" s="9">
        <v>34.677762000000001</v>
      </c>
      <c r="C56" s="6">
        <f t="shared" si="0"/>
        <v>5.4555573010092564E-3</v>
      </c>
      <c r="D56" s="14">
        <f t="shared" si="2"/>
        <v>1.6475746759478144E-4</v>
      </c>
      <c r="E56" s="6">
        <f t="shared" si="1"/>
        <v>8.5303880681376594</v>
      </c>
    </row>
    <row r="57" spans="1:5" x14ac:dyDescent="0.25">
      <c r="A57" s="15">
        <v>41670</v>
      </c>
      <c r="B57" s="9">
        <v>35.599741999999999</v>
      </c>
      <c r="C57" s="6">
        <f t="shared" si="0"/>
        <v>2.6587067527598745E-2</v>
      </c>
      <c r="D57" s="14">
        <f t="shared" si="2"/>
        <v>1.6479812083440944E-4</v>
      </c>
      <c r="E57" s="6">
        <f t="shared" si="1"/>
        <v>4.4214676195751821</v>
      </c>
    </row>
    <row r="58" spans="1:5" x14ac:dyDescent="0.25">
      <c r="A58" s="15">
        <v>41673</v>
      </c>
      <c r="B58" s="9">
        <v>34.320258000000003</v>
      </c>
      <c r="C58" s="6">
        <f t="shared" si="0"/>
        <v>-3.5940822267756786E-2</v>
      </c>
      <c r="D58" s="14">
        <f t="shared" si="2"/>
        <v>1.7109794860686823E-4</v>
      </c>
      <c r="E58" s="6">
        <f t="shared" si="1"/>
        <v>1.1235479332671519</v>
      </c>
    </row>
    <row r="59" spans="1:5" x14ac:dyDescent="0.25">
      <c r="A59" s="15">
        <v>41674</v>
      </c>
      <c r="B59" s="9">
        <v>34.197952999999998</v>
      </c>
      <c r="C59" s="6">
        <f t="shared" si="0"/>
        <v>-3.563638711573914E-3</v>
      </c>
      <c r="D59" s="14">
        <f t="shared" si="2"/>
        <v>1.8268244398958805E-4</v>
      </c>
      <c r="E59" s="6">
        <f t="shared" si="1"/>
        <v>8.5382442710858442</v>
      </c>
    </row>
    <row r="60" spans="1:5" x14ac:dyDescent="0.25">
      <c r="A60" s="15">
        <v>41675</v>
      </c>
      <c r="B60" s="9">
        <v>33.699331999999998</v>
      </c>
      <c r="C60" s="6">
        <f t="shared" si="0"/>
        <v>-1.4580434097912235E-2</v>
      </c>
      <c r="D60" s="14">
        <f t="shared" si="2"/>
        <v>1.8221667716293694E-4</v>
      </c>
      <c r="E60" s="6">
        <f t="shared" si="1"/>
        <v>7.4436312705886367</v>
      </c>
    </row>
    <row r="61" spans="1:5" x14ac:dyDescent="0.25">
      <c r="A61" s="15">
        <v>41676</v>
      </c>
      <c r="B61" s="9">
        <v>34.038020000000003</v>
      </c>
      <c r="C61" s="6">
        <f t="shared" si="0"/>
        <v>1.0050288237167573E-2</v>
      </c>
      <c r="D61" s="14">
        <f t="shared" si="2"/>
        <v>1.8360797608781687E-4</v>
      </c>
      <c r="E61" s="6">
        <f t="shared" si="1"/>
        <v>8.052577432294834</v>
      </c>
    </row>
    <row r="62" spans="1:5" x14ac:dyDescent="0.25">
      <c r="A62" s="15">
        <v>41677</v>
      </c>
      <c r="B62" s="9">
        <v>34.395522999999997</v>
      </c>
      <c r="C62" s="6">
        <f t="shared" si="0"/>
        <v>1.0503049237293888E-2</v>
      </c>
      <c r="D62" s="14">
        <f t="shared" si="2"/>
        <v>1.8394063303103119E-4</v>
      </c>
      <c r="E62" s="6">
        <f t="shared" si="1"/>
        <v>8.001171155420808</v>
      </c>
    </row>
    <row r="63" spans="1:5" ht="15" customHeight="1" x14ac:dyDescent="0.25">
      <c r="A63" s="15">
        <v>41680</v>
      </c>
      <c r="B63" s="9">
        <v>34.621312000000003</v>
      </c>
      <c r="C63" s="6">
        <f t="shared" si="0"/>
        <v>6.5644880585187214E-3</v>
      </c>
      <c r="D63" s="14">
        <f t="shared" si="2"/>
        <v>1.8435285227007831E-4</v>
      </c>
      <c r="E63" s="6">
        <f t="shared" si="1"/>
        <v>8.3649088298127765</v>
      </c>
    </row>
    <row r="64" spans="1:5" x14ac:dyDescent="0.25">
      <c r="A64" s="15">
        <v>41681</v>
      </c>
      <c r="B64" s="9">
        <v>34.969405999999999</v>
      </c>
      <c r="C64" s="6">
        <f t="shared" si="0"/>
        <v>1.005432723057971E-2</v>
      </c>
      <c r="D64" s="14">
        <f t="shared" si="2"/>
        <v>1.8413558101270936E-4</v>
      </c>
      <c r="E64" s="6">
        <f t="shared" si="1"/>
        <v>8.0508433119869682</v>
      </c>
    </row>
    <row r="65" spans="1:5" x14ac:dyDescent="0.25">
      <c r="A65" s="15">
        <v>41682</v>
      </c>
      <c r="B65" s="9">
        <v>35.251648000000003</v>
      </c>
      <c r="C65" s="6">
        <f t="shared" si="0"/>
        <v>8.0711122173480337E-3</v>
      </c>
      <c r="D65" s="14">
        <f t="shared" si="2"/>
        <v>1.8445872605764616E-4</v>
      </c>
      <c r="E65" s="6">
        <f t="shared" si="1"/>
        <v>8.2449280319442444</v>
      </c>
    </row>
    <row r="66" spans="1:5" x14ac:dyDescent="0.25">
      <c r="A66" s="15">
        <v>41683</v>
      </c>
      <c r="B66" s="9">
        <v>35.383358999999999</v>
      </c>
      <c r="C66" s="6">
        <f t="shared" si="0"/>
        <v>3.7363075904989088E-3</v>
      </c>
      <c r="D66" s="14">
        <f t="shared" si="2"/>
        <v>1.8444325388759382E-4</v>
      </c>
      <c r="E66" s="6">
        <f t="shared" si="1"/>
        <v>8.5224815035641068</v>
      </c>
    </row>
    <row r="67" spans="1:5" x14ac:dyDescent="0.25">
      <c r="A67" s="15">
        <v>41684</v>
      </c>
      <c r="B67" s="9">
        <v>35.392764999999997</v>
      </c>
      <c r="C67" s="6">
        <f t="shared" si="0"/>
        <v>2.6583117787088757E-4</v>
      </c>
      <c r="D67" s="14">
        <f t="shared" si="2"/>
        <v>1.8395489018888165E-4</v>
      </c>
      <c r="E67" s="6">
        <f t="shared" si="1"/>
        <v>8.6004358427334413</v>
      </c>
    </row>
    <row r="68" spans="1:5" x14ac:dyDescent="0.25">
      <c r="A68" s="15">
        <v>41688</v>
      </c>
      <c r="B68" s="9">
        <v>35.468592000000001</v>
      </c>
      <c r="C68" s="6">
        <f t="shared" ref="C68:C131" si="3">(B68-B67)/B67</f>
        <v>2.1424435191769804E-3</v>
      </c>
      <c r="D68" s="14">
        <f t="shared" si="2"/>
        <v>1.8334761709301334E-4</v>
      </c>
      <c r="E68" s="6">
        <f t="shared" si="1"/>
        <v>8.5790918965208149</v>
      </c>
    </row>
    <row r="69" spans="1:5" x14ac:dyDescent="0.25">
      <c r="A69" s="15">
        <v>41689</v>
      </c>
      <c r="B69" s="9">
        <v>35.553897999999997</v>
      </c>
      <c r="C69" s="6">
        <f t="shared" si="3"/>
        <v>2.4051137975816934E-3</v>
      </c>
      <c r="D69" s="14">
        <f t="shared" si="2"/>
        <v>1.8279393872515698E-4</v>
      </c>
      <c r="E69" s="6">
        <f t="shared" ref="E69:E132" si="4">-LN(D69)-C69*C69/D69</f>
        <v>8.5755057391249974</v>
      </c>
    </row>
    <row r="70" spans="1:5" x14ac:dyDescent="0.25">
      <c r="A70" s="15">
        <v>41690</v>
      </c>
      <c r="B70" s="9">
        <v>35.781384000000003</v>
      </c>
      <c r="C70" s="6">
        <f t="shared" si="3"/>
        <v>6.3983420327078083E-3</v>
      </c>
      <c r="D70" s="14">
        <f t="shared" ref="D70:D133" si="5">$H$5+$H$7*D69+$H$6*C69*C69</f>
        <v>1.8226207353670644E-4</v>
      </c>
      <c r="E70" s="6">
        <f t="shared" si="4"/>
        <v>8.3854500237950713</v>
      </c>
    </row>
    <row r="71" spans="1:5" x14ac:dyDescent="0.25">
      <c r="A71" s="15">
        <v>41691</v>
      </c>
      <c r="B71" s="9">
        <v>35.999389999999998</v>
      </c>
      <c r="C71" s="6">
        <f t="shared" si="3"/>
        <v>6.092721287695173E-3</v>
      </c>
      <c r="D71" s="14">
        <f t="shared" si="5"/>
        <v>1.8206555927921222E-4</v>
      </c>
      <c r="E71" s="6">
        <f t="shared" si="4"/>
        <v>8.4072542372813537</v>
      </c>
    </row>
    <row r="72" spans="1:5" x14ac:dyDescent="0.25">
      <c r="A72" s="15">
        <v>41694</v>
      </c>
      <c r="B72" s="9">
        <v>35.724511999999997</v>
      </c>
      <c r="C72" s="6">
        <f t="shared" si="3"/>
        <v>-7.6356293814978833E-3</v>
      </c>
      <c r="D72" s="14">
        <f t="shared" si="5"/>
        <v>1.8183757392214165E-4</v>
      </c>
      <c r="E72" s="6">
        <f t="shared" si="4"/>
        <v>8.2917653194984435</v>
      </c>
    </row>
    <row r="73" spans="1:5" x14ac:dyDescent="0.25">
      <c r="A73" s="15">
        <v>41695</v>
      </c>
      <c r="B73" s="9">
        <v>35.582335999999998</v>
      </c>
      <c r="C73" s="6">
        <f t="shared" si="3"/>
        <v>-3.9797884432962779E-3</v>
      </c>
      <c r="D73" s="14">
        <f t="shared" si="5"/>
        <v>1.8180984980584975E-4</v>
      </c>
      <c r="E73" s="6">
        <f t="shared" si="4"/>
        <v>8.5254322678183971</v>
      </c>
    </row>
    <row r="74" spans="1:5" x14ac:dyDescent="0.25">
      <c r="A74" s="15">
        <v>41696</v>
      </c>
      <c r="B74" s="9">
        <v>35.515987000000003</v>
      </c>
      <c r="C74" s="6">
        <f t="shared" si="3"/>
        <v>-1.8646611622124903E-3</v>
      </c>
      <c r="D74" s="14">
        <f t="shared" si="5"/>
        <v>1.8139007839643704E-4</v>
      </c>
      <c r="E74" s="6">
        <f t="shared" si="4"/>
        <v>8.5956922961573934</v>
      </c>
    </row>
    <row r="75" spans="1:5" x14ac:dyDescent="0.25">
      <c r="A75" s="15">
        <v>41697</v>
      </c>
      <c r="B75" s="9">
        <v>35.885649000000001</v>
      </c>
      <c r="C75" s="6">
        <f t="shared" si="3"/>
        <v>1.0408326819130724E-2</v>
      </c>
      <c r="D75" s="14">
        <f t="shared" si="5"/>
        <v>1.8086418600132121E-4</v>
      </c>
      <c r="E75" s="6">
        <f t="shared" si="4"/>
        <v>8.0187883803370976</v>
      </c>
    </row>
    <row r="76" spans="1:5" x14ac:dyDescent="0.25">
      <c r="A76" s="15">
        <v>41698</v>
      </c>
      <c r="B76" s="9">
        <v>36.312182</v>
      </c>
      <c r="C76" s="6">
        <f t="shared" si="3"/>
        <v>1.1885893438906432E-2</v>
      </c>
      <c r="D76" s="14">
        <f t="shared" si="5"/>
        <v>1.8131793372946214E-4</v>
      </c>
      <c r="E76" s="6">
        <f t="shared" si="4"/>
        <v>7.836105247376981</v>
      </c>
    </row>
    <row r="77" spans="1:5" x14ac:dyDescent="0.25">
      <c r="A77" s="15">
        <v>41701</v>
      </c>
      <c r="B77" s="9">
        <v>35.809818999999997</v>
      </c>
      <c r="C77" s="6">
        <f t="shared" si="3"/>
        <v>-1.3834558330865453E-2</v>
      </c>
      <c r="D77" s="14">
        <f t="shared" si="5"/>
        <v>1.8206740128777493E-4</v>
      </c>
      <c r="E77" s="6">
        <f t="shared" si="4"/>
        <v>7.55990201013309</v>
      </c>
    </row>
    <row r="78" spans="1:5" x14ac:dyDescent="0.25">
      <c r="A78" s="15">
        <v>41702</v>
      </c>
      <c r="B78" s="9">
        <v>36.406965999999997</v>
      </c>
      <c r="C78" s="6">
        <f t="shared" si="3"/>
        <v>1.6675510144298682E-2</v>
      </c>
      <c r="D78" s="14">
        <f t="shared" si="5"/>
        <v>1.8326566191511528E-4</v>
      </c>
      <c r="E78" s="6">
        <f t="shared" si="4"/>
        <v>7.0872538383011587</v>
      </c>
    </row>
    <row r="79" spans="1:5" x14ac:dyDescent="0.25">
      <c r="A79" s="15">
        <v>41703</v>
      </c>
      <c r="B79" s="9">
        <v>36.122610999999999</v>
      </c>
      <c r="C79" s="6">
        <f t="shared" si="3"/>
        <v>-7.810455834193872E-3</v>
      </c>
      <c r="D79" s="14">
        <f t="shared" si="5"/>
        <v>1.8524196127898135E-4</v>
      </c>
      <c r="E79" s="6">
        <f t="shared" si="4"/>
        <v>8.2645312642317137</v>
      </c>
    </row>
    <row r="80" spans="1:5" x14ac:dyDescent="0.25">
      <c r="A80" s="15">
        <v>41704</v>
      </c>
      <c r="B80" s="9">
        <v>36.160525999999997</v>
      </c>
      <c r="C80" s="6">
        <f t="shared" si="3"/>
        <v>1.0496195859152637E-3</v>
      </c>
      <c r="D80" s="14">
        <f t="shared" si="5"/>
        <v>1.8517298266852459E-4</v>
      </c>
      <c r="E80" s="6">
        <f t="shared" si="4"/>
        <v>8.5882705493885574</v>
      </c>
    </row>
    <row r="81" spans="1:5" x14ac:dyDescent="0.25">
      <c r="A81" s="15">
        <v>41705</v>
      </c>
      <c r="B81" s="9">
        <v>35.923563000000001</v>
      </c>
      <c r="C81" s="6">
        <f t="shared" si="3"/>
        <v>-6.5530849855446197E-3</v>
      </c>
      <c r="D81" s="14">
        <f t="shared" si="5"/>
        <v>1.84551548094531E-4</v>
      </c>
      <c r="E81" s="6">
        <f t="shared" si="4"/>
        <v>8.3648937822793616</v>
      </c>
    </row>
    <row r="82" spans="1:5" x14ac:dyDescent="0.25">
      <c r="A82" s="15">
        <v>41708</v>
      </c>
      <c r="B82" s="9">
        <v>35.847734000000003</v>
      </c>
      <c r="C82" s="6">
        <f t="shared" si="3"/>
        <v>-2.1108429584225487E-3</v>
      </c>
      <c r="D82" s="14">
        <f t="shared" si="5"/>
        <v>1.8432902904267907E-4</v>
      </c>
      <c r="E82" s="6">
        <f t="shared" si="4"/>
        <v>8.5746158883350887</v>
      </c>
    </row>
    <row r="83" spans="1:5" x14ac:dyDescent="0.25">
      <c r="A83" s="15">
        <v>41709</v>
      </c>
      <c r="B83" s="9">
        <v>36.037305000000003</v>
      </c>
      <c r="C83" s="6">
        <f t="shared" si="3"/>
        <v>5.2882282601182211E-3</v>
      </c>
      <c r="D83" s="14">
        <f t="shared" si="5"/>
        <v>1.8375501828812372E-4</v>
      </c>
      <c r="E83" s="6">
        <f t="shared" si="4"/>
        <v>8.449718840953615</v>
      </c>
    </row>
    <row r="84" spans="1:5" x14ac:dyDescent="0.25">
      <c r="A84" s="15">
        <v>41710</v>
      </c>
      <c r="B84" s="9">
        <v>36.274267000000002</v>
      </c>
      <c r="C84" s="6">
        <f t="shared" si="3"/>
        <v>6.5754639532561695E-3</v>
      </c>
      <c r="D84" s="14">
        <f t="shared" si="5"/>
        <v>1.8340952319004691E-4</v>
      </c>
      <c r="E84" s="6">
        <f t="shared" si="4"/>
        <v>8.368050353873933</v>
      </c>
    </row>
    <row r="85" spans="1:5" x14ac:dyDescent="0.25">
      <c r="A85" s="15">
        <v>41711</v>
      </c>
      <c r="B85" s="9">
        <v>35.914082999999998</v>
      </c>
      <c r="C85" s="6">
        <f t="shared" si="3"/>
        <v>-9.9294632197531058E-3</v>
      </c>
      <c r="D85" s="14">
        <f t="shared" si="5"/>
        <v>1.8321193431113545E-4</v>
      </c>
      <c r="E85" s="6">
        <f t="shared" si="4"/>
        <v>8.0667238557921017</v>
      </c>
    </row>
    <row r="86" spans="1:5" x14ac:dyDescent="0.25">
      <c r="A86" s="15">
        <v>41712</v>
      </c>
      <c r="B86" s="9">
        <v>35.733992000000001</v>
      </c>
      <c r="C86" s="6">
        <f t="shared" si="3"/>
        <v>-5.0144952886586958E-3</v>
      </c>
      <c r="D86" s="14">
        <f t="shared" si="5"/>
        <v>1.8352997654386147E-4</v>
      </c>
      <c r="E86" s="6">
        <f t="shared" si="4"/>
        <v>8.4661240645571958</v>
      </c>
    </row>
    <row r="87" spans="1:5" x14ac:dyDescent="0.25">
      <c r="A87" s="15">
        <v>41715</v>
      </c>
      <c r="B87" s="9">
        <v>36.065739000000001</v>
      </c>
      <c r="C87" s="6">
        <f t="shared" si="3"/>
        <v>9.2837934255987978E-3</v>
      </c>
      <c r="D87" s="14">
        <f t="shared" si="5"/>
        <v>1.8316278572293542E-4</v>
      </c>
      <c r="E87" s="6">
        <f t="shared" si="4"/>
        <v>8.1345766810013576</v>
      </c>
    </row>
    <row r="88" spans="1:5" x14ac:dyDescent="0.25">
      <c r="A88" s="15">
        <v>41716</v>
      </c>
      <c r="B88" s="9">
        <v>37.487515999999999</v>
      </c>
      <c r="C88" s="6">
        <f t="shared" si="3"/>
        <v>3.9421818030679998E-2</v>
      </c>
      <c r="D88" s="14">
        <f t="shared" si="5"/>
        <v>1.8336709417175534E-4</v>
      </c>
      <c r="E88" s="6">
        <f t="shared" si="4"/>
        <v>0.12878258601294945</v>
      </c>
    </row>
    <row r="89" spans="1:5" x14ac:dyDescent="0.25">
      <c r="A89" s="15">
        <v>41717</v>
      </c>
      <c r="B89" s="9">
        <v>37.222118999999999</v>
      </c>
      <c r="C89" s="6">
        <f t="shared" si="3"/>
        <v>-7.0796101827605784E-3</v>
      </c>
      <c r="D89" s="14">
        <f t="shared" si="5"/>
        <v>1.9713827970157201E-4</v>
      </c>
      <c r="E89" s="6">
        <f t="shared" si="4"/>
        <v>8.2773628952662879</v>
      </c>
    </row>
    <row r="90" spans="1:5" x14ac:dyDescent="0.25">
      <c r="A90" s="15">
        <v>41718</v>
      </c>
      <c r="B90" s="9">
        <v>38.226841999999998</v>
      </c>
      <c r="C90" s="6">
        <f t="shared" si="3"/>
        <v>2.6992633063152544E-2</v>
      </c>
      <c r="D90" s="14">
        <f t="shared" si="5"/>
        <v>1.967372929799512E-4</v>
      </c>
      <c r="E90" s="6">
        <f t="shared" si="4"/>
        <v>4.8302140695225901</v>
      </c>
    </row>
    <row r="91" spans="1:5" x14ac:dyDescent="0.25">
      <c r="A91" s="15">
        <v>41719</v>
      </c>
      <c r="B91" s="9">
        <v>38.065705999999999</v>
      </c>
      <c r="C91" s="6">
        <f t="shared" si="3"/>
        <v>-4.2152579593155793E-3</v>
      </c>
      <c r="D91" s="14">
        <f t="shared" si="5"/>
        <v>2.0261675842974907E-4</v>
      </c>
      <c r="E91" s="6">
        <f t="shared" si="4"/>
        <v>8.4164996326051327</v>
      </c>
    </row>
    <row r="92" spans="1:5" x14ac:dyDescent="0.25">
      <c r="A92" s="15">
        <v>41722</v>
      </c>
      <c r="B92" s="9">
        <v>38.387974999999997</v>
      </c>
      <c r="C92" s="6">
        <f t="shared" si="3"/>
        <v>8.4661243377437585E-3</v>
      </c>
      <c r="D92" s="14">
        <f t="shared" si="5"/>
        <v>2.0181010484268685E-4</v>
      </c>
      <c r="E92" s="6">
        <f t="shared" si="4"/>
        <v>8.1530214726579437</v>
      </c>
    </row>
    <row r="93" spans="1:5" x14ac:dyDescent="0.25">
      <c r="A93" s="15">
        <v>41723</v>
      </c>
      <c r="B93" s="9">
        <v>38.236319000000002</v>
      </c>
      <c r="C93" s="6">
        <f t="shared" si="3"/>
        <v>-3.9506121383062164E-3</v>
      </c>
      <c r="D93" s="14">
        <f t="shared" si="5"/>
        <v>2.015175180202677E-4</v>
      </c>
      <c r="E93" s="6">
        <f t="shared" si="4"/>
        <v>8.4321852124461305</v>
      </c>
    </row>
    <row r="94" spans="1:5" x14ac:dyDescent="0.25">
      <c r="A94" s="15">
        <v>41724</v>
      </c>
      <c r="B94" s="9">
        <v>37.715001999999998</v>
      </c>
      <c r="C94" s="6">
        <f t="shared" si="3"/>
        <v>-1.3634079159136718E-2</v>
      </c>
      <c r="D94" s="14">
        <f t="shared" si="5"/>
        <v>2.0071226681301818E-4</v>
      </c>
      <c r="E94" s="6">
        <f t="shared" si="4"/>
        <v>7.5874959133144291</v>
      </c>
    </row>
    <row r="95" spans="1:5" x14ac:dyDescent="0.25">
      <c r="A95" s="15">
        <v>41725</v>
      </c>
      <c r="B95" s="9">
        <v>37.307425000000002</v>
      </c>
      <c r="C95" s="6">
        <f t="shared" si="3"/>
        <v>-1.0806760662507622E-2</v>
      </c>
      <c r="D95" s="14">
        <f t="shared" si="5"/>
        <v>2.0149694777810343E-4</v>
      </c>
      <c r="E95" s="6">
        <f t="shared" si="4"/>
        <v>7.9301440410144286</v>
      </c>
    </row>
    <row r="96" spans="1:5" x14ac:dyDescent="0.25">
      <c r="A96" s="15">
        <v>41726</v>
      </c>
      <c r="B96" s="9">
        <v>38.198403999999996</v>
      </c>
      <c r="C96" s="6">
        <f t="shared" si="3"/>
        <v>2.3882082454095784E-2</v>
      </c>
      <c r="D96" s="14">
        <f t="shared" si="5"/>
        <v>2.0162750789897558E-4</v>
      </c>
      <c r="E96" s="6">
        <f t="shared" si="4"/>
        <v>5.6803383382813717</v>
      </c>
    </row>
    <row r="97" spans="1:5" x14ac:dyDescent="0.25">
      <c r="A97" s="15">
        <v>41729</v>
      </c>
      <c r="B97" s="9">
        <v>38.852423999999999</v>
      </c>
      <c r="C97" s="6">
        <f t="shared" si="3"/>
        <v>1.7121657753030803E-2</v>
      </c>
      <c r="D97" s="14">
        <f t="shared" si="5"/>
        <v>2.0594882431942361E-4</v>
      </c>
      <c r="E97" s="6">
        <f t="shared" si="4"/>
        <v>7.0644653283309591</v>
      </c>
    </row>
    <row r="98" spans="1:5" x14ac:dyDescent="0.25">
      <c r="A98" s="15">
        <v>41730</v>
      </c>
      <c r="B98" s="9">
        <v>39.259996999999998</v>
      </c>
      <c r="C98" s="6">
        <f t="shared" si="3"/>
        <v>1.0490284981961468E-2</v>
      </c>
      <c r="D98" s="14">
        <f t="shared" si="5"/>
        <v>2.0762330867821034E-4</v>
      </c>
      <c r="E98" s="6">
        <f t="shared" si="4"/>
        <v>7.9497575601872219</v>
      </c>
    </row>
    <row r="99" spans="1:5" x14ac:dyDescent="0.25">
      <c r="A99" s="15">
        <v>41731</v>
      </c>
      <c r="B99" s="9">
        <v>39.193646999999999</v>
      </c>
      <c r="C99" s="6">
        <f t="shared" si="3"/>
        <v>-1.6900154118707628E-3</v>
      </c>
      <c r="D99" s="14">
        <f t="shared" si="5"/>
        <v>2.0757239064851874E-4</v>
      </c>
      <c r="E99" s="6">
        <f t="shared" si="4"/>
        <v>8.466270620527963</v>
      </c>
    </row>
    <row r="100" spans="1:5" x14ac:dyDescent="0.25">
      <c r="A100" s="15">
        <v>41732</v>
      </c>
      <c r="B100" s="9">
        <v>38.871378</v>
      </c>
      <c r="C100" s="6">
        <f t="shared" si="3"/>
        <v>-8.2224805464007622E-3</v>
      </c>
      <c r="D100" s="14">
        <f t="shared" si="5"/>
        <v>2.065314775909471E-4</v>
      </c>
      <c r="E100" s="6">
        <f t="shared" si="4"/>
        <v>8.1577023626582594</v>
      </c>
    </row>
    <row r="101" spans="1:5" x14ac:dyDescent="0.25">
      <c r="A101" s="15">
        <v>41733</v>
      </c>
      <c r="B101" s="9">
        <v>37.790827999999998</v>
      </c>
      <c r="C101" s="6">
        <f t="shared" si="3"/>
        <v>-2.7798088351794537E-2</v>
      </c>
      <c r="D101" s="14">
        <f t="shared" si="5"/>
        <v>2.0610946230068515E-4</v>
      </c>
      <c r="E101" s="6">
        <f t="shared" si="4"/>
        <v>4.7379607993966948</v>
      </c>
    </row>
    <row r="102" spans="1:5" x14ac:dyDescent="0.25">
      <c r="A102" s="15">
        <v>41736</v>
      </c>
      <c r="B102" s="9">
        <v>37.724479000000002</v>
      </c>
      <c r="C102" s="6">
        <f t="shared" si="3"/>
        <v>-1.7556905606830138E-3</v>
      </c>
      <c r="D102" s="14">
        <f t="shared" si="5"/>
        <v>2.1221462794900658E-4</v>
      </c>
      <c r="E102" s="6">
        <f t="shared" si="4"/>
        <v>8.4433872492369932</v>
      </c>
    </row>
    <row r="103" spans="1:5" x14ac:dyDescent="0.25">
      <c r="A103" s="15">
        <v>41737</v>
      </c>
      <c r="B103" s="9">
        <v>37.743436000000003</v>
      </c>
      <c r="C103" s="6">
        <f t="shared" si="3"/>
        <v>5.0251191010485083E-4</v>
      </c>
      <c r="D103" s="14">
        <f t="shared" si="5"/>
        <v>2.1108550927943757E-4</v>
      </c>
      <c r="E103" s="6">
        <f t="shared" si="4"/>
        <v>8.4620509653227902</v>
      </c>
    </row>
    <row r="104" spans="1:5" x14ac:dyDescent="0.25">
      <c r="A104" s="15">
        <v>41738</v>
      </c>
      <c r="B104" s="9">
        <v>38.359541</v>
      </c>
      <c r="C104" s="6">
        <f t="shared" si="3"/>
        <v>1.6323500594911323E-2</v>
      </c>
      <c r="D104" s="14">
        <f t="shared" si="5"/>
        <v>2.0995219038891759E-4</v>
      </c>
      <c r="E104" s="6">
        <f t="shared" si="4"/>
        <v>7.199500488005917</v>
      </c>
    </row>
    <row r="105" spans="1:5" x14ac:dyDescent="0.25">
      <c r="A105" s="15">
        <v>41739</v>
      </c>
      <c r="B105" s="9">
        <v>37.307425000000002</v>
      </c>
      <c r="C105" s="6">
        <f t="shared" si="3"/>
        <v>-2.7427752589635992E-2</v>
      </c>
      <c r="D105" s="14">
        <f t="shared" si="5"/>
        <v>2.1130200967780418E-4</v>
      </c>
      <c r="E105" s="6">
        <f t="shared" si="4"/>
        <v>4.9020022585590501</v>
      </c>
    </row>
    <row r="106" spans="1:5" x14ac:dyDescent="0.25">
      <c r="A106" s="15">
        <v>41740</v>
      </c>
      <c r="B106" s="9">
        <v>37.165246000000003</v>
      </c>
      <c r="C106" s="6">
        <f t="shared" si="3"/>
        <v>-3.8110108108506207E-3</v>
      </c>
      <c r="D106" s="14">
        <f t="shared" si="5"/>
        <v>2.1711709081191613E-4</v>
      </c>
      <c r="E106" s="6">
        <f t="shared" si="4"/>
        <v>8.3681798865658656</v>
      </c>
    </row>
    <row r="107" spans="1:5" x14ac:dyDescent="0.25">
      <c r="A107" s="15">
        <v>41743</v>
      </c>
      <c r="B107" s="9">
        <v>37.136811999999999</v>
      </c>
      <c r="C107" s="6">
        <f t="shared" si="3"/>
        <v>-7.6506960292969104E-4</v>
      </c>
      <c r="D107" s="14">
        <f t="shared" si="5"/>
        <v>2.1599838951845508E-4</v>
      </c>
      <c r="E107" s="6">
        <f t="shared" si="4"/>
        <v>8.4375297179930566</v>
      </c>
    </row>
    <row r="108" spans="1:5" x14ac:dyDescent="0.25">
      <c r="A108" s="15">
        <v>41744</v>
      </c>
      <c r="B108" s="9">
        <v>37.677087</v>
      </c>
      <c r="C108" s="6">
        <f t="shared" si="3"/>
        <v>1.4548233165517847E-2</v>
      </c>
      <c r="D108" s="14">
        <f t="shared" si="5"/>
        <v>2.1477258540181449E-4</v>
      </c>
      <c r="E108" s="6">
        <f t="shared" si="4"/>
        <v>7.4604647966057192</v>
      </c>
    </row>
    <row r="109" spans="1:5" x14ac:dyDescent="0.25">
      <c r="A109" s="15">
        <v>41745</v>
      </c>
      <c r="B109" s="9">
        <v>38.293191999999998</v>
      </c>
      <c r="C109" s="6">
        <f t="shared" si="3"/>
        <v>1.6352246127732683E-2</v>
      </c>
      <c r="D109" s="14">
        <f t="shared" si="5"/>
        <v>2.155219564502637E-4</v>
      </c>
      <c r="E109" s="6">
        <f t="shared" si="4"/>
        <v>7.201757687382317</v>
      </c>
    </row>
    <row r="110" spans="1:5" x14ac:dyDescent="0.25">
      <c r="A110" s="15">
        <v>41746</v>
      </c>
      <c r="B110" s="9">
        <v>37.923527</v>
      </c>
      <c r="C110" s="6">
        <f t="shared" si="3"/>
        <v>-9.6535436377306362E-3</v>
      </c>
      <c r="D110" s="14">
        <f t="shared" si="5"/>
        <v>2.1677212008355809E-4</v>
      </c>
      <c r="E110" s="6">
        <f t="shared" si="4"/>
        <v>8.0067612630031917</v>
      </c>
    </row>
    <row r="111" spans="1:5" x14ac:dyDescent="0.25">
      <c r="A111" s="15">
        <v>41750</v>
      </c>
      <c r="B111" s="9">
        <v>37.857177</v>
      </c>
      <c r="C111" s="6">
        <f t="shared" si="3"/>
        <v>-1.7495735562781359E-3</v>
      </c>
      <c r="D111" s="14">
        <f t="shared" si="5"/>
        <v>2.163874169856704E-4</v>
      </c>
      <c r="E111" s="6">
        <f t="shared" si="4"/>
        <v>8.4242942002365773</v>
      </c>
    </row>
    <row r="112" spans="1:5" x14ac:dyDescent="0.25">
      <c r="A112" s="15">
        <v>41751</v>
      </c>
      <c r="B112" s="9">
        <v>37.904572999999999</v>
      </c>
      <c r="C112" s="6">
        <f t="shared" si="3"/>
        <v>1.2519686821867121E-3</v>
      </c>
      <c r="D112" s="14">
        <f t="shared" si="5"/>
        <v>2.1517693372394533E-4</v>
      </c>
      <c r="E112" s="6">
        <f t="shared" si="4"/>
        <v>8.4367655638223802</v>
      </c>
    </row>
    <row r="113" spans="1:5" x14ac:dyDescent="0.25">
      <c r="A113" s="15">
        <v>41752</v>
      </c>
      <c r="B113" s="9">
        <v>37.620213999999997</v>
      </c>
      <c r="C113" s="6">
        <f t="shared" si="3"/>
        <v>-7.501970804419879E-3</v>
      </c>
      <c r="D113" s="14">
        <f t="shared" si="5"/>
        <v>2.1397618762101318E-4</v>
      </c>
      <c r="E113" s="6">
        <f t="shared" si="4"/>
        <v>8.1866279292592967</v>
      </c>
    </row>
    <row r="114" spans="1:5" x14ac:dyDescent="0.25">
      <c r="A114" s="15">
        <v>41753</v>
      </c>
      <c r="B114" s="9">
        <v>37.781351000000001</v>
      </c>
      <c r="C114" s="6">
        <f t="shared" si="3"/>
        <v>4.2832558049777083E-3</v>
      </c>
      <c r="D114" s="14">
        <f t="shared" si="5"/>
        <v>2.1330461882372755E-4</v>
      </c>
      <c r="E114" s="6">
        <f t="shared" si="4"/>
        <v>8.3667795128871152</v>
      </c>
    </row>
    <row r="115" spans="1:5" x14ac:dyDescent="0.25">
      <c r="A115" s="15">
        <v>41754</v>
      </c>
      <c r="B115" s="9">
        <v>37.828743000000003</v>
      </c>
      <c r="C115" s="6">
        <f t="shared" si="3"/>
        <v>1.2543754721741449E-3</v>
      </c>
      <c r="D115" s="14">
        <f t="shared" si="5"/>
        <v>2.1229541455820763E-4</v>
      </c>
      <c r="E115" s="6">
        <f t="shared" si="4"/>
        <v>8.450120145357106</v>
      </c>
    </row>
    <row r="116" spans="1:5" x14ac:dyDescent="0.25">
      <c r="A116" s="15">
        <v>41757</v>
      </c>
      <c r="B116" s="9">
        <v>38.738678999999998</v>
      </c>
      <c r="C116" s="6">
        <f t="shared" si="3"/>
        <v>2.4054090298480039E-2</v>
      </c>
      <c r="D116" s="14">
        <f t="shared" si="5"/>
        <v>2.1115077364858287E-4</v>
      </c>
      <c r="E116" s="6">
        <f t="shared" si="4"/>
        <v>5.7227195943990328</v>
      </c>
    </row>
    <row r="117" spans="1:5" x14ac:dyDescent="0.25">
      <c r="A117" s="15">
        <v>41758</v>
      </c>
      <c r="B117" s="9">
        <v>38.397452000000001</v>
      </c>
      <c r="C117" s="6">
        <f t="shared" si="3"/>
        <v>-8.8084314903973983E-3</v>
      </c>
      <c r="D117" s="14">
        <f t="shared" si="5"/>
        <v>2.1536307956169449E-4</v>
      </c>
      <c r="E117" s="6">
        <f t="shared" si="4"/>
        <v>8.0829170291871204</v>
      </c>
    </row>
    <row r="118" spans="1:5" x14ac:dyDescent="0.25">
      <c r="A118" s="15">
        <v>41759</v>
      </c>
      <c r="B118" s="9">
        <v>38.293191999999998</v>
      </c>
      <c r="C118" s="6">
        <f t="shared" si="3"/>
        <v>-2.7152843370962109E-3</v>
      </c>
      <c r="D118" s="14">
        <f t="shared" si="5"/>
        <v>2.1486153752300471E-4</v>
      </c>
      <c r="E118" s="6">
        <f t="shared" si="4"/>
        <v>8.4112027011973201</v>
      </c>
    </row>
    <row r="119" spans="1:5" x14ac:dyDescent="0.25">
      <c r="A119" s="15">
        <v>41760</v>
      </c>
      <c r="B119" s="9">
        <v>37.914050000000003</v>
      </c>
      <c r="C119" s="6">
        <f t="shared" si="3"/>
        <v>-9.9010288826273489E-3</v>
      </c>
      <c r="D119" s="14">
        <f t="shared" si="5"/>
        <v>2.1372059749021519E-4</v>
      </c>
      <c r="E119" s="6">
        <f t="shared" si="4"/>
        <v>7.9921562927932532</v>
      </c>
    </row>
    <row r="120" spans="1:5" x14ac:dyDescent="0.25">
      <c r="A120" s="15">
        <v>41761</v>
      </c>
      <c r="B120" s="9">
        <v>37.620213999999997</v>
      </c>
      <c r="C120" s="6">
        <f t="shared" si="3"/>
        <v>-7.7500557181310343E-3</v>
      </c>
      <c r="D120" s="14">
        <f t="shared" si="5"/>
        <v>2.1343999215348556E-4</v>
      </c>
      <c r="E120" s="6">
        <f t="shared" si="4"/>
        <v>8.1707485077759969</v>
      </c>
    </row>
    <row r="121" spans="1:5" x14ac:dyDescent="0.25">
      <c r="A121" s="15">
        <v>41764</v>
      </c>
      <c r="B121" s="9">
        <v>37.373775000000002</v>
      </c>
      <c r="C121" s="6">
        <f t="shared" si="3"/>
        <v>-6.5507070214963483E-3</v>
      </c>
      <c r="D121" s="14">
        <f t="shared" si="5"/>
        <v>2.1281383480358844E-4</v>
      </c>
      <c r="E121" s="6">
        <f t="shared" si="4"/>
        <v>8.2534528795061011</v>
      </c>
    </row>
    <row r="122" spans="1:5" x14ac:dyDescent="0.25">
      <c r="A122" s="15">
        <v>41765</v>
      </c>
      <c r="B122" s="9">
        <v>37.023071000000002</v>
      </c>
      <c r="C122" s="6">
        <f t="shared" si="3"/>
        <v>-9.3836921745261304E-3</v>
      </c>
      <c r="D122" s="14">
        <f t="shared" si="5"/>
        <v>2.1204128817127528E-4</v>
      </c>
      <c r="E122" s="6">
        <f t="shared" si="4"/>
        <v>8.0434628805739923</v>
      </c>
    </row>
    <row r="123" spans="1:5" x14ac:dyDescent="0.25">
      <c r="A123" s="15">
        <v>41766</v>
      </c>
      <c r="B123" s="9">
        <v>37.364294000000001</v>
      </c>
      <c r="C123" s="6">
        <f t="shared" si="3"/>
        <v>9.2164963841059912E-3</v>
      </c>
      <c r="D123" s="14">
        <f t="shared" si="5"/>
        <v>2.1170111176618101E-4</v>
      </c>
      <c r="E123" s="6">
        <f t="shared" si="4"/>
        <v>8.0590911059832742</v>
      </c>
    </row>
    <row r="124" spans="1:5" x14ac:dyDescent="0.25">
      <c r="A124" s="15">
        <v>41767</v>
      </c>
      <c r="B124" s="9">
        <v>37.572823</v>
      </c>
      <c r="C124" s="6">
        <f t="shared" si="3"/>
        <v>5.5809698960188735E-3</v>
      </c>
      <c r="D124" s="14">
        <f t="shared" si="5"/>
        <v>2.113388010488839E-4</v>
      </c>
      <c r="E124" s="6">
        <f t="shared" si="4"/>
        <v>8.3146674878248366</v>
      </c>
    </row>
    <row r="125" spans="1:5" x14ac:dyDescent="0.25">
      <c r="A125" s="15">
        <v>41768</v>
      </c>
      <c r="B125" s="9">
        <v>37.478039000000003</v>
      </c>
      <c r="C125" s="6">
        <f t="shared" si="3"/>
        <v>-2.522674434124822E-3</v>
      </c>
      <c r="D125" s="14">
        <f t="shared" si="5"/>
        <v>2.1048618105834929E-4</v>
      </c>
      <c r="E125" s="6">
        <f t="shared" si="4"/>
        <v>8.4358563313962485</v>
      </c>
    </row>
    <row r="126" spans="1:5" x14ac:dyDescent="0.25">
      <c r="A126" s="15">
        <v>41771</v>
      </c>
      <c r="B126" s="9">
        <v>37.885615000000001</v>
      </c>
      <c r="C126" s="6">
        <f t="shared" si="3"/>
        <v>1.0875062059677103E-2</v>
      </c>
      <c r="D126" s="14">
        <f t="shared" si="5"/>
        <v>2.0942102033707827E-4</v>
      </c>
      <c r="E126" s="6">
        <f t="shared" si="4"/>
        <v>7.9064308153801228</v>
      </c>
    </row>
    <row r="127" spans="1:5" x14ac:dyDescent="0.25">
      <c r="A127" s="15">
        <v>41772</v>
      </c>
      <c r="B127" s="9">
        <v>38.582425999999998</v>
      </c>
      <c r="C127" s="6">
        <f t="shared" si="3"/>
        <v>1.8392495410197159E-2</v>
      </c>
      <c r="D127" s="14">
        <f t="shared" si="5"/>
        <v>2.0941113769679147E-4</v>
      </c>
      <c r="E127" s="6">
        <f t="shared" si="4"/>
        <v>6.8558056495997928</v>
      </c>
    </row>
    <row r="128" spans="1:5" x14ac:dyDescent="0.25">
      <c r="A128" s="15">
        <v>41773</v>
      </c>
      <c r="B128" s="9">
        <v>38.410612999999998</v>
      </c>
      <c r="C128" s="6">
        <f t="shared" si="3"/>
        <v>-4.4531414380215547E-3</v>
      </c>
      <c r="D128" s="14">
        <f t="shared" si="5"/>
        <v>2.1143553356643693E-4</v>
      </c>
      <c r="E128" s="6">
        <f t="shared" si="4"/>
        <v>8.3678007429670895</v>
      </c>
    </row>
    <row r="129" spans="1:5" x14ac:dyDescent="0.25">
      <c r="A129" s="15">
        <v>41774</v>
      </c>
      <c r="B129" s="9">
        <v>37.799705000000003</v>
      </c>
      <c r="C129" s="6">
        <f t="shared" si="3"/>
        <v>-1.5904666764885916E-2</v>
      </c>
      <c r="D129" s="14">
        <f t="shared" si="5"/>
        <v>2.1047640704710923E-4</v>
      </c>
      <c r="E129" s="6">
        <f t="shared" si="4"/>
        <v>7.2642995579493093</v>
      </c>
    </row>
    <row r="130" spans="1:5" x14ac:dyDescent="0.25">
      <c r="A130" s="15">
        <v>41775</v>
      </c>
      <c r="B130" s="9">
        <v>38.019252000000002</v>
      </c>
      <c r="C130" s="6">
        <f t="shared" si="3"/>
        <v>5.8081670214092567E-3</v>
      </c>
      <c r="D130" s="14">
        <f t="shared" si="5"/>
        <v>2.116912364896023E-4</v>
      </c>
      <c r="E130" s="6">
        <f t="shared" si="4"/>
        <v>8.3010232471029699</v>
      </c>
    </row>
    <row r="131" spans="1:5" x14ac:dyDescent="0.25">
      <c r="A131" s="15">
        <v>41778</v>
      </c>
      <c r="B131" s="9">
        <v>37.942886999999999</v>
      </c>
      <c r="C131" s="6">
        <f t="shared" si="3"/>
        <v>-2.0085876492257839E-3</v>
      </c>
      <c r="D131" s="14">
        <f t="shared" si="5"/>
        <v>2.1085568367692139E-4</v>
      </c>
      <c r="E131" s="6">
        <f t="shared" si="4"/>
        <v>8.4452030409168479</v>
      </c>
    </row>
    <row r="132" spans="1:5" x14ac:dyDescent="0.25">
      <c r="A132" s="15">
        <v>41779</v>
      </c>
      <c r="B132" s="9">
        <v>37.876069999999999</v>
      </c>
      <c r="C132" s="6">
        <f t="shared" ref="C132:C195" si="6">(B132-B131)/B131</f>
        <v>-1.7609888251255196E-3</v>
      </c>
      <c r="D132" s="14">
        <f t="shared" si="5"/>
        <v>2.0976179944002472E-4</v>
      </c>
      <c r="E132" s="6">
        <f t="shared" si="4"/>
        <v>8.4547541348600319</v>
      </c>
    </row>
    <row r="133" spans="1:5" x14ac:dyDescent="0.25">
      <c r="A133" s="15">
        <v>41780</v>
      </c>
      <c r="B133" s="9">
        <v>38.515608999999998</v>
      </c>
      <c r="C133" s="6">
        <f t="shared" si="6"/>
        <v>1.6885041135471533E-2</v>
      </c>
      <c r="D133" s="14">
        <f t="shared" si="5"/>
        <v>2.0868056384296195E-4</v>
      </c>
      <c r="E133" s="6">
        <f t="shared" ref="E133:E196" si="7">-LN(D133)-C133*C133/D133</f>
        <v>7.108480826060867</v>
      </c>
    </row>
    <row r="134" spans="1:5" x14ac:dyDescent="0.25">
      <c r="A134" s="15">
        <v>41781</v>
      </c>
      <c r="B134" s="9">
        <v>38.276974000000003</v>
      </c>
      <c r="C134" s="6">
        <f t="shared" si="6"/>
        <v>-6.1957997340765158E-3</v>
      </c>
      <c r="D134" s="14">
        <f t="shared" ref="D134:D197" si="8">$H$5+$H$7*D133+$H$6*C133*C133</f>
        <v>2.1022752074322193E-4</v>
      </c>
      <c r="E134" s="6">
        <f t="shared" si="7"/>
        <v>8.2847183309775545</v>
      </c>
    </row>
    <row r="135" spans="1:5" x14ac:dyDescent="0.25">
      <c r="A135" s="15">
        <v>41782</v>
      </c>
      <c r="B135" s="9">
        <v>38.296064999999999</v>
      </c>
      <c r="C135" s="6">
        <f t="shared" si="6"/>
        <v>4.9875938468897706E-4</v>
      </c>
      <c r="D135" s="14">
        <f t="shared" si="8"/>
        <v>2.0946345799248772E-4</v>
      </c>
      <c r="E135" s="6">
        <f t="shared" si="7"/>
        <v>8.4697736485463615</v>
      </c>
    </row>
    <row r="136" spans="1:5" x14ac:dyDescent="0.25">
      <c r="A136" s="15">
        <v>41786</v>
      </c>
      <c r="B136" s="9">
        <v>38.362882999999997</v>
      </c>
      <c r="C136" s="6">
        <f t="shared" si="6"/>
        <v>1.7447745610416586E-3</v>
      </c>
      <c r="D136" s="14">
        <f t="shared" si="8"/>
        <v>2.0836165544499397E-4</v>
      </c>
      <c r="E136" s="6">
        <f t="shared" si="7"/>
        <v>8.4616249025309749</v>
      </c>
    </row>
    <row r="137" spans="1:5" x14ac:dyDescent="0.25">
      <c r="A137" s="15">
        <v>41787</v>
      </c>
      <c r="B137" s="9">
        <v>38.191065999999999</v>
      </c>
      <c r="C137" s="6">
        <f t="shared" si="6"/>
        <v>-4.4787301308923328E-3</v>
      </c>
      <c r="D137" s="14">
        <f t="shared" si="8"/>
        <v>2.0730712900758424E-4</v>
      </c>
      <c r="E137" s="6">
        <f t="shared" si="7"/>
        <v>8.3845492178853842</v>
      </c>
    </row>
    <row r="138" spans="1:5" x14ac:dyDescent="0.25">
      <c r="A138" s="15">
        <v>41788</v>
      </c>
      <c r="B138" s="9">
        <v>38.506065</v>
      </c>
      <c r="C138" s="6">
        <f t="shared" si="6"/>
        <v>8.2479761104337929E-3</v>
      </c>
      <c r="D138" s="14">
        <f t="shared" si="8"/>
        <v>2.0643041853232952E-4</v>
      </c>
      <c r="E138" s="6">
        <f t="shared" si="7"/>
        <v>8.1559973257759459</v>
      </c>
    </row>
    <row r="139" spans="1:5" x14ac:dyDescent="0.25">
      <c r="A139" s="15">
        <v>41789</v>
      </c>
      <c r="B139" s="9">
        <v>39.078786000000001</v>
      </c>
      <c r="C139" s="6">
        <f t="shared" si="6"/>
        <v>1.4873527066450476E-2</v>
      </c>
      <c r="D139" s="14">
        <f t="shared" si="8"/>
        <v>2.0601425122734448E-4</v>
      </c>
      <c r="E139" s="6">
        <f t="shared" si="7"/>
        <v>7.4137472294335902</v>
      </c>
    </row>
    <row r="140" spans="1:5" x14ac:dyDescent="0.25">
      <c r="A140" s="15">
        <v>41792</v>
      </c>
      <c r="B140" s="9">
        <v>38.935608000000002</v>
      </c>
      <c r="C140" s="6">
        <f t="shared" si="6"/>
        <v>-3.6638292704384142E-3</v>
      </c>
      <c r="D140" s="14">
        <f t="shared" si="8"/>
        <v>2.0702246625863759E-4</v>
      </c>
      <c r="E140" s="6">
        <f t="shared" si="7"/>
        <v>8.4178417491586721</v>
      </c>
    </row>
    <row r="141" spans="1:5" x14ac:dyDescent="0.25">
      <c r="A141" s="15">
        <v>41793</v>
      </c>
      <c r="B141" s="9">
        <v>38.458339000000002</v>
      </c>
      <c r="C141" s="6">
        <f t="shared" si="6"/>
        <v>-1.2257905411416709E-2</v>
      </c>
      <c r="D141" s="14">
        <f t="shared" si="8"/>
        <v>2.0608994787867527E-4</v>
      </c>
      <c r="E141" s="6">
        <f t="shared" si="7"/>
        <v>7.7581169423703757</v>
      </c>
    </row>
    <row r="142" spans="1:5" x14ac:dyDescent="0.25">
      <c r="A142" s="15">
        <v>41794</v>
      </c>
      <c r="B142" s="9">
        <v>38.486973999999996</v>
      </c>
      <c r="C142" s="6">
        <f t="shared" si="6"/>
        <v>7.4457193796108019E-4</v>
      </c>
      <c r="D142" s="14">
        <f t="shared" si="8"/>
        <v>2.0644060423332441E-4</v>
      </c>
      <c r="E142" s="6">
        <f t="shared" si="7"/>
        <v>8.4828123607436368</v>
      </c>
    </row>
    <row r="143" spans="1:5" x14ac:dyDescent="0.25">
      <c r="A143" s="15">
        <v>41795</v>
      </c>
      <c r="B143" s="9">
        <v>39.336511999999999</v>
      </c>
      <c r="C143" s="6">
        <f t="shared" si="6"/>
        <v>2.2073390337208704E-2</v>
      </c>
      <c r="D143" s="14">
        <f t="shared" si="8"/>
        <v>2.0540042581627409E-4</v>
      </c>
      <c r="E143" s="6">
        <f t="shared" si="7"/>
        <v>6.1184286864333135</v>
      </c>
    </row>
    <row r="144" spans="1:5" x14ac:dyDescent="0.25">
      <c r="A144" s="15">
        <v>41796</v>
      </c>
      <c r="B144" s="9">
        <v>39.594237999999997</v>
      </c>
      <c r="C144" s="6">
        <f t="shared" si="6"/>
        <v>6.5518264557873898E-3</v>
      </c>
      <c r="D144" s="14">
        <f t="shared" si="8"/>
        <v>2.0887990466207635E-4</v>
      </c>
      <c r="E144" s="6">
        <f t="shared" si="7"/>
        <v>8.2682433846195131</v>
      </c>
    </row>
    <row r="145" spans="1:5" x14ac:dyDescent="0.25">
      <c r="A145" s="15">
        <v>41799</v>
      </c>
      <c r="B145" s="9">
        <v>39.393785999999999</v>
      </c>
      <c r="C145" s="6">
        <f t="shared" si="6"/>
        <v>-5.0626558339119578E-3</v>
      </c>
      <c r="D145" s="14">
        <f t="shared" si="8"/>
        <v>2.0818401386582308E-4</v>
      </c>
      <c r="E145" s="6">
        <f t="shared" si="7"/>
        <v>8.3539736233461106</v>
      </c>
    </row>
    <row r="146" spans="1:5" x14ac:dyDescent="0.25">
      <c r="A146" s="15">
        <v>41800</v>
      </c>
      <c r="B146" s="9">
        <v>39.241059999999997</v>
      </c>
      <c r="C146" s="6">
        <f t="shared" si="6"/>
        <v>-3.8769058653057935E-3</v>
      </c>
      <c r="D146" s="14">
        <f t="shared" si="8"/>
        <v>2.0734175571047447E-4</v>
      </c>
      <c r="E146" s="6">
        <f t="shared" si="7"/>
        <v>8.408651190797686</v>
      </c>
    </row>
    <row r="147" spans="1:5" x14ac:dyDescent="0.25">
      <c r="A147" s="15">
        <v>41801</v>
      </c>
      <c r="B147" s="9">
        <v>39.002425000000002</v>
      </c>
      <c r="C147" s="6">
        <f t="shared" si="6"/>
        <v>-6.0812577438019016E-3</v>
      </c>
      <c r="D147" s="14">
        <f t="shared" si="8"/>
        <v>2.0641788138189962E-4</v>
      </c>
      <c r="E147" s="6">
        <f t="shared" si="7"/>
        <v>8.3064485324142066</v>
      </c>
    </row>
    <row r="148" spans="1:5" x14ac:dyDescent="0.25">
      <c r="A148" s="15">
        <v>41802</v>
      </c>
      <c r="B148" s="9">
        <v>38.735156000000003</v>
      </c>
      <c r="C148" s="6">
        <f t="shared" si="6"/>
        <v>-6.8526251893311465E-3</v>
      </c>
      <c r="D148" s="14">
        <f t="shared" si="8"/>
        <v>2.0571492037490773E-4</v>
      </c>
      <c r="E148" s="6">
        <f t="shared" si="7"/>
        <v>8.2607495836166223</v>
      </c>
    </row>
    <row r="149" spans="1:5" x14ac:dyDescent="0.25">
      <c r="A149" s="15">
        <v>41803</v>
      </c>
      <c r="B149" s="9">
        <v>39.355603000000002</v>
      </c>
      <c r="C149" s="6">
        <f t="shared" si="6"/>
        <v>1.6017671388750793E-2</v>
      </c>
      <c r="D149" s="14">
        <f t="shared" si="8"/>
        <v>2.0511786955838696E-4</v>
      </c>
      <c r="E149" s="6">
        <f t="shared" si="7"/>
        <v>7.2411044878442929</v>
      </c>
    </row>
    <row r="150" spans="1:5" x14ac:dyDescent="0.25">
      <c r="A150" s="15">
        <v>41806</v>
      </c>
      <c r="B150" s="9">
        <v>39.613329</v>
      </c>
      <c r="C150" s="6">
        <f t="shared" si="6"/>
        <v>6.5486482318667079E-3</v>
      </c>
      <c r="D150" s="14">
        <f t="shared" si="8"/>
        <v>2.0647028040711928E-4</v>
      </c>
      <c r="E150" s="6">
        <f t="shared" si="7"/>
        <v>8.2776496379391311</v>
      </c>
    </row>
    <row r="151" spans="1:5" x14ac:dyDescent="0.25">
      <c r="A151" s="15">
        <v>41807</v>
      </c>
      <c r="B151" s="9">
        <v>39.785145999999997</v>
      </c>
      <c r="C151" s="6">
        <f t="shared" si="6"/>
        <v>4.337353217650484E-3</v>
      </c>
      <c r="D151" s="14">
        <f t="shared" si="8"/>
        <v>2.0582087511166418E-4</v>
      </c>
      <c r="E151" s="6">
        <f t="shared" si="7"/>
        <v>8.397101366531702</v>
      </c>
    </row>
    <row r="152" spans="1:5" x14ac:dyDescent="0.25">
      <c r="A152" s="15">
        <v>41808</v>
      </c>
      <c r="B152" s="9">
        <v>39.756511000000003</v>
      </c>
      <c r="C152" s="6">
        <f t="shared" si="6"/>
        <v>-7.1974098071662712E-4</v>
      </c>
      <c r="D152" s="14">
        <f t="shared" si="8"/>
        <v>2.0496155122312488E-4</v>
      </c>
      <c r="E152" s="6">
        <f t="shared" si="7"/>
        <v>8.4901607160299335</v>
      </c>
    </row>
    <row r="153" spans="1:5" x14ac:dyDescent="0.25">
      <c r="A153" s="15">
        <v>41809</v>
      </c>
      <c r="B153" s="9">
        <v>39.622872999999998</v>
      </c>
      <c r="C153" s="6">
        <f t="shared" si="6"/>
        <v>-3.3614116691478486E-3</v>
      </c>
      <c r="D153" s="14">
        <f t="shared" si="8"/>
        <v>2.039498062211096E-4</v>
      </c>
      <c r="E153" s="6">
        <f t="shared" si="7"/>
        <v>8.4422353226684343</v>
      </c>
    </row>
    <row r="154" spans="1:5" x14ac:dyDescent="0.25">
      <c r="A154" s="15">
        <v>41810</v>
      </c>
      <c r="B154" s="9">
        <v>39.785145999999997</v>
      </c>
      <c r="C154" s="6">
        <f t="shared" si="6"/>
        <v>4.0954375014653531E-3</v>
      </c>
      <c r="D154" s="14">
        <f t="shared" si="8"/>
        <v>2.0305741339873853E-4</v>
      </c>
      <c r="E154" s="6">
        <f t="shared" si="7"/>
        <v>8.4194214693445328</v>
      </c>
    </row>
    <row r="155" spans="1:5" x14ac:dyDescent="0.25">
      <c r="A155" s="15">
        <v>41813</v>
      </c>
      <c r="B155" s="9">
        <v>40.081054000000002</v>
      </c>
      <c r="C155" s="6">
        <f t="shared" si="6"/>
        <v>7.4376502225228557E-3</v>
      </c>
      <c r="D155" s="14">
        <f t="shared" si="8"/>
        <v>2.0223298225337889E-4</v>
      </c>
      <c r="E155" s="6">
        <f t="shared" si="7"/>
        <v>8.2325509840273714</v>
      </c>
    </row>
    <row r="156" spans="1:5" x14ac:dyDescent="0.25">
      <c r="A156" s="15">
        <v>41814</v>
      </c>
      <c r="B156" s="9">
        <v>39.851962999999998</v>
      </c>
      <c r="C156" s="6">
        <f t="shared" si="6"/>
        <v>-5.7156930054784467E-3</v>
      </c>
      <c r="D156" s="14">
        <f t="shared" si="8"/>
        <v>2.0178095071567612E-4</v>
      </c>
      <c r="E156" s="6">
        <f t="shared" si="7"/>
        <v>8.3464238340633123</v>
      </c>
    </row>
    <row r="157" spans="1:5" x14ac:dyDescent="0.25">
      <c r="A157" s="15">
        <v>41815</v>
      </c>
      <c r="B157" s="9">
        <v>40.119233000000001</v>
      </c>
      <c r="C157" s="6">
        <f t="shared" si="6"/>
        <v>6.7065705144813935E-3</v>
      </c>
      <c r="D157" s="14">
        <f t="shared" si="8"/>
        <v>2.0112831414439687E-4</v>
      </c>
      <c r="E157" s="6">
        <f t="shared" si="7"/>
        <v>8.2879386522435521</v>
      </c>
    </row>
    <row r="158" spans="1:5" x14ac:dyDescent="0.25">
      <c r="A158" s="15">
        <v>41816</v>
      </c>
      <c r="B158" s="9">
        <v>39.823327999999997</v>
      </c>
      <c r="C158" s="6">
        <f t="shared" si="6"/>
        <v>-7.3756395093596315E-3</v>
      </c>
      <c r="D158" s="14">
        <f t="shared" si="8"/>
        <v>2.0060217007092639E-4</v>
      </c>
      <c r="E158" s="6">
        <f t="shared" si="7"/>
        <v>8.2430030675653434</v>
      </c>
    </row>
    <row r="159" spans="1:5" x14ac:dyDescent="0.25">
      <c r="A159" s="15">
        <v>41817</v>
      </c>
      <c r="B159" s="9">
        <v>40.329231999999998</v>
      </c>
      <c r="C159" s="6">
        <f t="shared" si="6"/>
        <v>1.2703709745202638E-2</v>
      </c>
      <c r="D159" s="14">
        <f t="shared" si="8"/>
        <v>2.0017336760254237E-4</v>
      </c>
      <c r="E159" s="6">
        <f t="shared" si="7"/>
        <v>7.7101043866118228</v>
      </c>
    </row>
    <row r="160" spans="1:5" x14ac:dyDescent="0.25">
      <c r="A160" s="15">
        <v>41820</v>
      </c>
      <c r="B160" s="9">
        <v>39.804237000000001</v>
      </c>
      <c r="C160" s="6">
        <f t="shared" si="6"/>
        <v>-1.3017728678790537E-2</v>
      </c>
      <c r="D160" s="14">
        <f t="shared" si="8"/>
        <v>2.007419892417734E-4</v>
      </c>
      <c r="E160" s="6">
        <f t="shared" si="7"/>
        <v>7.6693156521410035</v>
      </c>
    </row>
    <row r="161" spans="1:5" x14ac:dyDescent="0.25">
      <c r="A161" s="15">
        <v>41821</v>
      </c>
      <c r="B161" s="9">
        <v>39.966507</v>
      </c>
      <c r="C161" s="6">
        <f t="shared" si="6"/>
        <v>4.0767016837930962E-3</v>
      </c>
      <c r="D161" s="14">
        <f t="shared" si="8"/>
        <v>2.0137422356115425E-4</v>
      </c>
      <c r="E161" s="6">
        <f t="shared" si="7"/>
        <v>8.4278151652164208</v>
      </c>
    </row>
    <row r="162" spans="1:5" x14ac:dyDescent="0.25">
      <c r="A162" s="15">
        <v>41822</v>
      </c>
      <c r="B162" s="9">
        <v>39.995145999999998</v>
      </c>
      <c r="C162" s="6">
        <f t="shared" si="6"/>
        <v>7.1657500616699639E-4</v>
      </c>
      <c r="D162" s="14">
        <f t="shared" si="8"/>
        <v>2.0058111718401509E-4</v>
      </c>
      <c r="E162" s="6">
        <f t="shared" si="7"/>
        <v>8.5117318580398784</v>
      </c>
    </row>
    <row r="163" spans="1:5" x14ac:dyDescent="0.25">
      <c r="A163" s="15">
        <v>41823</v>
      </c>
      <c r="B163" s="9">
        <v>39.89969</v>
      </c>
      <c r="C163" s="6">
        <f t="shared" si="6"/>
        <v>-2.3866896247859344E-3</v>
      </c>
      <c r="D163" s="14">
        <f t="shared" si="8"/>
        <v>1.9965453547644981E-4</v>
      </c>
      <c r="E163" s="6">
        <f t="shared" si="7"/>
        <v>8.4903912889950259</v>
      </c>
    </row>
    <row r="164" spans="1:5" x14ac:dyDescent="0.25">
      <c r="A164" s="15">
        <v>41827</v>
      </c>
      <c r="B164" s="9">
        <v>40.081054000000002</v>
      </c>
      <c r="C164" s="6">
        <f t="shared" si="6"/>
        <v>4.5454989750547455E-3</v>
      </c>
      <c r="D164" s="14">
        <f t="shared" si="8"/>
        <v>1.9879389279102007E-4</v>
      </c>
      <c r="E164" s="6">
        <f t="shared" si="7"/>
        <v>8.419307398652915</v>
      </c>
    </row>
    <row r="165" spans="1:5" x14ac:dyDescent="0.25">
      <c r="A165" s="15">
        <v>41828</v>
      </c>
      <c r="B165" s="9">
        <v>39.880597999999999</v>
      </c>
      <c r="C165" s="6">
        <f t="shared" si="6"/>
        <v>-5.0012656852787014E-3</v>
      </c>
      <c r="D165" s="14">
        <f t="shared" si="8"/>
        <v>1.9808834675307498E-4</v>
      </c>
      <c r="E165" s="6">
        <f t="shared" si="7"/>
        <v>8.4005272144411425</v>
      </c>
    </row>
    <row r="166" spans="1:5" x14ac:dyDescent="0.25">
      <c r="A166" s="15">
        <v>41829</v>
      </c>
      <c r="B166" s="9">
        <v>39.775599</v>
      </c>
      <c r="C166" s="6">
        <f t="shared" si="6"/>
        <v>-2.6328341415542316E-3</v>
      </c>
      <c r="D166" s="14">
        <f t="shared" si="8"/>
        <v>1.9743675102310853E-4</v>
      </c>
      <c r="E166" s="6">
        <f t="shared" si="7"/>
        <v>8.494983228704994</v>
      </c>
    </row>
    <row r="167" spans="1:5" x14ac:dyDescent="0.25">
      <c r="A167" s="15">
        <v>41830</v>
      </c>
      <c r="B167" s="9">
        <v>39.794690000000003</v>
      </c>
      <c r="C167" s="6">
        <f t="shared" si="6"/>
        <v>4.7996763040584448E-4</v>
      </c>
      <c r="D167" s="14">
        <f t="shared" si="8"/>
        <v>1.9663066985568591E-4</v>
      </c>
      <c r="E167" s="6">
        <f t="shared" si="7"/>
        <v>8.5330117792560056</v>
      </c>
    </row>
    <row r="168" spans="1:5" x14ac:dyDescent="0.25">
      <c r="A168" s="15">
        <v>41831</v>
      </c>
      <c r="B168" s="9">
        <v>40.176507000000001</v>
      </c>
      <c r="C168" s="6">
        <f t="shared" si="6"/>
        <v>9.5946720529798829E-3</v>
      </c>
      <c r="D168" s="14">
        <f t="shared" si="8"/>
        <v>1.9577831226537273E-4</v>
      </c>
      <c r="E168" s="6">
        <f t="shared" si="7"/>
        <v>8.0683134532611014</v>
      </c>
    </row>
    <row r="169" spans="1:5" x14ac:dyDescent="0.25">
      <c r="A169" s="15">
        <v>41834</v>
      </c>
      <c r="B169" s="9">
        <v>40.224232999999998</v>
      </c>
      <c r="C169" s="6">
        <f t="shared" si="6"/>
        <v>1.187908147415535E-3</v>
      </c>
      <c r="D169" s="14">
        <f t="shared" si="8"/>
        <v>1.9579149063517963E-4</v>
      </c>
      <c r="E169" s="6">
        <f t="shared" si="7"/>
        <v>8.5312529997452291</v>
      </c>
    </row>
    <row r="170" spans="1:5" x14ac:dyDescent="0.25">
      <c r="A170" s="15">
        <v>41835</v>
      </c>
      <c r="B170" s="9">
        <v>40.520141000000002</v>
      </c>
      <c r="C170" s="6">
        <f t="shared" si="6"/>
        <v>7.356460967198661E-3</v>
      </c>
      <c r="D170" s="14">
        <f t="shared" si="8"/>
        <v>1.949663724672574E-4</v>
      </c>
      <c r="E170" s="6">
        <f t="shared" si="7"/>
        <v>8.2651098627612356</v>
      </c>
    </row>
    <row r="171" spans="1:5" x14ac:dyDescent="0.25">
      <c r="A171" s="15">
        <v>41836</v>
      </c>
      <c r="B171" s="9">
        <v>42.076039000000002</v>
      </c>
      <c r="C171" s="6">
        <f t="shared" si="6"/>
        <v>3.8398138841619509E-2</v>
      </c>
      <c r="D171" s="14">
        <f t="shared" si="8"/>
        <v>1.9464458172165015E-4</v>
      </c>
      <c r="E171" s="6">
        <f t="shared" si="7"/>
        <v>0.96941567209348722</v>
      </c>
    </row>
    <row r="172" spans="1:5" x14ac:dyDescent="0.25">
      <c r="A172" s="15">
        <v>41837</v>
      </c>
      <c r="B172" s="9">
        <v>42.505578</v>
      </c>
      <c r="C172" s="6">
        <f t="shared" si="6"/>
        <v>1.0208636796823919E-2</v>
      </c>
      <c r="D172" s="14">
        <f t="shared" si="8"/>
        <v>2.0745991272517919E-4</v>
      </c>
      <c r="E172" s="6">
        <f t="shared" si="7"/>
        <v>7.9782283184945726</v>
      </c>
    </row>
    <row r="173" spans="1:5" x14ac:dyDescent="0.25">
      <c r="A173" s="15">
        <v>41838</v>
      </c>
      <c r="B173" s="9">
        <v>42.658304000000001</v>
      </c>
      <c r="C173" s="6">
        <f t="shared" si="6"/>
        <v>3.5930813598159107E-3</v>
      </c>
      <c r="D173" s="14">
        <f t="shared" si="8"/>
        <v>2.0735827554559601E-4</v>
      </c>
      <c r="E173" s="6">
        <f t="shared" si="7"/>
        <v>8.418801943015513</v>
      </c>
    </row>
    <row r="174" spans="1:5" x14ac:dyDescent="0.25">
      <c r="A174" s="15">
        <v>41841</v>
      </c>
      <c r="B174" s="9">
        <v>42.801485999999997</v>
      </c>
      <c r="C174" s="6">
        <f t="shared" si="6"/>
        <v>3.3564859962551706E-3</v>
      </c>
      <c r="D174" s="14">
        <f t="shared" si="8"/>
        <v>2.0641447866625987E-4</v>
      </c>
      <c r="E174" s="6">
        <f t="shared" si="7"/>
        <v>8.4310448820932891</v>
      </c>
    </row>
    <row r="175" spans="1:5" x14ac:dyDescent="0.25">
      <c r="A175" s="15">
        <v>41842</v>
      </c>
      <c r="B175" s="9">
        <v>42.791941999999999</v>
      </c>
      <c r="C175" s="6">
        <f t="shared" si="6"/>
        <v>-2.2298291232220819E-4</v>
      </c>
      <c r="D175" s="14">
        <f t="shared" si="8"/>
        <v>2.0547383872592404E-4</v>
      </c>
      <c r="E175" s="6">
        <f t="shared" si="7"/>
        <v>8.4899498536126892</v>
      </c>
    </row>
    <row r="176" spans="1:5" x14ac:dyDescent="0.25">
      <c r="A176" s="15">
        <v>41843</v>
      </c>
      <c r="B176" s="9">
        <v>42.830120999999998</v>
      </c>
      <c r="C176" s="6">
        <f t="shared" si="6"/>
        <v>8.9220068582069776E-4</v>
      </c>
      <c r="D176" s="14">
        <f t="shared" si="8"/>
        <v>2.0444779949289234E-4</v>
      </c>
      <c r="E176" s="6">
        <f t="shared" si="7"/>
        <v>8.4913043519824178</v>
      </c>
    </row>
    <row r="177" spans="1:5" x14ac:dyDescent="0.25">
      <c r="A177" s="15">
        <v>41844</v>
      </c>
      <c r="B177" s="9">
        <v>42.381490999999997</v>
      </c>
      <c r="C177" s="6">
        <f t="shared" si="6"/>
        <v>-1.0474637697147796E-2</v>
      </c>
      <c r="D177" s="14">
        <f t="shared" si="8"/>
        <v>2.034486177546383E-4</v>
      </c>
      <c r="E177" s="6">
        <f t="shared" si="7"/>
        <v>7.9608059479593631</v>
      </c>
    </row>
    <row r="178" spans="1:5" x14ac:dyDescent="0.25">
      <c r="A178" s="15">
        <v>41845</v>
      </c>
      <c r="B178" s="9">
        <v>42.476942999999999</v>
      </c>
      <c r="C178" s="6">
        <f t="shared" si="6"/>
        <v>2.2522095789409969E-3</v>
      </c>
      <c r="D178" s="14">
        <f t="shared" si="8"/>
        <v>2.0347587026731226E-4</v>
      </c>
      <c r="E178" s="6">
        <f t="shared" si="7"/>
        <v>8.475034143479812</v>
      </c>
    </row>
    <row r="179" spans="1:5" x14ac:dyDescent="0.25">
      <c r="A179" s="15">
        <v>41848</v>
      </c>
      <c r="B179" s="9">
        <v>41.971038999999998</v>
      </c>
      <c r="C179" s="6">
        <f t="shared" si="6"/>
        <v>-1.1910084960680929E-2</v>
      </c>
      <c r="D179" s="14">
        <f t="shared" si="8"/>
        <v>2.025351299993254E-4</v>
      </c>
      <c r="E179" s="6">
        <f t="shared" si="7"/>
        <v>7.8042242683444858</v>
      </c>
    </row>
    <row r="180" spans="1:5" x14ac:dyDescent="0.25">
      <c r="A180" s="15">
        <v>41849</v>
      </c>
      <c r="B180" s="9">
        <v>41.894674000000002</v>
      </c>
      <c r="C180" s="6">
        <f t="shared" si="6"/>
        <v>-1.8194688961594584E-3</v>
      </c>
      <c r="D180" s="14">
        <f t="shared" si="8"/>
        <v>2.0287721660947075E-4</v>
      </c>
      <c r="E180" s="6">
        <f t="shared" si="7"/>
        <v>8.4865920170747771</v>
      </c>
    </row>
    <row r="181" spans="1:5" x14ac:dyDescent="0.25">
      <c r="A181" s="15">
        <v>41850</v>
      </c>
      <c r="B181" s="9">
        <v>41.598770000000002</v>
      </c>
      <c r="C181" s="6">
        <f t="shared" si="6"/>
        <v>-7.0630457704480565E-3</v>
      </c>
      <c r="D181" s="14">
        <f t="shared" si="8"/>
        <v>2.0193183120725532E-4</v>
      </c>
      <c r="E181" s="6">
        <f t="shared" si="7"/>
        <v>8.260533572737625</v>
      </c>
    </row>
    <row r="182" spans="1:5" x14ac:dyDescent="0.25">
      <c r="A182" s="15">
        <v>41851</v>
      </c>
      <c r="B182" s="9">
        <v>41.197862000000001</v>
      </c>
      <c r="C182" s="6">
        <f t="shared" si="6"/>
        <v>-9.637496493285767E-3</v>
      </c>
      <c r="D182" s="14">
        <f t="shared" si="8"/>
        <v>2.0143543765010984E-4</v>
      </c>
      <c r="E182" s="6">
        <f t="shared" si="7"/>
        <v>8.0489443255167004</v>
      </c>
    </row>
    <row r="183" spans="1:5" x14ac:dyDescent="0.25">
      <c r="A183" s="15">
        <v>41852</v>
      </c>
      <c r="B183" s="9">
        <v>40.911501000000001</v>
      </c>
      <c r="C183" s="6">
        <f t="shared" si="6"/>
        <v>-6.9508704116732906E-3</v>
      </c>
      <c r="D183" s="14">
        <f t="shared" si="8"/>
        <v>2.0134619167781138E-4</v>
      </c>
      <c r="E183" s="6">
        <f t="shared" si="7"/>
        <v>8.270526933698946</v>
      </c>
    </row>
    <row r="184" spans="1:5" x14ac:dyDescent="0.25">
      <c r="A184" s="15">
        <v>41855</v>
      </c>
      <c r="B184" s="9">
        <v>41.398313999999999</v>
      </c>
      <c r="C184" s="6">
        <f t="shared" si="6"/>
        <v>1.189917231342839E-2</v>
      </c>
      <c r="D184" s="14">
        <f t="shared" si="8"/>
        <v>2.0084665609498476E-4</v>
      </c>
      <c r="E184" s="6">
        <f t="shared" si="7"/>
        <v>7.8080016611613994</v>
      </c>
    </row>
    <row r="185" spans="1:5" x14ac:dyDescent="0.25">
      <c r="A185" s="15">
        <v>41856</v>
      </c>
      <c r="B185" s="9">
        <v>41.121501000000002</v>
      </c>
      <c r="C185" s="6">
        <f t="shared" si="6"/>
        <v>-6.6865766562376697E-3</v>
      </c>
      <c r="D185" s="14">
        <f t="shared" si="8"/>
        <v>2.0121918370417198E-4</v>
      </c>
      <c r="E185" s="6">
        <f t="shared" si="7"/>
        <v>8.2889187360055629</v>
      </c>
    </row>
    <row r="186" spans="1:5" x14ac:dyDescent="0.25">
      <c r="A186" s="15">
        <v>41857</v>
      </c>
      <c r="B186" s="9">
        <v>40.796957999999997</v>
      </c>
      <c r="C186" s="6">
        <f t="shared" si="6"/>
        <v>-7.8922945930404043E-3</v>
      </c>
      <c r="D186" s="14">
        <f t="shared" si="8"/>
        <v>2.0068879642665379E-4</v>
      </c>
      <c r="E186" s="6">
        <f t="shared" si="7"/>
        <v>8.2033824743590866</v>
      </c>
    </row>
    <row r="187" spans="1:5" x14ac:dyDescent="0.25">
      <c r="A187" s="15">
        <v>41858</v>
      </c>
      <c r="B187" s="9">
        <v>41.264679000000001</v>
      </c>
      <c r="C187" s="6">
        <f t="shared" si="6"/>
        <v>1.1464604787445293E-2</v>
      </c>
      <c r="D187" s="14">
        <f t="shared" si="8"/>
        <v>2.0033123695651343E-4</v>
      </c>
      <c r="E187" s="6">
        <f t="shared" si="7"/>
        <v>7.8594391834332917</v>
      </c>
    </row>
    <row r="188" spans="1:5" x14ac:dyDescent="0.25">
      <c r="A188" s="15">
        <v>41859</v>
      </c>
      <c r="B188" s="9">
        <v>41.236044</v>
      </c>
      <c r="C188" s="6">
        <f t="shared" si="6"/>
        <v>-6.9393487830115674E-4</v>
      </c>
      <c r="D188" s="14">
        <f t="shared" si="8"/>
        <v>2.0061992301221532E-4</v>
      </c>
      <c r="E188" s="6">
        <f t="shared" si="7"/>
        <v>8.5116980821508648</v>
      </c>
    </row>
    <row r="189" spans="1:5" x14ac:dyDescent="0.25">
      <c r="A189" s="15">
        <v>41862</v>
      </c>
      <c r="B189" s="9">
        <v>41.236044</v>
      </c>
      <c r="C189" s="6">
        <f t="shared" si="6"/>
        <v>0</v>
      </c>
      <c r="D189" s="14">
        <f t="shared" si="8"/>
        <v>1.996922912437639E-4</v>
      </c>
      <c r="E189" s="6">
        <f t="shared" si="7"/>
        <v>8.5187329199712742</v>
      </c>
    </row>
    <row r="190" spans="1:5" x14ac:dyDescent="0.25">
      <c r="A190" s="15">
        <v>41863</v>
      </c>
      <c r="B190" s="9">
        <v>41.541496000000002</v>
      </c>
      <c r="C190" s="6">
        <f t="shared" si="6"/>
        <v>7.4074030961845541E-3</v>
      </c>
      <c r="D190" s="14">
        <f t="shared" si="8"/>
        <v>1.9877825120648361E-4</v>
      </c>
      <c r="E190" s="6">
        <f t="shared" si="7"/>
        <v>8.2472863439245891</v>
      </c>
    </row>
    <row r="191" spans="1:5" x14ac:dyDescent="0.25">
      <c r="A191" s="15">
        <v>41864</v>
      </c>
      <c r="B191" s="9">
        <v>42.076039000000002</v>
      </c>
      <c r="C191" s="6">
        <f t="shared" si="6"/>
        <v>1.2867687769357157E-2</v>
      </c>
      <c r="D191" s="14">
        <f t="shared" si="8"/>
        <v>1.9838926758257886E-4</v>
      </c>
      <c r="E191" s="6">
        <f t="shared" si="7"/>
        <v>7.6906708611487433</v>
      </c>
    </row>
    <row r="192" spans="1:5" x14ac:dyDescent="0.25">
      <c r="A192" s="15">
        <v>41865</v>
      </c>
      <c r="B192" s="9">
        <v>42.257399999999997</v>
      </c>
      <c r="C192" s="6">
        <f t="shared" si="6"/>
        <v>4.3103154267918478E-3</v>
      </c>
      <c r="D192" s="14">
        <f t="shared" si="8"/>
        <v>1.9903135858390908E-4</v>
      </c>
      <c r="E192" s="6">
        <f t="shared" si="7"/>
        <v>8.4287019745085718</v>
      </c>
    </row>
    <row r="193" spans="1:5" x14ac:dyDescent="0.25">
      <c r="A193" s="15">
        <v>41866</v>
      </c>
      <c r="B193" s="9">
        <v>42.75376</v>
      </c>
      <c r="C193" s="6">
        <f t="shared" si="6"/>
        <v>1.1746108373918008E-2</v>
      </c>
      <c r="D193" s="14">
        <f t="shared" si="8"/>
        <v>1.9830193828513048E-4</v>
      </c>
      <c r="E193" s="6">
        <f t="shared" si="7"/>
        <v>7.8299571995878816</v>
      </c>
    </row>
    <row r="194" spans="1:5" x14ac:dyDescent="0.25">
      <c r="A194" s="15">
        <v>41869</v>
      </c>
      <c r="B194" s="9">
        <v>43.059212000000002</v>
      </c>
      <c r="C194" s="6">
        <f t="shared" si="6"/>
        <v>7.1444476462421665E-3</v>
      </c>
      <c r="D194" s="14">
        <f t="shared" si="8"/>
        <v>1.9869050371494084E-4</v>
      </c>
      <c r="E194" s="6">
        <f t="shared" si="7"/>
        <v>8.2668645078949989</v>
      </c>
    </row>
    <row r="195" spans="1:5" x14ac:dyDescent="0.25">
      <c r="A195" s="15">
        <v>41870</v>
      </c>
      <c r="B195" s="9">
        <v>43.539461000000003</v>
      </c>
      <c r="C195" s="6">
        <f t="shared" si="6"/>
        <v>1.1153223147697188E-2</v>
      </c>
      <c r="D195" s="14">
        <f t="shared" si="8"/>
        <v>1.9826785049158844E-4</v>
      </c>
      <c r="E195" s="6">
        <f t="shared" si="7"/>
        <v>7.8984859255979805</v>
      </c>
    </row>
    <row r="196" spans="1:5" x14ac:dyDescent="0.25">
      <c r="A196" s="15">
        <v>41871</v>
      </c>
      <c r="B196" s="9">
        <v>43.174469999999999</v>
      </c>
      <c r="C196" s="6">
        <f t="shared" ref="C196:C259" si="9">(B196-B195)/B195</f>
        <v>-8.3829930738004172E-3</v>
      </c>
      <c r="D196" s="14">
        <f t="shared" si="8"/>
        <v>1.9853156076481609E-4</v>
      </c>
      <c r="E196" s="6">
        <f t="shared" si="7"/>
        <v>8.1705906794446861</v>
      </c>
    </row>
    <row r="197" spans="1:5" x14ac:dyDescent="0.25">
      <c r="A197" s="15">
        <v>41872</v>
      </c>
      <c r="B197" s="9">
        <v>43.433805999999997</v>
      </c>
      <c r="C197" s="6">
        <f t="shared" si="9"/>
        <v>6.00669793977778E-3</v>
      </c>
      <c r="D197" s="14">
        <f t="shared" si="8"/>
        <v>1.9828979648046354E-4</v>
      </c>
      <c r="E197" s="6">
        <f t="shared" ref="E197:E260" si="10">-LN(D197)-C197*C197/D197</f>
        <v>8.3438229517377813</v>
      </c>
    </row>
    <row r="198" spans="1:5" x14ac:dyDescent="0.25">
      <c r="A198" s="15">
        <v>41873</v>
      </c>
      <c r="B198" s="9">
        <v>43.366571</v>
      </c>
      <c r="C198" s="6">
        <f t="shared" si="9"/>
        <v>-1.5479877586596167E-3</v>
      </c>
      <c r="D198" s="14">
        <f t="shared" ref="D198:D261" si="11">$H$5+$H$7*D197+$H$6*C197*C197</f>
        <v>1.9773660524426874E-4</v>
      </c>
      <c r="E198" s="6">
        <f t="shared" si="10"/>
        <v>8.5164562144489118</v>
      </c>
    </row>
    <row r="199" spans="1:5" x14ac:dyDescent="0.25">
      <c r="A199" s="15">
        <v>41876</v>
      </c>
      <c r="B199" s="9">
        <v>43.385778000000002</v>
      </c>
      <c r="C199" s="6">
        <f t="shared" si="9"/>
        <v>4.4289874797805731E-4</v>
      </c>
      <c r="D199" s="14">
        <f t="shared" si="11"/>
        <v>1.9688275973673178E-4</v>
      </c>
      <c r="E199" s="6">
        <f t="shared" si="10"/>
        <v>8.5319058091917412</v>
      </c>
    </row>
    <row r="200" spans="1:5" x14ac:dyDescent="0.25">
      <c r="A200" s="15">
        <v>41877</v>
      </c>
      <c r="B200" s="9">
        <v>43.232098000000001</v>
      </c>
      <c r="C200" s="6">
        <f t="shared" si="9"/>
        <v>-3.5421745808039066E-3</v>
      </c>
      <c r="D200" s="14">
        <f t="shared" si="11"/>
        <v>1.9602518238644797E-4</v>
      </c>
      <c r="E200" s="6">
        <f t="shared" si="10"/>
        <v>8.4732603391492596</v>
      </c>
    </row>
    <row r="201" spans="1:5" x14ac:dyDescent="0.25">
      <c r="A201" s="15">
        <v>41878</v>
      </c>
      <c r="B201" s="9">
        <v>43.097628999999998</v>
      </c>
      <c r="C201" s="6">
        <f t="shared" si="9"/>
        <v>-3.1103972793548634E-3</v>
      </c>
      <c r="D201" s="14">
        <f t="shared" si="11"/>
        <v>1.9529847127836356E-4</v>
      </c>
      <c r="E201" s="6">
        <f t="shared" si="10"/>
        <v>8.4914441848198017</v>
      </c>
    </row>
    <row r="202" spans="1:5" x14ac:dyDescent="0.25">
      <c r="A202" s="15">
        <v>41879</v>
      </c>
      <c r="B202" s="9">
        <v>43.107236</v>
      </c>
      <c r="C202" s="6">
        <f t="shared" si="9"/>
        <v>2.2291249479182686E-4</v>
      </c>
      <c r="D202" s="14">
        <f t="shared" si="11"/>
        <v>1.9455933967739162E-4</v>
      </c>
      <c r="E202" s="6">
        <f t="shared" si="10"/>
        <v>8.5445179555616253</v>
      </c>
    </row>
    <row r="203" spans="1:5" x14ac:dyDescent="0.25">
      <c r="A203" s="15">
        <v>41880</v>
      </c>
      <c r="B203" s="9">
        <v>43.635509999999996</v>
      </c>
      <c r="C203" s="6">
        <f t="shared" si="9"/>
        <v>1.2254879899977724E-2</v>
      </c>
      <c r="D203" s="14">
        <f t="shared" si="11"/>
        <v>1.9374560184425851E-4</v>
      </c>
      <c r="E203" s="6">
        <f t="shared" si="10"/>
        <v>7.7738136709350387</v>
      </c>
    </row>
    <row r="204" spans="1:5" x14ac:dyDescent="0.25">
      <c r="A204" s="15">
        <v>41884</v>
      </c>
      <c r="B204" s="9">
        <v>43.30894</v>
      </c>
      <c r="C204" s="6">
        <f t="shared" si="9"/>
        <v>-7.4840422399095764E-3</v>
      </c>
      <c r="D204" s="14">
        <f t="shared" si="11"/>
        <v>1.9433568668298897E-4</v>
      </c>
      <c r="E204" s="6">
        <f t="shared" si="10"/>
        <v>8.2577063465170575</v>
      </c>
    </row>
    <row r="205" spans="1:5" x14ac:dyDescent="0.25">
      <c r="A205" s="15">
        <v>41885</v>
      </c>
      <c r="B205" s="9">
        <v>43.184074000000003</v>
      </c>
      <c r="C205" s="6">
        <f t="shared" si="9"/>
        <v>-2.8831460663779175E-3</v>
      </c>
      <c r="D205" s="14">
        <f t="shared" si="11"/>
        <v>1.9404366809017048E-4</v>
      </c>
      <c r="E205" s="6">
        <f t="shared" si="10"/>
        <v>8.5045888744540399</v>
      </c>
    </row>
    <row r="206" spans="1:5" x14ac:dyDescent="0.25">
      <c r="A206" s="15">
        <v>41886</v>
      </c>
      <c r="B206" s="9">
        <v>43.472223</v>
      </c>
      <c r="C206" s="6">
        <f t="shared" si="9"/>
        <v>6.6725756351750671E-3</v>
      </c>
      <c r="D206" s="14">
        <f t="shared" si="11"/>
        <v>1.9331635185434974E-4</v>
      </c>
      <c r="E206" s="6">
        <f t="shared" si="10"/>
        <v>8.3208695994502229</v>
      </c>
    </row>
    <row r="207" spans="1:5" x14ac:dyDescent="0.25">
      <c r="A207" s="15">
        <v>41887</v>
      </c>
      <c r="B207" s="9">
        <v>44.096549000000003</v>
      </c>
      <c r="C207" s="6">
        <f t="shared" si="9"/>
        <v>1.436149239481044E-2</v>
      </c>
      <c r="D207" s="14">
        <f t="shared" si="11"/>
        <v>1.9293795606166594E-4</v>
      </c>
      <c r="E207" s="6">
        <f t="shared" si="10"/>
        <v>7.4841326206740986</v>
      </c>
    </row>
    <row r="208" spans="1:5" x14ac:dyDescent="0.25">
      <c r="A208" s="15">
        <v>41890</v>
      </c>
      <c r="B208" s="9">
        <v>44.634430999999999</v>
      </c>
      <c r="C208" s="6">
        <f t="shared" si="9"/>
        <v>1.2197825276531189E-2</v>
      </c>
      <c r="D208" s="14">
        <f t="shared" si="11"/>
        <v>1.94062129008655E-4</v>
      </c>
      <c r="E208" s="6">
        <f t="shared" si="10"/>
        <v>7.7806347371178646</v>
      </c>
    </row>
    <row r="209" spans="1:5" x14ac:dyDescent="0.25">
      <c r="A209" s="15">
        <v>41891</v>
      </c>
      <c r="B209" s="9">
        <v>44.912973000000001</v>
      </c>
      <c r="C209" s="6">
        <f t="shared" si="9"/>
        <v>6.2405186704407997E-3</v>
      </c>
      <c r="D209" s="14">
        <f t="shared" si="11"/>
        <v>1.9463315871021667E-4</v>
      </c>
      <c r="E209" s="6">
        <f t="shared" si="10"/>
        <v>8.344304396186887</v>
      </c>
    </row>
    <row r="210" spans="1:5" x14ac:dyDescent="0.25">
      <c r="A210" s="15">
        <v>41892</v>
      </c>
      <c r="B210" s="9">
        <v>44.989815</v>
      </c>
      <c r="C210" s="6">
        <f t="shared" si="9"/>
        <v>1.7109087835267371E-3</v>
      </c>
      <c r="D210" s="14">
        <f t="shared" si="11"/>
        <v>1.9417756886076846E-4</v>
      </c>
      <c r="E210" s="6">
        <f t="shared" si="10"/>
        <v>8.5316626067512011</v>
      </c>
    </row>
    <row r="211" spans="1:5" x14ac:dyDescent="0.25">
      <c r="A211" s="15">
        <v>41893</v>
      </c>
      <c r="B211" s="9">
        <v>45.143493999999997</v>
      </c>
      <c r="C211" s="6">
        <f t="shared" si="9"/>
        <v>3.4158620123242735E-3</v>
      </c>
      <c r="D211" s="14">
        <f t="shared" si="11"/>
        <v>1.9339786003706437E-4</v>
      </c>
      <c r="E211" s="6">
        <f t="shared" si="10"/>
        <v>8.4904288662528344</v>
      </c>
    </row>
    <row r="212" spans="1:5" x14ac:dyDescent="0.25">
      <c r="A212" s="15">
        <v>41894</v>
      </c>
      <c r="B212" s="9">
        <v>44.855345</v>
      </c>
      <c r="C212" s="6">
        <f t="shared" si="9"/>
        <v>-6.3829574201765844E-3</v>
      </c>
      <c r="D212" s="14">
        <f t="shared" si="11"/>
        <v>1.9271412844909015E-4</v>
      </c>
      <c r="E212" s="6">
        <f t="shared" si="10"/>
        <v>8.3428903238494012</v>
      </c>
    </row>
    <row r="213" spans="1:5" x14ac:dyDescent="0.25">
      <c r="A213" s="15">
        <v>41897</v>
      </c>
      <c r="B213" s="9">
        <v>44.413516000000001</v>
      </c>
      <c r="C213" s="6">
        <f t="shared" si="9"/>
        <v>-9.850085870479839E-3</v>
      </c>
      <c r="D213" s="14">
        <f t="shared" si="11"/>
        <v>1.9231248974154437E-4</v>
      </c>
      <c r="E213" s="6">
        <f t="shared" si="10"/>
        <v>8.0518757475318825</v>
      </c>
    </row>
    <row r="214" spans="1:5" x14ac:dyDescent="0.25">
      <c r="A214" s="15">
        <v>41898</v>
      </c>
      <c r="B214" s="9">
        <v>44.912973000000001</v>
      </c>
      <c r="C214" s="6">
        <f t="shared" si="9"/>
        <v>1.124560820629467E-2</v>
      </c>
      <c r="D214" s="14">
        <f t="shared" si="11"/>
        <v>1.9243899861890666E-4</v>
      </c>
      <c r="E214" s="6">
        <f t="shared" si="10"/>
        <v>7.8985687901875803</v>
      </c>
    </row>
    <row r="215" spans="1:5" x14ac:dyDescent="0.25">
      <c r="A215" s="15">
        <v>41899</v>
      </c>
      <c r="B215" s="9">
        <v>44.682454999999997</v>
      </c>
      <c r="C215" s="6">
        <f t="shared" si="9"/>
        <v>-5.132548228326002E-3</v>
      </c>
      <c r="D215" s="14">
        <f t="shared" si="11"/>
        <v>1.9283521902313492E-4</v>
      </c>
      <c r="E215" s="6">
        <f t="shared" si="10"/>
        <v>8.4170653921633924</v>
      </c>
    </row>
    <row r="216" spans="1:5" x14ac:dyDescent="0.25">
      <c r="A216" s="15">
        <v>41900</v>
      </c>
      <c r="B216" s="9">
        <v>44.836134999999999</v>
      </c>
      <c r="C216" s="6">
        <f t="shared" si="9"/>
        <v>3.4393812963052586E-3</v>
      </c>
      <c r="D216" s="14">
        <f t="shared" si="11"/>
        <v>1.9229810335768448E-4</v>
      </c>
      <c r="E216" s="6">
        <f t="shared" si="10"/>
        <v>8.4949481137788005</v>
      </c>
    </row>
    <row r="217" spans="1:5" x14ac:dyDescent="0.25">
      <c r="A217" s="15">
        <v>41901</v>
      </c>
      <c r="B217" s="9">
        <v>45.642955000000001</v>
      </c>
      <c r="C217" s="6">
        <f t="shared" si="9"/>
        <v>1.7994860618561388E-2</v>
      </c>
      <c r="D217" s="14">
        <f t="shared" si="11"/>
        <v>1.9163725411377468E-4</v>
      </c>
      <c r="E217" s="6">
        <f t="shared" si="10"/>
        <v>6.8701773635088657</v>
      </c>
    </row>
    <row r="218" spans="1:5" x14ac:dyDescent="0.25">
      <c r="A218" s="15">
        <v>41904</v>
      </c>
      <c r="B218" s="9">
        <v>45.201126000000002</v>
      </c>
      <c r="C218" s="6">
        <f t="shared" si="9"/>
        <v>-9.6801138313678085E-3</v>
      </c>
      <c r="D218" s="14">
        <f t="shared" si="11"/>
        <v>1.9387360917934911E-4</v>
      </c>
      <c r="E218" s="6">
        <f t="shared" si="10"/>
        <v>8.0649758007585177</v>
      </c>
    </row>
    <row r="219" spans="1:5" x14ac:dyDescent="0.25">
      <c r="A219" s="15">
        <v>41905</v>
      </c>
      <c r="B219" s="9">
        <v>44.720875999999997</v>
      </c>
      <c r="C219" s="6">
        <f t="shared" si="9"/>
        <v>-1.0624735321859131E-2</v>
      </c>
      <c r="D219" s="14">
        <f t="shared" si="11"/>
        <v>1.939390621421146E-4</v>
      </c>
      <c r="E219" s="6">
        <f t="shared" si="10"/>
        <v>7.9659022804504431</v>
      </c>
    </row>
    <row r="220" spans="1:5" x14ac:dyDescent="0.25">
      <c r="A220" s="15">
        <v>41906</v>
      </c>
      <c r="B220" s="9">
        <v>45.220336000000003</v>
      </c>
      <c r="C220" s="6">
        <f t="shared" si="9"/>
        <v>1.1168385878666739E-2</v>
      </c>
      <c r="D220" s="14">
        <f t="shared" si="11"/>
        <v>1.9418056733429704E-4</v>
      </c>
      <c r="E220" s="6">
        <f t="shared" si="10"/>
        <v>7.9043671505868405</v>
      </c>
    </row>
    <row r="221" spans="1:5" x14ac:dyDescent="0.25">
      <c r="A221" s="15">
        <v>41907</v>
      </c>
      <c r="B221" s="9">
        <v>44.221415</v>
      </c>
      <c r="C221" s="6">
        <f t="shared" si="9"/>
        <v>-2.2090083541174987E-2</v>
      </c>
      <c r="D221" s="14">
        <f t="shared" si="11"/>
        <v>1.9452690984056925E-4</v>
      </c>
      <c r="E221" s="6">
        <f t="shared" si="10"/>
        <v>6.0364347169793131</v>
      </c>
    </row>
    <row r="222" spans="1:5" x14ac:dyDescent="0.25">
      <c r="A222" s="15">
        <v>41908</v>
      </c>
      <c r="B222" s="9">
        <v>44.576799000000001</v>
      </c>
      <c r="C222" s="6">
        <f t="shared" si="9"/>
        <v>8.0364683038749614E-3</v>
      </c>
      <c r="D222" s="14">
        <f t="shared" si="11"/>
        <v>1.9822470899113278E-4</v>
      </c>
      <c r="E222" s="6">
        <f t="shared" si="10"/>
        <v>8.2002930699710976</v>
      </c>
    </row>
    <row r="223" spans="1:5" x14ac:dyDescent="0.25">
      <c r="A223" s="15">
        <v>41911</v>
      </c>
      <c r="B223" s="9">
        <v>44.605612999999998</v>
      </c>
      <c r="C223" s="6">
        <f t="shared" si="9"/>
        <v>6.4639006493034652E-4</v>
      </c>
      <c r="D223" s="14">
        <f t="shared" si="11"/>
        <v>1.9793631087334035E-4</v>
      </c>
      <c r="E223" s="6">
        <f t="shared" si="10"/>
        <v>8.5254543596727927</v>
      </c>
    </row>
    <row r="224" spans="1:5" x14ac:dyDescent="0.25">
      <c r="A224" s="15">
        <v>41912</v>
      </c>
      <c r="B224" s="9">
        <v>44.528775000000003</v>
      </c>
      <c r="C224" s="6">
        <f t="shared" si="9"/>
        <v>-1.7226083183745301E-3</v>
      </c>
      <c r="D224" s="14">
        <f t="shared" si="11"/>
        <v>1.970602898204482E-4</v>
      </c>
      <c r="E224" s="6">
        <f t="shared" si="10"/>
        <v>8.5169426050777357</v>
      </c>
    </row>
    <row r="225" spans="1:5" x14ac:dyDescent="0.25">
      <c r="A225" s="15">
        <v>41913</v>
      </c>
      <c r="B225" s="9">
        <v>44.086945999999998</v>
      </c>
      <c r="C225" s="6">
        <f t="shared" si="9"/>
        <v>-9.9223255074949966E-3</v>
      </c>
      <c r="D225" s="14">
        <f t="shared" si="11"/>
        <v>1.9622487957806953E-4</v>
      </c>
      <c r="E225" s="6">
        <f t="shared" si="10"/>
        <v>8.0345159773658281</v>
      </c>
    </row>
    <row r="226" spans="1:5" x14ac:dyDescent="0.25">
      <c r="A226" s="15">
        <v>41914</v>
      </c>
      <c r="B226" s="9">
        <v>43.952472999999998</v>
      </c>
      <c r="C226" s="6">
        <f t="shared" si="9"/>
        <v>-3.050177256551176E-3</v>
      </c>
      <c r="D226" s="14">
        <f t="shared" si="11"/>
        <v>1.9628849251646324E-4</v>
      </c>
      <c r="E226" s="6">
        <f t="shared" si="10"/>
        <v>8.4885275932007609</v>
      </c>
    </row>
    <row r="227" spans="1:5" x14ac:dyDescent="0.25">
      <c r="A227" s="15">
        <v>41915</v>
      </c>
      <c r="B227" s="9">
        <v>44.269440000000003</v>
      </c>
      <c r="C227" s="6">
        <f t="shared" si="9"/>
        <v>7.2115851137660751E-3</v>
      </c>
      <c r="D227" s="14">
        <f t="shared" si="11"/>
        <v>1.9552667381805616E-4</v>
      </c>
      <c r="E227" s="6">
        <f t="shared" si="10"/>
        <v>8.2738297844530884</v>
      </c>
    </row>
    <row r="228" spans="1:5" x14ac:dyDescent="0.25">
      <c r="A228" s="15">
        <v>41918</v>
      </c>
      <c r="B228" s="9">
        <v>44.269440000000003</v>
      </c>
      <c r="C228" s="6">
        <f t="shared" si="9"/>
        <v>0</v>
      </c>
      <c r="D228" s="14">
        <f t="shared" si="11"/>
        <v>1.9517447206063028E-4</v>
      </c>
      <c r="E228" s="6">
        <f t="shared" si="10"/>
        <v>8.5416166709154382</v>
      </c>
    </row>
    <row r="229" spans="1:5" x14ac:dyDescent="0.25">
      <c r="A229" s="15">
        <v>41919</v>
      </c>
      <c r="B229" s="9">
        <v>43.731558</v>
      </c>
      <c r="C229" s="6">
        <f t="shared" si="9"/>
        <v>-1.2150187578609606E-2</v>
      </c>
      <c r="D229" s="14">
        <f t="shared" si="11"/>
        <v>1.9434830968445617E-4</v>
      </c>
      <c r="E229" s="6">
        <f t="shared" si="10"/>
        <v>7.7862581752381725</v>
      </c>
    </row>
    <row r="230" spans="1:5" x14ac:dyDescent="0.25">
      <c r="A230" s="15">
        <v>41920</v>
      </c>
      <c r="B230" s="9">
        <v>44.932183000000002</v>
      </c>
      <c r="C230" s="6">
        <f t="shared" si="9"/>
        <v>2.7454430047975934E-2</v>
      </c>
      <c r="D230" s="14">
        <f t="shared" si="11"/>
        <v>1.9490304950818386E-4</v>
      </c>
      <c r="E230" s="6">
        <f t="shared" si="10"/>
        <v>4.675722846140987</v>
      </c>
    </row>
    <row r="231" spans="1:5" x14ac:dyDescent="0.25">
      <c r="A231" s="15">
        <v>41921</v>
      </c>
      <c r="B231" s="9">
        <v>44.038918000000002</v>
      </c>
      <c r="C231" s="6">
        <f t="shared" si="9"/>
        <v>-1.9880293819688206E-2</v>
      </c>
      <c r="D231" s="14">
        <f t="shared" si="11"/>
        <v>2.0105064844182767E-4</v>
      </c>
      <c r="E231" s="6">
        <f t="shared" si="10"/>
        <v>6.5461501298502593</v>
      </c>
    </row>
    <row r="232" spans="1:5" x14ac:dyDescent="0.25">
      <c r="A232" s="15">
        <v>41922</v>
      </c>
      <c r="B232" s="9">
        <v>42.290809000000003</v>
      </c>
      <c r="C232" s="6">
        <f t="shared" si="9"/>
        <v>-3.9694640090839638E-2</v>
      </c>
      <c r="D232" s="14">
        <f t="shared" si="11"/>
        <v>2.0376410541152304E-4</v>
      </c>
      <c r="E232" s="6">
        <f t="shared" si="10"/>
        <v>0.76576044893584516</v>
      </c>
    </row>
    <row r="233" spans="1:5" x14ac:dyDescent="0.25">
      <c r="A233" s="15">
        <v>41925</v>
      </c>
      <c r="B233" s="9">
        <v>41.925820999999999</v>
      </c>
      <c r="C233" s="6">
        <f t="shared" si="9"/>
        <v>-8.6304331515626442E-3</v>
      </c>
      <c r="D233" s="14">
        <f t="shared" si="11"/>
        <v>2.1733809525843382E-4</v>
      </c>
      <c r="E233" s="6">
        <f t="shared" si="10"/>
        <v>8.091344360069618</v>
      </c>
    </row>
    <row r="234" spans="1:5" x14ac:dyDescent="0.25">
      <c r="A234" s="15">
        <v>41926</v>
      </c>
      <c r="B234" s="9">
        <v>42.002659000000001</v>
      </c>
      <c r="C234" s="6">
        <f t="shared" si="9"/>
        <v>1.8327130672051045E-3</v>
      </c>
      <c r="D234" s="14">
        <f t="shared" si="11"/>
        <v>2.167694387829976E-4</v>
      </c>
      <c r="E234" s="6">
        <f t="shared" si="10"/>
        <v>8.4211812876571646</v>
      </c>
    </row>
    <row r="235" spans="1:5" x14ac:dyDescent="0.25">
      <c r="A235" s="15">
        <v>41927</v>
      </c>
      <c r="B235" s="9">
        <v>41.512805999999998</v>
      </c>
      <c r="C235" s="6">
        <f t="shared" si="9"/>
        <v>-1.1662428323883105E-2</v>
      </c>
      <c r="D235" s="14">
        <f t="shared" si="11"/>
        <v>2.1555427815813329E-4</v>
      </c>
      <c r="E235" s="6">
        <f t="shared" si="10"/>
        <v>7.8113094774274741</v>
      </c>
    </row>
    <row r="236" spans="1:5" x14ac:dyDescent="0.25">
      <c r="A236" s="15">
        <v>41928</v>
      </c>
      <c r="B236" s="9">
        <v>41.051766999999998</v>
      </c>
      <c r="C236" s="6">
        <f t="shared" si="9"/>
        <v>-1.1105946439756435E-2</v>
      </c>
      <c r="D236" s="14">
        <f t="shared" si="11"/>
        <v>2.1558915274034229E-4</v>
      </c>
      <c r="E236" s="6">
        <f t="shared" si="10"/>
        <v>7.870019834499244</v>
      </c>
    </row>
    <row r="237" spans="1:5" x14ac:dyDescent="0.25">
      <c r="A237" s="15">
        <v>41929</v>
      </c>
      <c r="B237" s="9">
        <v>41.906610999999998</v>
      </c>
      <c r="C237" s="6">
        <f t="shared" si="9"/>
        <v>2.0823561626470304E-2</v>
      </c>
      <c r="D237" s="14">
        <f t="shared" si="11"/>
        <v>2.1550621135300635E-4</v>
      </c>
      <c r="E237" s="6">
        <f t="shared" si="10"/>
        <v>6.4304177124938935</v>
      </c>
    </row>
    <row r="238" spans="1:5" x14ac:dyDescent="0.25">
      <c r="A238" s="15">
        <v>41932</v>
      </c>
      <c r="B238" s="9">
        <v>42.338836999999998</v>
      </c>
      <c r="C238" s="6">
        <f t="shared" si="9"/>
        <v>1.0314028972660184E-2</v>
      </c>
      <c r="D238" s="14">
        <f t="shared" si="11"/>
        <v>2.1829345181212969E-4</v>
      </c>
      <c r="E238" s="6">
        <f t="shared" si="10"/>
        <v>7.9423483272138551</v>
      </c>
    </row>
    <row r="239" spans="1:5" x14ac:dyDescent="0.25">
      <c r="A239" s="15">
        <v>41933</v>
      </c>
      <c r="B239" s="9">
        <v>43.107236</v>
      </c>
      <c r="C239" s="6">
        <f t="shared" si="9"/>
        <v>1.8148797993671917E-2</v>
      </c>
      <c r="D239" s="14">
        <f t="shared" si="11"/>
        <v>2.1800108428974215E-4</v>
      </c>
      <c r="E239" s="6">
        <f t="shared" si="10"/>
        <v>6.920105794974913</v>
      </c>
    </row>
    <row r="240" spans="1:5" x14ac:dyDescent="0.25">
      <c r="A240" s="15">
        <v>41934</v>
      </c>
      <c r="B240" s="9">
        <v>42.626986000000002</v>
      </c>
      <c r="C240" s="6">
        <f t="shared" si="9"/>
        <v>-1.1140820998126581E-2</v>
      </c>
      <c r="D240" s="14">
        <f t="shared" si="11"/>
        <v>2.197760660318977E-4</v>
      </c>
      <c r="E240" s="6">
        <f t="shared" si="10"/>
        <v>7.8581543272789967</v>
      </c>
    </row>
    <row r="241" spans="1:5" x14ac:dyDescent="0.25">
      <c r="A241" s="15">
        <v>41935</v>
      </c>
      <c r="B241" s="9">
        <v>43.241705000000003</v>
      </c>
      <c r="C241" s="6">
        <f t="shared" si="9"/>
        <v>1.4420888213865293E-2</v>
      </c>
      <c r="D241" s="14">
        <f t="shared" si="11"/>
        <v>2.1961885635176422E-4</v>
      </c>
      <c r="E241" s="6">
        <f t="shared" si="10"/>
        <v>7.4766945745721873</v>
      </c>
    </row>
    <row r="242" spans="1:5" x14ac:dyDescent="0.25">
      <c r="A242" s="15">
        <v>41936</v>
      </c>
      <c r="B242" s="9">
        <v>44.307861000000003</v>
      </c>
      <c r="C242" s="6">
        <f t="shared" si="9"/>
        <v>2.4655734550707457E-2</v>
      </c>
      <c r="D242" s="14">
        <f t="shared" si="11"/>
        <v>2.2023985494391542E-4</v>
      </c>
      <c r="E242" s="6">
        <f t="shared" si="10"/>
        <v>5.6605969944324368</v>
      </c>
    </row>
    <row r="243" spans="1:5" x14ac:dyDescent="0.25">
      <c r="A243" s="15">
        <v>41939</v>
      </c>
      <c r="B243" s="9">
        <v>44.096549000000003</v>
      </c>
      <c r="C243" s="6">
        <f t="shared" si="9"/>
        <v>-4.7691762867992996E-3</v>
      </c>
      <c r="D243" s="14">
        <f t="shared" si="11"/>
        <v>2.245463038254778E-4</v>
      </c>
      <c r="E243" s="6">
        <f t="shared" si="10"/>
        <v>8.3001352907064341</v>
      </c>
    </row>
    <row r="244" spans="1:5" x14ac:dyDescent="0.25">
      <c r="A244" s="15">
        <v>41940</v>
      </c>
      <c r="B244" s="9">
        <v>44.653641</v>
      </c>
      <c r="C244" s="6">
        <f t="shared" si="9"/>
        <v>1.2633460273727934E-2</v>
      </c>
      <c r="D244" s="14">
        <f t="shared" si="11"/>
        <v>2.2335910081723942E-4</v>
      </c>
      <c r="E244" s="6">
        <f t="shared" si="10"/>
        <v>7.6921660059999368</v>
      </c>
    </row>
    <row r="245" spans="1:5" x14ac:dyDescent="0.25">
      <c r="A245" s="15">
        <v>41941</v>
      </c>
      <c r="B245" s="9">
        <v>44.778503999999998</v>
      </c>
      <c r="C245" s="6">
        <f t="shared" si="9"/>
        <v>2.7962557409371776E-3</v>
      </c>
      <c r="D245" s="14">
        <f t="shared" si="11"/>
        <v>2.2346027312441691E-4</v>
      </c>
      <c r="E245" s="6">
        <f t="shared" si="10"/>
        <v>8.3712861424080405</v>
      </c>
    </row>
    <row r="246" spans="1:5" x14ac:dyDescent="0.25">
      <c r="A246" s="15">
        <v>41942</v>
      </c>
      <c r="B246" s="9">
        <v>44.231019000000003</v>
      </c>
      <c r="C246" s="6">
        <f t="shared" si="9"/>
        <v>-1.2226513864777499E-2</v>
      </c>
      <c r="D246" s="14">
        <f t="shared" si="11"/>
        <v>2.2215620200880253E-4</v>
      </c>
      <c r="E246" s="6">
        <f t="shared" si="10"/>
        <v>7.739235514261062</v>
      </c>
    </row>
    <row r="247" spans="1:5" x14ac:dyDescent="0.25">
      <c r="A247" s="15">
        <v>41943</v>
      </c>
      <c r="B247" s="9">
        <v>45.095469999999999</v>
      </c>
      <c r="C247" s="6">
        <f t="shared" si="9"/>
        <v>1.9543999201103536E-2</v>
      </c>
      <c r="D247" s="14">
        <f t="shared" si="11"/>
        <v>2.2218724225951209E-4</v>
      </c>
      <c r="E247" s="6">
        <f t="shared" si="10"/>
        <v>6.6928639191401906</v>
      </c>
    </row>
    <row r="248" spans="1:5" x14ac:dyDescent="0.25">
      <c r="A248" s="15">
        <v>41946</v>
      </c>
      <c r="B248" s="9">
        <v>45.566113000000001</v>
      </c>
      <c r="C248" s="6">
        <f t="shared" si="9"/>
        <v>1.0436591524603306E-2</v>
      </c>
      <c r="D248" s="14">
        <f t="shared" si="11"/>
        <v>2.243669903887159E-4</v>
      </c>
      <c r="E248" s="6">
        <f t="shared" si="10"/>
        <v>7.9167619545436443</v>
      </c>
    </row>
    <row r="249" spans="1:5" x14ac:dyDescent="0.25">
      <c r="A249" s="15">
        <v>41947</v>
      </c>
      <c r="B249" s="9">
        <v>45.690978999999999</v>
      </c>
      <c r="C249" s="6">
        <f t="shared" si="9"/>
        <v>2.7403259084222797E-3</v>
      </c>
      <c r="D249" s="14">
        <f t="shared" si="11"/>
        <v>2.2397999705296002E-4</v>
      </c>
      <c r="E249" s="6">
        <f t="shared" si="10"/>
        <v>8.370426770021103</v>
      </c>
    </row>
    <row r="250" spans="1:5" x14ac:dyDescent="0.25">
      <c r="A250" s="15">
        <v>41948</v>
      </c>
      <c r="B250" s="9">
        <v>45.969524999999997</v>
      </c>
      <c r="C250" s="6">
        <f t="shared" si="9"/>
        <v>6.0963018542456405E-3</v>
      </c>
      <c r="D250" s="14">
        <f t="shared" si="11"/>
        <v>2.2266295375813759E-4</v>
      </c>
      <c r="E250" s="6">
        <f t="shared" si="10"/>
        <v>8.2429403478687799</v>
      </c>
    </row>
    <row r="251" spans="1:5" x14ac:dyDescent="0.25">
      <c r="A251" s="15">
        <v>41949</v>
      </c>
      <c r="B251" s="9">
        <v>46.776344999999999</v>
      </c>
      <c r="C251" s="6">
        <f t="shared" si="9"/>
        <v>1.755119288267612E-2</v>
      </c>
      <c r="D251" s="14">
        <f t="shared" si="11"/>
        <v>2.2164569795232725E-4</v>
      </c>
      <c r="E251" s="6">
        <f t="shared" si="10"/>
        <v>7.0246250796775724</v>
      </c>
    </row>
    <row r="252" spans="1:5" x14ac:dyDescent="0.25">
      <c r="A252" s="15">
        <v>41950</v>
      </c>
      <c r="B252" s="9">
        <v>46.757134999999998</v>
      </c>
      <c r="C252" s="6">
        <f t="shared" si="9"/>
        <v>-4.1067766196783994E-4</v>
      </c>
      <c r="D252" s="14">
        <f t="shared" si="11"/>
        <v>2.2315254672916835E-4</v>
      </c>
      <c r="E252" s="6">
        <f t="shared" si="10"/>
        <v>8.4068991657602172</v>
      </c>
    </row>
    <row r="253" spans="1:5" x14ac:dyDescent="0.25">
      <c r="A253" s="15">
        <v>41953</v>
      </c>
      <c r="B253" s="9">
        <v>46.958838999999998</v>
      </c>
      <c r="C253" s="6">
        <f t="shared" si="9"/>
        <v>4.3138656806068088E-3</v>
      </c>
      <c r="D253" s="14">
        <f t="shared" si="11"/>
        <v>2.2178373240969192E-4</v>
      </c>
      <c r="E253" s="6">
        <f t="shared" si="10"/>
        <v>8.3298997945676163</v>
      </c>
    </row>
    <row r="254" spans="1:5" x14ac:dyDescent="0.25">
      <c r="A254" s="15">
        <v>41954</v>
      </c>
      <c r="B254" s="9">
        <v>46.939627999999999</v>
      </c>
      <c r="C254" s="6">
        <f t="shared" si="9"/>
        <v>-4.0910295929587472E-4</v>
      </c>
      <c r="D254" s="14">
        <f t="shared" si="11"/>
        <v>2.2061203089823544E-4</v>
      </c>
      <c r="E254" s="6">
        <f t="shared" si="10"/>
        <v>8.4183462749238416</v>
      </c>
    </row>
    <row r="255" spans="1:5" x14ac:dyDescent="0.25">
      <c r="A255" s="15">
        <v>41955</v>
      </c>
      <c r="B255" s="9">
        <v>46.853183000000001</v>
      </c>
      <c r="C255" s="6">
        <f t="shared" si="9"/>
        <v>-1.8416209007876599E-3</v>
      </c>
      <c r="D255" s="14">
        <f t="shared" si="11"/>
        <v>2.1929262109487806E-4</v>
      </c>
      <c r="E255" s="6">
        <f t="shared" si="10"/>
        <v>8.4096376059846154</v>
      </c>
    </row>
    <row r="256" spans="1:5" x14ac:dyDescent="0.25">
      <c r="A256" s="15">
        <v>41956</v>
      </c>
      <c r="B256" s="9">
        <v>47.650399999999998</v>
      </c>
      <c r="C256" s="6">
        <f t="shared" si="9"/>
        <v>1.7015215380350921E-2</v>
      </c>
      <c r="D256" s="14">
        <f t="shared" si="11"/>
        <v>2.1802868377610241E-4</v>
      </c>
      <c r="E256" s="6">
        <f t="shared" si="10"/>
        <v>7.1029964699346699</v>
      </c>
    </row>
    <row r="257" spans="1:5" x14ac:dyDescent="0.25">
      <c r="A257" s="15">
        <v>41957</v>
      </c>
      <c r="B257" s="9">
        <v>47.621586000000001</v>
      </c>
      <c r="C257" s="6">
        <f t="shared" si="9"/>
        <v>-6.0469586824028775E-4</v>
      </c>
      <c r="D257" s="14">
        <f t="shared" si="11"/>
        <v>2.1943460540044881E-4</v>
      </c>
      <c r="E257" s="6">
        <f t="shared" si="10"/>
        <v>8.4227899349197273</v>
      </c>
    </row>
    <row r="258" spans="1:5" x14ac:dyDescent="0.25">
      <c r="A258" s="15">
        <v>41960</v>
      </c>
      <c r="B258" s="9">
        <v>47.506323000000002</v>
      </c>
      <c r="C258" s="6">
        <f t="shared" si="9"/>
        <v>-2.4203939784785576E-3</v>
      </c>
      <c r="D258" s="14">
        <f t="shared" si="11"/>
        <v>2.1813993134228832E-4</v>
      </c>
      <c r="E258" s="6">
        <f t="shared" si="10"/>
        <v>8.4035180846053947</v>
      </c>
    </row>
    <row r="259" spans="1:5" x14ac:dyDescent="0.25">
      <c r="A259" s="15">
        <v>41961</v>
      </c>
      <c r="B259" s="9">
        <v>47.110038000000003</v>
      </c>
      <c r="C259" s="6">
        <f t="shared" si="9"/>
        <v>-8.3417316890637676E-3</v>
      </c>
      <c r="D259" s="14">
        <f t="shared" si="11"/>
        <v>2.1692122073182265E-4</v>
      </c>
      <c r="E259" s="6">
        <f t="shared" si="10"/>
        <v>8.1151940108966336</v>
      </c>
    </row>
    <row r="260" spans="1:5" x14ac:dyDescent="0.25">
      <c r="A260" s="15">
        <v>41962</v>
      </c>
      <c r="B260" s="9">
        <v>46.607427000000001</v>
      </c>
      <c r="C260" s="6">
        <f t="shared" ref="C260:C323" si="12">(B260-B259)/B259</f>
        <v>-1.0668872735785135E-2</v>
      </c>
      <c r="D260" s="14">
        <f t="shared" si="11"/>
        <v>2.1631537288832383E-4</v>
      </c>
      <c r="E260" s="6">
        <f t="shared" si="10"/>
        <v>7.912574559715436</v>
      </c>
    </row>
    <row r="261" spans="1:5" x14ac:dyDescent="0.25">
      <c r="A261" s="15">
        <v>41963</v>
      </c>
      <c r="B261" s="9">
        <v>47.071373999999999</v>
      </c>
      <c r="C261" s="6">
        <f t="shared" si="12"/>
        <v>9.9543577035479218E-3</v>
      </c>
      <c r="D261" s="14">
        <f t="shared" si="11"/>
        <v>2.1613031772571732E-4</v>
      </c>
      <c r="E261" s="6">
        <f t="shared" ref="E261:E324" si="13">-LN(D261)-C261*C261/D261</f>
        <v>7.9811591457896371</v>
      </c>
    </row>
    <row r="262" spans="1:5" x14ac:dyDescent="0.25">
      <c r="A262" s="15">
        <v>41964</v>
      </c>
      <c r="B262" s="9">
        <v>46.375450999999998</v>
      </c>
      <c r="C262" s="6">
        <f t="shared" si="12"/>
        <v>-1.478442078193852E-2</v>
      </c>
      <c r="D262" s="14">
        <f t="shared" ref="D262:D325" si="14">$H$5+$H$7*D261+$H$6*C261*C261</f>
        <v>2.1581262943349094E-4</v>
      </c>
      <c r="E262" s="6">
        <f t="shared" si="13"/>
        <v>7.4282811390923644</v>
      </c>
    </row>
    <row r="263" spans="1:5" x14ac:dyDescent="0.25">
      <c r="A263" s="15">
        <v>41967</v>
      </c>
      <c r="B263" s="9">
        <v>45.998494000000001</v>
      </c>
      <c r="C263" s="6">
        <f t="shared" si="12"/>
        <v>-8.1283737812058651E-3</v>
      </c>
      <c r="D263" s="14">
        <f t="shared" si="14"/>
        <v>2.1660582061744778E-4</v>
      </c>
      <c r="E263" s="6">
        <f t="shared" si="13"/>
        <v>8.1324051050910739</v>
      </c>
    </row>
    <row r="264" spans="1:5" x14ac:dyDescent="0.25">
      <c r="A264" s="15">
        <v>41968</v>
      </c>
      <c r="B264" s="9">
        <v>45.882508000000001</v>
      </c>
      <c r="C264" s="6">
        <f t="shared" si="12"/>
        <v>-2.5215173348936051E-3</v>
      </c>
      <c r="D264" s="14">
        <f t="shared" si="14"/>
        <v>2.1597362007070439E-4</v>
      </c>
      <c r="E264" s="6">
        <f t="shared" si="13"/>
        <v>8.4109152765353095</v>
      </c>
    </row>
    <row r="265" spans="1:5" x14ac:dyDescent="0.25">
      <c r="A265" s="15">
        <v>41969</v>
      </c>
      <c r="B265" s="9">
        <v>46.153143999999998</v>
      </c>
      <c r="C265" s="6">
        <f t="shared" si="12"/>
        <v>5.8984569893170639E-3</v>
      </c>
      <c r="D265" s="14">
        <f t="shared" si="14"/>
        <v>2.1480166731774032E-4</v>
      </c>
      <c r="E265" s="6">
        <f t="shared" si="13"/>
        <v>8.2838237162430861</v>
      </c>
    </row>
    <row r="266" spans="1:5" x14ac:dyDescent="0.25">
      <c r="A266" s="15">
        <v>41971</v>
      </c>
      <c r="B266" s="9">
        <v>46.211137999999998</v>
      </c>
      <c r="C266" s="6">
        <f t="shared" si="12"/>
        <v>1.2565557830686632E-3</v>
      </c>
      <c r="D266" s="14">
        <f t="shared" si="14"/>
        <v>2.1391538446370039E-4</v>
      </c>
      <c r="E266" s="6">
        <f t="shared" si="13"/>
        <v>8.4425489133950471</v>
      </c>
    </row>
    <row r="267" spans="1:5" x14ac:dyDescent="0.25">
      <c r="A267" s="15">
        <v>41974</v>
      </c>
      <c r="B267" s="9">
        <v>46.994047999999999</v>
      </c>
      <c r="C267" s="6">
        <f t="shared" si="12"/>
        <v>1.6942019475910789E-2</v>
      </c>
      <c r="D267" s="14">
        <f t="shared" si="14"/>
        <v>2.1273928357352771E-4</v>
      </c>
      <c r="E267" s="6">
        <f t="shared" si="13"/>
        <v>7.1062235024306704</v>
      </c>
    </row>
    <row r="268" spans="1:5" x14ac:dyDescent="0.25">
      <c r="A268" s="15">
        <v>41975</v>
      </c>
      <c r="B268" s="9">
        <v>46.839399</v>
      </c>
      <c r="C268" s="6">
        <f t="shared" si="12"/>
        <v>-3.2908209992890832E-3</v>
      </c>
      <c r="D268" s="14">
        <f t="shared" si="14"/>
        <v>2.1422511208017982E-4</v>
      </c>
      <c r="E268" s="6">
        <f t="shared" si="13"/>
        <v>8.397931193637179</v>
      </c>
    </row>
    <row r="269" spans="1:5" x14ac:dyDescent="0.25">
      <c r="A269" s="15">
        <v>41976</v>
      </c>
      <c r="B269" s="9">
        <v>46.472109000000003</v>
      </c>
      <c r="C269" s="6">
        <f t="shared" si="12"/>
        <v>-7.841475506549454E-3</v>
      </c>
      <c r="D269" s="14">
        <f t="shared" si="14"/>
        <v>2.1312850935272274E-4</v>
      </c>
      <c r="E269" s="6">
        <f t="shared" si="13"/>
        <v>8.1651097862843489</v>
      </c>
    </row>
    <row r="270" spans="1:5" x14ac:dyDescent="0.25">
      <c r="A270" s="15">
        <v>41977</v>
      </c>
      <c r="B270" s="9">
        <v>47.206691999999997</v>
      </c>
      <c r="C270" s="6">
        <f t="shared" si="12"/>
        <v>1.5806964990549354E-2</v>
      </c>
      <c r="D270" s="14">
        <f t="shared" si="14"/>
        <v>2.1252158854332041E-4</v>
      </c>
      <c r="E270" s="6">
        <f t="shared" si="13"/>
        <v>7.2807739900226593</v>
      </c>
    </row>
    <row r="271" spans="1:5" x14ac:dyDescent="0.25">
      <c r="A271" s="15">
        <v>41978</v>
      </c>
      <c r="B271" s="9">
        <v>46.800736000000001</v>
      </c>
      <c r="C271" s="6">
        <f t="shared" si="12"/>
        <v>-8.5995434715060368E-3</v>
      </c>
      <c r="D271" s="14">
        <f t="shared" si="14"/>
        <v>2.1366799240942134E-4</v>
      </c>
      <c r="E271" s="6">
        <f t="shared" si="13"/>
        <v>8.1049794358562224</v>
      </c>
    </row>
    <row r="272" spans="1:5" x14ac:dyDescent="0.25">
      <c r="A272" s="15">
        <v>41981</v>
      </c>
      <c r="B272" s="9">
        <v>46.104816</v>
      </c>
      <c r="C272" s="6">
        <f t="shared" si="12"/>
        <v>-1.4869851619427544E-2</v>
      </c>
      <c r="D272" s="14">
        <f t="shared" si="14"/>
        <v>2.1316580384738337E-4</v>
      </c>
      <c r="E272" s="6">
        <f t="shared" si="13"/>
        <v>7.4161609198399567</v>
      </c>
    </row>
    <row r="273" spans="1:5" x14ac:dyDescent="0.25">
      <c r="A273" s="15">
        <v>41982</v>
      </c>
      <c r="B273" s="9">
        <v>45.998494000000001</v>
      </c>
      <c r="C273" s="6">
        <f t="shared" si="12"/>
        <v>-2.3060931422001271E-3</v>
      </c>
      <c r="D273" s="14">
        <f t="shared" si="14"/>
        <v>2.140339008787272E-4</v>
      </c>
      <c r="E273" s="6">
        <f t="shared" si="13"/>
        <v>8.4245293025467447</v>
      </c>
    </row>
    <row r="274" spans="1:5" x14ac:dyDescent="0.25">
      <c r="A274" s="15">
        <v>41983</v>
      </c>
      <c r="B274" s="9">
        <v>45.331570999999997</v>
      </c>
      <c r="C274" s="6">
        <f t="shared" si="12"/>
        <v>-1.4498800765086008E-2</v>
      </c>
      <c r="D274" s="14">
        <f t="shared" si="14"/>
        <v>2.1289006347927897E-4</v>
      </c>
      <c r="E274" s="6">
        <f t="shared" si="13"/>
        <v>7.467299077905297</v>
      </c>
    </row>
    <row r="275" spans="1:5" x14ac:dyDescent="0.25">
      <c r="A275" s="15">
        <v>41984</v>
      </c>
      <c r="B275" s="9">
        <v>45.592537999999998</v>
      </c>
      <c r="C275" s="6">
        <f t="shared" si="12"/>
        <v>5.7568487974970217E-3</v>
      </c>
      <c r="D275" s="14">
        <f t="shared" si="14"/>
        <v>2.1366277734812948E-4</v>
      </c>
      <c r="E275" s="6">
        <f t="shared" si="13"/>
        <v>8.2960012430805197</v>
      </c>
    </row>
    <row r="276" spans="1:5" x14ac:dyDescent="0.25">
      <c r="A276" s="15">
        <v>41985</v>
      </c>
      <c r="B276" s="9">
        <v>45.379897999999997</v>
      </c>
      <c r="C276" s="6">
        <f t="shared" si="12"/>
        <v>-4.6639211004221876E-3</v>
      </c>
      <c r="D276" s="14">
        <f t="shared" si="14"/>
        <v>2.1278338846146647E-4</v>
      </c>
      <c r="E276" s="6">
        <f t="shared" si="13"/>
        <v>8.3530090881467807</v>
      </c>
    </row>
    <row r="277" spans="1:5" x14ac:dyDescent="0.25">
      <c r="A277" s="15">
        <v>41988</v>
      </c>
      <c r="B277" s="9">
        <v>45.109259000000002</v>
      </c>
      <c r="C277" s="6">
        <f t="shared" si="12"/>
        <v>-5.9638521003285566E-3</v>
      </c>
      <c r="D277" s="14">
        <f t="shared" si="14"/>
        <v>2.1181581064911852E-4</v>
      </c>
      <c r="E277" s="6">
        <f t="shared" si="13"/>
        <v>8.2918762123671321</v>
      </c>
    </row>
    <row r="278" spans="1:5" x14ac:dyDescent="0.25">
      <c r="A278" s="15">
        <v>41989</v>
      </c>
      <c r="B278" s="9">
        <v>43.649757999999999</v>
      </c>
      <c r="C278" s="6">
        <f t="shared" si="12"/>
        <v>-3.2354798823008887E-2</v>
      </c>
      <c r="D278" s="14">
        <f t="shared" si="14"/>
        <v>2.1099477851851758E-4</v>
      </c>
      <c r="E278" s="6">
        <f t="shared" si="13"/>
        <v>3.5022605227041135</v>
      </c>
    </row>
    <row r="279" spans="1:5" x14ac:dyDescent="0.25">
      <c r="A279" s="15">
        <v>41990</v>
      </c>
      <c r="B279" s="9">
        <v>44.210363999999998</v>
      </c>
      <c r="C279" s="6">
        <f t="shared" si="12"/>
        <v>1.2843278535473209E-2</v>
      </c>
      <c r="D279" s="14">
        <f t="shared" si="14"/>
        <v>2.1953900341538753E-4</v>
      </c>
      <c r="E279" s="6">
        <f t="shared" si="13"/>
        <v>7.6726344146473995</v>
      </c>
    </row>
    <row r="280" spans="1:5" x14ac:dyDescent="0.25">
      <c r="A280" s="15">
        <v>41991</v>
      </c>
      <c r="B280" s="9">
        <v>45.930835999999999</v>
      </c>
      <c r="C280" s="6">
        <f t="shared" si="12"/>
        <v>3.8915580971013969E-2</v>
      </c>
      <c r="D280" s="14">
        <f t="shared" si="14"/>
        <v>2.1976390149264138E-4</v>
      </c>
      <c r="E280" s="6">
        <f t="shared" si="13"/>
        <v>1.5318229960558876</v>
      </c>
    </row>
    <row r="281" spans="1:5" x14ac:dyDescent="0.25">
      <c r="A281" s="15">
        <v>41992</v>
      </c>
      <c r="B281" s="9">
        <v>46.066153</v>
      </c>
      <c r="C281" s="6">
        <f t="shared" si="12"/>
        <v>2.9461035719010333E-3</v>
      </c>
      <c r="D281" s="14">
        <f t="shared" si="14"/>
        <v>2.324604830727317E-4</v>
      </c>
      <c r="E281" s="6">
        <f t="shared" si="13"/>
        <v>8.329452670832163</v>
      </c>
    </row>
    <row r="282" spans="1:5" x14ac:dyDescent="0.25">
      <c r="A282" s="15">
        <v>41995</v>
      </c>
      <c r="B282" s="9">
        <v>46.375450999999998</v>
      </c>
      <c r="C282" s="6">
        <f t="shared" si="12"/>
        <v>6.714213795972898E-3</v>
      </c>
      <c r="D282" s="14">
        <f t="shared" si="14"/>
        <v>2.309893010207324E-4</v>
      </c>
      <c r="E282" s="6">
        <f t="shared" si="13"/>
        <v>8.1779757231108636</v>
      </c>
    </row>
    <row r="283" spans="1:5" x14ac:dyDescent="0.25">
      <c r="A283" s="15">
        <v>41996</v>
      </c>
      <c r="B283" s="9">
        <v>46.829734999999999</v>
      </c>
      <c r="C283" s="6">
        <f t="shared" si="12"/>
        <v>9.7957861369370024E-3</v>
      </c>
      <c r="D283" s="14">
        <f t="shared" si="14"/>
        <v>2.2988326893464962E-4</v>
      </c>
      <c r="E283" s="6">
        <f t="shared" si="13"/>
        <v>7.9605208534021443</v>
      </c>
    </row>
    <row r="284" spans="1:5" x14ac:dyDescent="0.25">
      <c r="A284" s="15">
        <v>41997</v>
      </c>
      <c r="B284" s="9">
        <v>46.530101000000002</v>
      </c>
      <c r="C284" s="6">
        <f t="shared" si="12"/>
        <v>-6.3983706079053732E-3</v>
      </c>
      <c r="D284" s="14">
        <f t="shared" si="14"/>
        <v>2.292691132181134E-4</v>
      </c>
      <c r="E284" s="6">
        <f t="shared" si="13"/>
        <v>8.2020503544389634</v>
      </c>
    </row>
    <row r="285" spans="1:5" x14ac:dyDescent="0.25">
      <c r="A285" s="15">
        <v>41999</v>
      </c>
      <c r="B285" s="9">
        <v>46.278796999999997</v>
      </c>
      <c r="C285" s="6">
        <f t="shared" si="12"/>
        <v>-5.400890920052046E-3</v>
      </c>
      <c r="D285" s="14">
        <f t="shared" si="14"/>
        <v>2.2815825217911064E-4</v>
      </c>
      <c r="E285" s="6">
        <f t="shared" si="13"/>
        <v>8.2576228774420688</v>
      </c>
    </row>
    <row r="286" spans="1:5" x14ac:dyDescent="0.25">
      <c r="A286" s="15">
        <v>42002</v>
      </c>
      <c r="B286" s="9">
        <v>45.863177</v>
      </c>
      <c r="C286" s="6">
        <f t="shared" si="12"/>
        <v>-8.9807866008270922E-3</v>
      </c>
      <c r="D286" s="14">
        <f t="shared" si="14"/>
        <v>2.2696018803449104E-4</v>
      </c>
      <c r="E286" s="6">
        <f t="shared" si="13"/>
        <v>8.0353673227049018</v>
      </c>
    </row>
    <row r="287" spans="1:5" x14ac:dyDescent="0.25">
      <c r="A287" s="15">
        <v>42003</v>
      </c>
      <c r="B287" s="9">
        <v>45.447557000000003</v>
      </c>
      <c r="C287" s="6">
        <f t="shared" si="12"/>
        <v>-9.0621720340044697E-3</v>
      </c>
      <c r="D287" s="14">
        <f t="shared" si="14"/>
        <v>2.2626141280014249E-4</v>
      </c>
      <c r="E287" s="6">
        <f t="shared" si="13"/>
        <v>8.0308634244862755</v>
      </c>
    </row>
    <row r="288" spans="1:5" x14ac:dyDescent="0.25">
      <c r="A288" s="15">
        <v>42004</v>
      </c>
      <c r="B288" s="9">
        <v>44.896619000000001</v>
      </c>
      <c r="C288" s="6">
        <f t="shared" si="12"/>
        <v>-1.2122499785852121E-2</v>
      </c>
      <c r="D288" s="14">
        <f t="shared" si="14"/>
        <v>2.2558980555626695E-4</v>
      </c>
      <c r="E288" s="6">
        <f t="shared" si="13"/>
        <v>7.7453665094984414</v>
      </c>
    </row>
    <row r="289" spans="1:5" x14ac:dyDescent="0.25">
      <c r="A289" s="15">
        <v>42006</v>
      </c>
      <c r="B289" s="9">
        <v>45.196249999999999</v>
      </c>
      <c r="C289" s="6">
        <f t="shared" si="12"/>
        <v>6.6737987553138018E-3</v>
      </c>
      <c r="D289" s="14">
        <f t="shared" si="14"/>
        <v>2.255306429952787E-4</v>
      </c>
      <c r="E289" s="6">
        <f t="shared" si="13"/>
        <v>8.1995665448450143</v>
      </c>
    </row>
    <row r="290" spans="1:5" x14ac:dyDescent="0.25">
      <c r="A290" s="15">
        <v>42009</v>
      </c>
      <c r="B290" s="9">
        <v>44.780633000000002</v>
      </c>
      <c r="C290" s="6">
        <f t="shared" si="12"/>
        <v>-9.195829299997179E-3</v>
      </c>
      <c r="D290" s="14">
        <f t="shared" si="14"/>
        <v>2.2452578682041836E-4</v>
      </c>
      <c r="E290" s="6">
        <f t="shared" si="13"/>
        <v>8.0248894176006758</v>
      </c>
    </row>
    <row r="291" spans="1:5" x14ac:dyDescent="0.25">
      <c r="A291" s="15">
        <v>42010</v>
      </c>
      <c r="B291" s="9">
        <v>44.123373000000001</v>
      </c>
      <c r="C291" s="6">
        <f t="shared" si="12"/>
        <v>-1.4677327138274281E-2</v>
      </c>
      <c r="D291" s="14">
        <f t="shared" si="14"/>
        <v>2.239105008766633E-4</v>
      </c>
      <c r="E291" s="6">
        <f t="shared" si="13"/>
        <v>7.4421657477233882</v>
      </c>
    </row>
    <row r="292" spans="1:5" x14ac:dyDescent="0.25">
      <c r="A292" s="15">
        <v>42011</v>
      </c>
      <c r="B292" s="9">
        <v>44.683974999999997</v>
      </c>
      <c r="C292" s="6">
        <f t="shared" si="12"/>
        <v>1.2705329667339707E-2</v>
      </c>
      <c r="D292" s="14">
        <f t="shared" si="14"/>
        <v>2.2451700762851948E-4</v>
      </c>
      <c r="E292" s="6">
        <f t="shared" si="13"/>
        <v>7.6825694582143118</v>
      </c>
    </row>
    <row r="293" spans="1:5" x14ac:dyDescent="0.25">
      <c r="A293" s="15">
        <v>42012</v>
      </c>
      <c r="B293" s="9">
        <v>45.998494000000001</v>
      </c>
      <c r="C293" s="6">
        <f t="shared" si="12"/>
        <v>2.9418130325245331E-2</v>
      </c>
      <c r="D293" s="14">
        <f t="shared" si="14"/>
        <v>2.2461249325476877E-4</v>
      </c>
      <c r="E293" s="6">
        <f t="shared" si="13"/>
        <v>4.5481585782680618</v>
      </c>
    </row>
    <row r="294" spans="1:5" x14ac:dyDescent="0.25">
      <c r="A294" s="15">
        <v>42013</v>
      </c>
      <c r="B294" s="9">
        <v>45.611870000000003</v>
      </c>
      <c r="C294" s="6">
        <f t="shared" si="12"/>
        <v>-8.405144742347383E-3</v>
      </c>
      <c r="D294" s="14">
        <f t="shared" si="14"/>
        <v>2.3121470645230143E-4</v>
      </c>
      <c r="E294" s="6">
        <f t="shared" si="13"/>
        <v>8.0666189841248244</v>
      </c>
    </row>
    <row r="295" spans="1:5" x14ac:dyDescent="0.25">
      <c r="A295" s="15">
        <v>42016</v>
      </c>
      <c r="B295" s="9">
        <v>45.041600000000003</v>
      </c>
      <c r="C295" s="6">
        <f t="shared" si="12"/>
        <v>-1.250266652079822E-2</v>
      </c>
      <c r="D295" s="14">
        <f t="shared" si="14"/>
        <v>2.303406491442923E-4</v>
      </c>
      <c r="E295" s="6">
        <f t="shared" si="13"/>
        <v>7.697318676653282</v>
      </c>
    </row>
    <row r="296" spans="1:5" x14ac:dyDescent="0.25">
      <c r="A296" s="15">
        <v>42017</v>
      </c>
      <c r="B296" s="9">
        <v>44.809629000000001</v>
      </c>
      <c r="C296" s="6">
        <f t="shared" si="12"/>
        <v>-5.1501500834784169E-3</v>
      </c>
      <c r="D296" s="14">
        <f t="shared" si="14"/>
        <v>2.3027562618778156E-4</v>
      </c>
      <c r="E296" s="6">
        <f t="shared" si="13"/>
        <v>8.2610496866516776</v>
      </c>
    </row>
    <row r="297" spans="1:5" x14ac:dyDescent="0.25">
      <c r="A297" s="15">
        <v>42018</v>
      </c>
      <c r="B297" s="9">
        <v>44.423003999999999</v>
      </c>
      <c r="C297" s="6">
        <f t="shared" si="12"/>
        <v>-8.6281678431214467E-3</v>
      </c>
      <c r="D297" s="14">
        <f t="shared" si="14"/>
        <v>2.290119175523531E-4</v>
      </c>
      <c r="E297" s="6">
        <f t="shared" si="13"/>
        <v>8.0566648709471149</v>
      </c>
    </row>
    <row r="298" spans="1:5" x14ac:dyDescent="0.25">
      <c r="A298" s="15">
        <v>42019</v>
      </c>
      <c r="B298" s="9">
        <v>43.959055999999997</v>
      </c>
      <c r="C298" s="6">
        <f t="shared" si="12"/>
        <v>-1.0443868226471177E-2</v>
      </c>
      <c r="D298" s="14">
        <f t="shared" si="14"/>
        <v>2.2821582807972129E-4</v>
      </c>
      <c r="E298" s="6">
        <f t="shared" si="13"/>
        <v>7.9072747720387646</v>
      </c>
    </row>
    <row r="299" spans="1:5" x14ac:dyDescent="0.25">
      <c r="A299" s="15">
        <v>42020</v>
      </c>
      <c r="B299" s="9">
        <v>44.693643000000002</v>
      </c>
      <c r="C299" s="6">
        <f t="shared" si="12"/>
        <v>1.6710709165365264E-2</v>
      </c>
      <c r="D299" s="14">
        <f t="shared" si="14"/>
        <v>2.2775537438699125E-4</v>
      </c>
      <c r="E299" s="6">
        <f t="shared" si="13"/>
        <v>7.1611518761846522</v>
      </c>
    </row>
    <row r="300" spans="1:5" x14ac:dyDescent="0.25">
      <c r="A300" s="15">
        <v>42024</v>
      </c>
      <c r="B300" s="9">
        <v>44.838624000000003</v>
      </c>
      <c r="C300" s="6">
        <f t="shared" si="12"/>
        <v>3.2438841470139581E-3</v>
      </c>
      <c r="D300" s="14">
        <f t="shared" si="14"/>
        <v>2.2887715352427527E-4</v>
      </c>
      <c r="E300" s="6">
        <f t="shared" si="13"/>
        <v>8.3363494588969189</v>
      </c>
    </row>
    <row r="301" spans="1:5" x14ac:dyDescent="0.25">
      <c r="A301" s="15">
        <v>42025</v>
      </c>
      <c r="B301" s="9">
        <v>44.384340999999999</v>
      </c>
      <c r="C301" s="6">
        <f t="shared" si="12"/>
        <v>-1.0131510726109787E-2</v>
      </c>
      <c r="D301" s="14">
        <f t="shared" si="14"/>
        <v>2.2749271322462642E-4</v>
      </c>
      <c r="E301" s="6">
        <f t="shared" si="13"/>
        <v>7.9371800532706063</v>
      </c>
    </row>
    <row r="302" spans="1:5" x14ac:dyDescent="0.25">
      <c r="A302" s="15">
        <v>42026</v>
      </c>
      <c r="B302" s="9">
        <v>45.553879000000002</v>
      </c>
      <c r="C302" s="6">
        <f t="shared" si="12"/>
        <v>2.6350239153038295E-2</v>
      </c>
      <c r="D302" s="14">
        <f t="shared" si="14"/>
        <v>2.2698690776504801E-4</v>
      </c>
      <c r="E302" s="6">
        <f t="shared" si="13"/>
        <v>5.3316968447687492</v>
      </c>
    </row>
    <row r="303" spans="1:5" x14ac:dyDescent="0.25">
      <c r="A303" s="15">
        <v>42027</v>
      </c>
      <c r="B303" s="9">
        <v>45.602206000000002</v>
      </c>
      <c r="C303" s="6">
        <f t="shared" si="12"/>
        <v>1.0608756281764819E-3</v>
      </c>
      <c r="D303" s="14">
        <f t="shared" si="14"/>
        <v>2.3196117317628376E-4</v>
      </c>
      <c r="E303" s="6">
        <f t="shared" si="13"/>
        <v>8.3640886371166747</v>
      </c>
    </row>
    <row r="304" spans="1:5" x14ac:dyDescent="0.25">
      <c r="A304" s="15">
        <v>42030</v>
      </c>
      <c r="B304" s="9">
        <v>45.437888999999998</v>
      </c>
      <c r="C304" s="6">
        <f t="shared" si="12"/>
        <v>-3.6032686664325851E-3</v>
      </c>
      <c r="D304" s="14">
        <f t="shared" si="14"/>
        <v>2.3042986497679677E-4</v>
      </c>
      <c r="E304" s="6">
        <f t="shared" si="13"/>
        <v>8.3192191266031124</v>
      </c>
    </row>
    <row r="305" spans="1:5" x14ac:dyDescent="0.25">
      <c r="A305" s="15">
        <v>42031</v>
      </c>
      <c r="B305" s="9">
        <v>41.233362999999997</v>
      </c>
      <c r="C305" s="6">
        <f t="shared" si="12"/>
        <v>-9.253348015353445E-2</v>
      </c>
      <c r="D305" s="14">
        <f t="shared" si="14"/>
        <v>2.2903797241802308E-4</v>
      </c>
      <c r="E305" s="6">
        <f t="shared" si="13"/>
        <v>-29.002767528120501</v>
      </c>
    </row>
    <row r="306" spans="1:5" x14ac:dyDescent="0.25">
      <c r="A306" s="15">
        <v>42032</v>
      </c>
      <c r="B306" s="9">
        <v>39.812522000000001</v>
      </c>
      <c r="C306" s="6">
        <f t="shared" si="12"/>
        <v>-3.4458528158374954E-2</v>
      </c>
      <c r="D306" s="14">
        <f t="shared" si="14"/>
        <v>3.0671408744648368E-4</v>
      </c>
      <c r="E306" s="6">
        <f t="shared" si="13"/>
        <v>4.218268746155065</v>
      </c>
    </row>
    <row r="307" spans="1:5" x14ac:dyDescent="0.25">
      <c r="A307" s="15">
        <v>42033</v>
      </c>
      <c r="B307" s="9">
        <v>40.605099000000003</v>
      </c>
      <c r="C307" s="6">
        <f t="shared" si="12"/>
        <v>1.9907731542352463E-2</v>
      </c>
      <c r="D307" s="14">
        <f t="shared" si="14"/>
        <v>3.1469591303245897E-4</v>
      </c>
      <c r="E307" s="6">
        <f t="shared" si="13"/>
        <v>6.8045363364741505</v>
      </c>
    </row>
    <row r="308" spans="1:5" x14ac:dyDescent="0.25">
      <c r="A308" s="15">
        <v>42034</v>
      </c>
      <c r="B308" s="9">
        <v>39.048943999999999</v>
      </c>
      <c r="C308" s="6">
        <f t="shared" si="12"/>
        <v>-3.8324127716078314E-2</v>
      </c>
      <c r="D308" s="14">
        <f t="shared" si="14"/>
        <v>3.1520890956301744E-4</v>
      </c>
      <c r="E308" s="6">
        <f t="shared" si="13"/>
        <v>3.4027024389380305</v>
      </c>
    </row>
    <row r="309" spans="1:5" x14ac:dyDescent="0.25">
      <c r="A309" s="15">
        <v>42037</v>
      </c>
      <c r="B309" s="9">
        <v>39.899512000000001</v>
      </c>
      <c r="C309" s="6">
        <f t="shared" si="12"/>
        <v>2.1782099920551058E-2</v>
      </c>
      <c r="D309" s="14">
        <f t="shared" si="14"/>
        <v>3.2562660552246624E-4</v>
      </c>
      <c r="E309" s="6">
        <f t="shared" si="13"/>
        <v>6.5726919209250383</v>
      </c>
    </row>
    <row r="310" spans="1:5" x14ac:dyDescent="0.25">
      <c r="A310" s="15">
        <v>42038</v>
      </c>
      <c r="B310" s="9">
        <v>40.20881</v>
      </c>
      <c r="C310" s="6">
        <f t="shared" si="12"/>
        <v>7.7519243844385438E-3</v>
      </c>
      <c r="D310" s="14">
        <f t="shared" si="14"/>
        <v>3.266494197369173E-4</v>
      </c>
      <c r="E310" s="6">
        <f t="shared" si="13"/>
        <v>7.842657242959362</v>
      </c>
    </row>
    <row r="311" spans="1:5" x14ac:dyDescent="0.25">
      <c r="A311" s="15">
        <v>42039</v>
      </c>
      <c r="B311" s="9">
        <v>40.440786000000003</v>
      </c>
      <c r="C311" s="6">
        <f t="shared" si="12"/>
        <v>5.7692829009364632E-3</v>
      </c>
      <c r="D311" s="14">
        <f t="shared" si="14"/>
        <v>3.2382145452892498E-4</v>
      </c>
      <c r="E311" s="6">
        <f t="shared" si="13"/>
        <v>7.9325312932393848</v>
      </c>
    </row>
    <row r="312" spans="1:5" x14ac:dyDescent="0.25">
      <c r="A312" s="15">
        <v>42040</v>
      </c>
      <c r="B312" s="9">
        <v>41.030386999999997</v>
      </c>
      <c r="C312" s="6">
        <f t="shared" si="12"/>
        <v>1.4579365495022641E-2</v>
      </c>
      <c r="D312" s="14">
        <f t="shared" si="14"/>
        <v>3.2080065615663916E-4</v>
      </c>
      <c r="E312" s="6">
        <f t="shared" si="13"/>
        <v>7.3821050272540889</v>
      </c>
    </row>
    <row r="313" spans="1:5" x14ac:dyDescent="0.25">
      <c r="A313" s="15">
        <v>42041</v>
      </c>
      <c r="B313" s="9">
        <v>40.991723999999998</v>
      </c>
      <c r="C313" s="6">
        <f t="shared" si="12"/>
        <v>-9.4230161660429073E-4</v>
      </c>
      <c r="D313" s="14">
        <f t="shared" si="14"/>
        <v>3.1949602216707292E-4</v>
      </c>
      <c r="E313" s="6">
        <f t="shared" si="13"/>
        <v>8.0459865688602328</v>
      </c>
    </row>
    <row r="314" spans="1:5" x14ac:dyDescent="0.25">
      <c r="A314" s="15">
        <v>42044</v>
      </c>
      <c r="B314" s="9">
        <v>40.943396999999997</v>
      </c>
      <c r="C314" s="6">
        <f t="shared" si="12"/>
        <v>-1.1789452914934843E-3</v>
      </c>
      <c r="D314" s="14">
        <f t="shared" si="14"/>
        <v>3.1625984744202237E-4</v>
      </c>
      <c r="E314" s="6">
        <f t="shared" si="13"/>
        <v>8.0545515384408226</v>
      </c>
    </row>
    <row r="315" spans="1:5" x14ac:dyDescent="0.25">
      <c r="A315" s="15">
        <v>42045</v>
      </c>
      <c r="B315" s="9">
        <v>41.175367999999999</v>
      </c>
      <c r="C315" s="6">
        <f t="shared" si="12"/>
        <v>5.6656510450269065E-3</v>
      </c>
      <c r="D315" s="14">
        <f t="shared" si="14"/>
        <v>3.130912615393828E-4</v>
      </c>
      <c r="E315" s="6">
        <f t="shared" si="13"/>
        <v>7.9664910944677541</v>
      </c>
    </row>
    <row r="316" spans="1:5" x14ac:dyDescent="0.25">
      <c r="A316" s="15">
        <v>42046</v>
      </c>
      <c r="B316" s="9">
        <v>40.962727999999998</v>
      </c>
      <c r="C316" s="6">
        <f t="shared" si="12"/>
        <v>-5.1642525696431029E-3</v>
      </c>
      <c r="D316" s="14">
        <f t="shared" si="14"/>
        <v>3.1026822415373555E-4</v>
      </c>
      <c r="E316" s="6">
        <f t="shared" si="13"/>
        <v>7.9921171081229652</v>
      </c>
    </row>
    <row r="317" spans="1:5" x14ac:dyDescent="0.25">
      <c r="A317" s="15">
        <v>42047</v>
      </c>
      <c r="B317" s="9">
        <v>41.648983000000001</v>
      </c>
      <c r="C317" s="6">
        <f t="shared" si="12"/>
        <v>1.6753156674526235E-2</v>
      </c>
      <c r="D317" s="14">
        <f t="shared" si="14"/>
        <v>3.0744989665643557E-4</v>
      </c>
      <c r="E317" s="6">
        <f t="shared" si="13"/>
        <v>7.1743073730617679</v>
      </c>
    </row>
    <row r="318" spans="1:5" x14ac:dyDescent="0.25">
      <c r="A318" s="15">
        <v>42048</v>
      </c>
      <c r="B318" s="9">
        <v>42.402898</v>
      </c>
      <c r="C318" s="6">
        <f t="shared" si="12"/>
        <v>1.8101642481882431E-2</v>
      </c>
      <c r="D318" s="14">
        <f t="shared" si="14"/>
        <v>3.0703464244459939E-4</v>
      </c>
      <c r="E318" s="6">
        <f t="shared" si="13"/>
        <v>7.0213431674475162</v>
      </c>
    </row>
    <row r="319" spans="1:5" x14ac:dyDescent="0.25">
      <c r="A319" s="15">
        <v>42052</v>
      </c>
      <c r="B319" s="9">
        <v>42.422369000000003</v>
      </c>
      <c r="C319" s="6">
        <f t="shared" si="12"/>
        <v>4.5919031288858846E-4</v>
      </c>
      <c r="D319" s="14">
        <f t="shared" si="14"/>
        <v>3.0706199799029036E-4</v>
      </c>
      <c r="E319" s="6">
        <f t="shared" si="13"/>
        <v>8.0877741950639273</v>
      </c>
    </row>
    <row r="320" spans="1:5" x14ac:dyDescent="0.25">
      <c r="A320" s="15">
        <v>42053</v>
      </c>
      <c r="B320" s="9">
        <v>42.373694</v>
      </c>
      <c r="C320" s="6">
        <f t="shared" si="12"/>
        <v>-1.1473899536351426E-3</v>
      </c>
      <c r="D320" s="14">
        <f t="shared" si="14"/>
        <v>3.0406142209825831E-4</v>
      </c>
      <c r="E320" s="6">
        <f t="shared" si="13"/>
        <v>8.0939511011019007</v>
      </c>
    </row>
    <row r="321" spans="1:5" x14ac:dyDescent="0.25">
      <c r="A321" s="15">
        <v>42054</v>
      </c>
      <c r="B321" s="9">
        <v>42.344492000000002</v>
      </c>
      <c r="C321" s="6">
        <f t="shared" si="12"/>
        <v>-6.891539831292016E-4</v>
      </c>
      <c r="D321" s="14">
        <f t="shared" si="14"/>
        <v>3.011294333098939E-4</v>
      </c>
      <c r="E321" s="6">
        <f t="shared" si="13"/>
        <v>8.1063932016448437</v>
      </c>
    </row>
    <row r="322" spans="1:5" x14ac:dyDescent="0.25">
      <c r="A322" s="15">
        <v>42055</v>
      </c>
      <c r="B322" s="9">
        <v>42.694929999999999</v>
      </c>
      <c r="C322" s="6">
        <f t="shared" si="12"/>
        <v>8.2758815479471778E-3</v>
      </c>
      <c r="D322" s="14">
        <f t="shared" si="14"/>
        <v>2.9824669521431624E-4</v>
      </c>
      <c r="E322" s="6">
        <f t="shared" si="13"/>
        <v>7.8879467467364615</v>
      </c>
    </row>
    <row r="323" spans="1:5" x14ac:dyDescent="0.25">
      <c r="A323" s="15">
        <v>42058</v>
      </c>
      <c r="B323" s="9">
        <v>42.977226999999999</v>
      </c>
      <c r="C323" s="6">
        <f t="shared" si="12"/>
        <v>6.6119560331870742E-3</v>
      </c>
      <c r="D323" s="14">
        <f t="shared" si="14"/>
        <v>2.9604884078678051E-4</v>
      </c>
      <c r="E323" s="6">
        <f t="shared" si="13"/>
        <v>7.9773146612326942</v>
      </c>
    </row>
    <row r="324" spans="1:5" x14ac:dyDescent="0.25">
      <c r="A324" s="15">
        <v>42059</v>
      </c>
      <c r="B324" s="9">
        <v>42.918819999999997</v>
      </c>
      <c r="C324" s="6">
        <f t="shared" ref="C324:C387" si="15">(B324-B323)/B323</f>
        <v>-1.3590220699907544E-3</v>
      </c>
      <c r="D324" s="14">
        <f t="shared" si="14"/>
        <v>2.9366471473846818E-4</v>
      </c>
      <c r="E324" s="6">
        <f t="shared" si="13"/>
        <v>8.1267825828019866</v>
      </c>
    </row>
    <row r="325" spans="1:5" x14ac:dyDescent="0.25">
      <c r="A325" s="15">
        <v>42060</v>
      </c>
      <c r="B325" s="9">
        <v>42.821477000000002</v>
      </c>
      <c r="C325" s="6">
        <f t="shared" si="15"/>
        <v>-2.2680726077742835E-3</v>
      </c>
      <c r="D325" s="14">
        <f t="shared" si="14"/>
        <v>2.9093985986014033E-4</v>
      </c>
      <c r="E325" s="6">
        <f t="shared" ref="E325:E388" si="16">-LN(D325)-C325*C325/D325</f>
        <v>8.1247128222492009</v>
      </c>
    </row>
    <row r="326" spans="1:5" x14ac:dyDescent="0.25">
      <c r="A326" s="15">
        <v>42061</v>
      </c>
      <c r="B326" s="9">
        <v>42.889617999999999</v>
      </c>
      <c r="C326" s="6">
        <f t="shared" si="15"/>
        <v>1.59128093596578E-3</v>
      </c>
      <c r="D326" s="14">
        <f t="shared" ref="D326:D389" si="17">$H$5+$H$7*D325+$H$6*C325*C325</f>
        <v>2.882984902518029E-4</v>
      </c>
      <c r="E326" s="6">
        <f t="shared" si="16"/>
        <v>8.1427310187885436</v>
      </c>
    </row>
    <row r="327" spans="1:5" x14ac:dyDescent="0.25">
      <c r="A327" s="15">
        <v>42062</v>
      </c>
      <c r="B327" s="9">
        <v>42.685192999999998</v>
      </c>
      <c r="C327" s="6">
        <f t="shared" si="15"/>
        <v>-4.7663049831779929E-3</v>
      </c>
      <c r="D327" s="14">
        <f t="shared" si="17"/>
        <v>2.8568435074092987E-4</v>
      </c>
      <c r="E327" s="6">
        <f t="shared" si="16"/>
        <v>8.0811028726811429</v>
      </c>
    </row>
    <row r="328" spans="1:5" x14ac:dyDescent="0.25">
      <c r="A328" s="15">
        <v>42065</v>
      </c>
      <c r="B328" s="9">
        <v>42.714399</v>
      </c>
      <c r="C328" s="6">
        <f t="shared" si="15"/>
        <v>6.8421852983075566E-4</v>
      </c>
      <c r="D328" s="14">
        <f t="shared" si="17"/>
        <v>2.833076773438428E-4</v>
      </c>
      <c r="E328" s="6">
        <f t="shared" si="16"/>
        <v>8.1673245904152463</v>
      </c>
    </row>
    <row r="329" spans="1:5" x14ac:dyDescent="0.25">
      <c r="A329" s="15">
        <v>42066</v>
      </c>
      <c r="B329" s="9">
        <v>42.130335000000002</v>
      </c>
      <c r="C329" s="6">
        <f t="shared" si="15"/>
        <v>-1.36737028653967E-2</v>
      </c>
      <c r="D329" s="14">
        <f t="shared" si="17"/>
        <v>2.8077153371256419E-4</v>
      </c>
      <c r="E329" s="6">
        <f t="shared" si="16"/>
        <v>7.5120536462606697</v>
      </c>
    </row>
    <row r="330" spans="1:5" x14ac:dyDescent="0.25">
      <c r="A330" s="15">
        <v>42067</v>
      </c>
      <c r="B330" s="9">
        <v>41.916181000000002</v>
      </c>
      <c r="C330" s="6">
        <f t="shared" si="15"/>
        <v>-5.0831307180443878E-3</v>
      </c>
      <c r="D330" s="14">
        <f t="shared" si="17"/>
        <v>2.8000895779533593E-4</v>
      </c>
      <c r="E330" s="6">
        <f t="shared" si="16"/>
        <v>8.0884125656675501</v>
      </c>
    </row>
    <row r="331" spans="1:5" x14ac:dyDescent="0.25">
      <c r="A331" s="15">
        <v>42068</v>
      </c>
      <c r="B331" s="9">
        <v>41.964852</v>
      </c>
      <c r="C331" s="6">
        <f t="shared" si="15"/>
        <v>1.161150630588192E-3</v>
      </c>
      <c r="D331" s="14">
        <f t="shared" si="17"/>
        <v>2.7777152837899578E-4</v>
      </c>
      <c r="E331" s="6">
        <f t="shared" si="16"/>
        <v>8.1838577384981157</v>
      </c>
    </row>
    <row r="332" spans="1:5" x14ac:dyDescent="0.25">
      <c r="A332" s="15">
        <v>42069</v>
      </c>
      <c r="B332" s="9">
        <v>41.234774999999999</v>
      </c>
      <c r="C332" s="6">
        <f t="shared" si="15"/>
        <v>-1.7397344806553861E-2</v>
      </c>
      <c r="D332" s="14">
        <f t="shared" si="17"/>
        <v>2.7535120708325258E-4</v>
      </c>
      <c r="E332" s="6">
        <f t="shared" si="16"/>
        <v>7.0982574948035024</v>
      </c>
    </row>
    <row r="333" spans="1:5" x14ac:dyDescent="0.25">
      <c r="A333" s="15">
        <v>42072</v>
      </c>
      <c r="B333" s="9">
        <v>41.711756999999999</v>
      </c>
      <c r="C333" s="6">
        <f t="shared" si="15"/>
        <v>1.1567469447814366E-2</v>
      </c>
      <c r="D333" s="14">
        <f t="shared" si="17"/>
        <v>2.7576370252911664E-4</v>
      </c>
      <c r="E333" s="6">
        <f t="shared" si="16"/>
        <v>7.7107451732325805</v>
      </c>
    </row>
    <row r="334" spans="1:5" x14ac:dyDescent="0.25">
      <c r="A334" s="15">
        <v>42073</v>
      </c>
      <c r="B334" s="9">
        <v>40.913539</v>
      </c>
      <c r="C334" s="6">
        <f t="shared" si="15"/>
        <v>-1.9136523067105483E-2</v>
      </c>
      <c r="D334" s="14">
        <f t="shared" si="17"/>
        <v>2.7460702909860553E-4</v>
      </c>
      <c r="E334" s="6">
        <f t="shared" si="16"/>
        <v>6.8666037669548823</v>
      </c>
    </row>
    <row r="335" spans="1:5" x14ac:dyDescent="0.25">
      <c r="A335" s="15">
        <v>42074</v>
      </c>
      <c r="B335" s="9">
        <v>40.864868000000001</v>
      </c>
      <c r="C335" s="6">
        <f t="shared" si="15"/>
        <v>-1.1896062083507075E-3</v>
      </c>
      <c r="D335" s="14">
        <f t="shared" si="17"/>
        <v>2.7562142566036826E-4</v>
      </c>
      <c r="E335" s="6">
        <f t="shared" si="16"/>
        <v>8.1913478354080169</v>
      </c>
    </row>
    <row r="336" spans="1:5" x14ac:dyDescent="0.25">
      <c r="A336" s="15">
        <v>42075</v>
      </c>
      <c r="B336" s="9">
        <v>39.930370000000003</v>
      </c>
      <c r="C336" s="6">
        <f t="shared" si="15"/>
        <v>-2.2868004859332908E-2</v>
      </c>
      <c r="D336" s="14">
        <f t="shared" si="17"/>
        <v>2.7324354518208632E-4</v>
      </c>
      <c r="E336" s="6">
        <f t="shared" si="16"/>
        <v>6.2913025896638972</v>
      </c>
    </row>
    <row r="337" spans="1:5" x14ac:dyDescent="0.25">
      <c r="A337" s="15">
        <v>42076</v>
      </c>
      <c r="B337" s="9">
        <v>40.280807000000003</v>
      </c>
      <c r="C337" s="6">
        <f t="shared" si="15"/>
        <v>8.7762021739342614E-3</v>
      </c>
      <c r="D337" s="14">
        <f t="shared" si="17"/>
        <v>2.7573353792427924E-4</v>
      </c>
      <c r="E337" s="6">
        <f t="shared" si="16"/>
        <v>7.9167417005687968</v>
      </c>
    </row>
    <row r="338" spans="1:5" x14ac:dyDescent="0.25">
      <c r="A338" s="15">
        <v>42079</v>
      </c>
      <c r="B338" s="9">
        <v>40.456026000000001</v>
      </c>
      <c r="C338" s="6">
        <f t="shared" si="15"/>
        <v>4.3499376762734287E-3</v>
      </c>
      <c r="D338" s="14">
        <f t="shared" si="17"/>
        <v>2.7405246965669705E-4</v>
      </c>
      <c r="E338" s="6">
        <f t="shared" si="16"/>
        <v>8.1331459564938946</v>
      </c>
    </row>
    <row r="339" spans="1:5" x14ac:dyDescent="0.25">
      <c r="A339" s="15">
        <v>42080</v>
      </c>
      <c r="B339" s="9">
        <v>40.592306999999998</v>
      </c>
      <c r="C339" s="6">
        <f t="shared" si="15"/>
        <v>3.3686205362829448E-3</v>
      </c>
      <c r="D339" s="14">
        <f t="shared" si="17"/>
        <v>2.7186696018282599E-4</v>
      </c>
      <c r="E339" s="6">
        <f t="shared" si="16"/>
        <v>8.168458179257847</v>
      </c>
    </row>
    <row r="340" spans="1:5" x14ac:dyDescent="0.25">
      <c r="A340" s="15">
        <v>42081</v>
      </c>
      <c r="B340" s="9">
        <v>41.371054999999998</v>
      </c>
      <c r="C340" s="6">
        <f t="shared" si="15"/>
        <v>1.9184620376466906E-2</v>
      </c>
      <c r="D340" s="14">
        <f t="shared" si="17"/>
        <v>2.6965393588053275E-4</v>
      </c>
      <c r="E340" s="6">
        <f t="shared" si="16"/>
        <v>6.8534748414204714</v>
      </c>
    </row>
    <row r="341" spans="1:5" x14ac:dyDescent="0.25">
      <c r="A341" s="15">
        <v>42082</v>
      </c>
      <c r="B341" s="9">
        <v>41.166634000000002</v>
      </c>
      <c r="C341" s="6">
        <f t="shared" si="15"/>
        <v>-4.9411599486645051E-3</v>
      </c>
      <c r="D341" s="14">
        <f t="shared" si="17"/>
        <v>2.7078171688491351E-4</v>
      </c>
      <c r="E341" s="6">
        <f t="shared" si="16"/>
        <v>8.1240324304972411</v>
      </c>
    </row>
    <row r="342" spans="1:5" x14ac:dyDescent="0.25">
      <c r="A342" s="15">
        <v>42083</v>
      </c>
      <c r="B342" s="9">
        <v>41.740962000000003</v>
      </c>
      <c r="C342" s="6">
        <f t="shared" si="15"/>
        <v>1.3951298520058775E-2</v>
      </c>
      <c r="D342" s="14">
        <f t="shared" si="17"/>
        <v>2.6871061244488199E-4</v>
      </c>
      <c r="E342" s="6">
        <f t="shared" si="16"/>
        <v>7.4975322526970647</v>
      </c>
    </row>
    <row r="343" spans="1:5" x14ac:dyDescent="0.25">
      <c r="A343" s="15">
        <v>42086</v>
      </c>
      <c r="B343" s="9">
        <v>41.721493000000002</v>
      </c>
      <c r="C343" s="6">
        <f t="shared" si="15"/>
        <v>-4.6642432438430252E-4</v>
      </c>
      <c r="D343" s="14">
        <f t="shared" si="17"/>
        <v>2.6825353474053596E-4</v>
      </c>
      <c r="E343" s="6">
        <f t="shared" si="16"/>
        <v>8.2227670068319334</v>
      </c>
    </row>
    <row r="344" spans="1:5" x14ac:dyDescent="0.25">
      <c r="A344" s="15">
        <v>42087</v>
      </c>
      <c r="B344" s="9">
        <v>41.760430999999997</v>
      </c>
      <c r="C344" s="6">
        <f t="shared" si="15"/>
        <v>9.3328395510665417E-4</v>
      </c>
      <c r="D344" s="14">
        <f t="shared" si="17"/>
        <v>2.6600789757378566E-4</v>
      </c>
      <c r="E344" s="6">
        <f t="shared" si="16"/>
        <v>8.2287101494174912</v>
      </c>
    </row>
    <row r="345" spans="1:5" x14ac:dyDescent="0.25">
      <c r="A345" s="15">
        <v>42088</v>
      </c>
      <c r="B345" s="9">
        <v>40.35868</v>
      </c>
      <c r="C345" s="6">
        <f t="shared" si="15"/>
        <v>-3.3566487855453346E-2</v>
      </c>
      <c r="D345" s="14">
        <f t="shared" si="17"/>
        <v>2.6381198246504164E-4</v>
      </c>
      <c r="E345" s="6">
        <f t="shared" si="16"/>
        <v>3.9693947025082972</v>
      </c>
    </row>
    <row r="346" spans="1:5" x14ac:dyDescent="0.25">
      <c r="A346" s="15">
        <v>42089</v>
      </c>
      <c r="B346" s="9">
        <v>40.115321000000002</v>
      </c>
      <c r="C346" s="6">
        <f t="shared" si="15"/>
        <v>-6.0299048432703476E-3</v>
      </c>
      <c r="D346" s="14">
        <f t="shared" si="17"/>
        <v>2.7206730709643647E-4</v>
      </c>
      <c r="E346" s="6">
        <f t="shared" si="16"/>
        <v>8.0758185795319779</v>
      </c>
    </row>
    <row r="347" spans="1:5" x14ac:dyDescent="0.25">
      <c r="A347" s="15">
        <v>42090</v>
      </c>
      <c r="B347" s="9">
        <v>39.881698</v>
      </c>
      <c r="C347" s="6">
        <f t="shared" si="15"/>
        <v>-5.8237848825889102E-3</v>
      </c>
      <c r="D347" s="14">
        <f t="shared" si="17"/>
        <v>2.7008162648797568E-4</v>
      </c>
      <c r="E347" s="6">
        <f t="shared" si="16"/>
        <v>8.0912077324065059</v>
      </c>
    </row>
    <row r="348" spans="1:5" x14ac:dyDescent="0.25">
      <c r="A348" s="15">
        <v>42093</v>
      </c>
      <c r="B348" s="9">
        <v>39.871962000000003</v>
      </c>
      <c r="C348" s="6">
        <f t="shared" si="15"/>
        <v>-2.4412200302997722E-4</v>
      </c>
      <c r="D348" s="14">
        <f t="shared" si="17"/>
        <v>2.6811198156382937E-4</v>
      </c>
      <c r="E348" s="6">
        <f t="shared" si="16"/>
        <v>8.2238835444820637</v>
      </c>
    </row>
    <row r="349" spans="1:5" x14ac:dyDescent="0.25">
      <c r="A349" s="15">
        <v>42094</v>
      </c>
      <c r="B349" s="9">
        <v>39.579931999999999</v>
      </c>
      <c r="C349" s="6">
        <f t="shared" si="15"/>
        <v>-7.3241943800007626E-3</v>
      </c>
      <c r="D349" s="14">
        <f t="shared" si="17"/>
        <v>2.6586763747119484E-4</v>
      </c>
      <c r="E349" s="6">
        <f t="shared" si="16"/>
        <v>8.0307430668991753</v>
      </c>
    </row>
    <row r="350" spans="1:5" x14ac:dyDescent="0.25">
      <c r="A350" s="15">
        <v>42095</v>
      </c>
      <c r="B350" s="9">
        <v>39.638339000000002</v>
      </c>
      <c r="C350" s="6">
        <f t="shared" si="15"/>
        <v>1.4756720653285242E-3</v>
      </c>
      <c r="D350" s="14">
        <f t="shared" si="17"/>
        <v>2.6416234236366516E-4</v>
      </c>
      <c r="E350" s="6">
        <f t="shared" si="16"/>
        <v>8.2307032644652214</v>
      </c>
    </row>
    <row r="351" spans="1:5" x14ac:dyDescent="0.25">
      <c r="A351" s="15">
        <v>42096</v>
      </c>
      <c r="B351" s="9">
        <v>39.219760999999998</v>
      </c>
      <c r="C351" s="6">
        <f t="shared" si="15"/>
        <v>-1.0559927851669154E-2</v>
      </c>
      <c r="D351" s="14">
        <f t="shared" si="17"/>
        <v>2.6201440538061122E-4</v>
      </c>
      <c r="E351" s="6">
        <f t="shared" si="16"/>
        <v>7.8215158620044871</v>
      </c>
    </row>
    <row r="352" spans="1:5" x14ac:dyDescent="0.25">
      <c r="A352" s="15">
        <v>42100</v>
      </c>
      <c r="B352" s="9">
        <v>40.446289999999998</v>
      </c>
      <c r="C352" s="6">
        <f t="shared" si="15"/>
        <v>3.1273240038357179E-2</v>
      </c>
      <c r="D352" s="14">
        <f t="shared" si="17"/>
        <v>2.6091906068940709E-4</v>
      </c>
      <c r="E352" s="6">
        <f t="shared" si="16"/>
        <v>4.5029519155137034</v>
      </c>
    </row>
    <row r="353" spans="1:5" x14ac:dyDescent="0.25">
      <c r="A353" s="15">
        <v>42101</v>
      </c>
      <c r="B353" s="9">
        <v>40.426820999999997</v>
      </c>
      <c r="C353" s="6">
        <f t="shared" si="15"/>
        <v>-4.8135440852550008E-4</v>
      </c>
      <c r="D353" s="14">
        <f t="shared" si="17"/>
        <v>2.6785596431567717E-4</v>
      </c>
      <c r="E353" s="6">
        <f t="shared" si="16"/>
        <v>8.2241961436582152</v>
      </c>
    </row>
    <row r="354" spans="1:5" x14ac:dyDescent="0.25">
      <c r="A354" s="15">
        <v>42102</v>
      </c>
      <c r="B354" s="9">
        <v>40.319741999999998</v>
      </c>
      <c r="C354" s="6">
        <f t="shared" si="15"/>
        <v>-2.6487118539446578E-3</v>
      </c>
      <c r="D354" s="14">
        <f t="shared" si="17"/>
        <v>2.6561819125107955E-4</v>
      </c>
      <c r="E354" s="6">
        <f t="shared" si="16"/>
        <v>8.2070380235147926</v>
      </c>
    </row>
    <row r="355" spans="1:5" x14ac:dyDescent="0.25">
      <c r="A355" s="15">
        <v>42103</v>
      </c>
      <c r="B355" s="9">
        <v>40.378149000000001</v>
      </c>
      <c r="C355" s="6">
        <f t="shared" si="15"/>
        <v>1.4485955788110585E-3</v>
      </c>
      <c r="D355" s="14">
        <f t="shared" si="17"/>
        <v>2.6348666463077642E-4</v>
      </c>
      <c r="E355" s="6">
        <f t="shared" si="16"/>
        <v>8.2335437188320597</v>
      </c>
    </row>
    <row r="356" spans="1:5" x14ac:dyDescent="0.25">
      <c r="A356" s="15">
        <v>42104</v>
      </c>
      <c r="B356" s="9">
        <v>40.611775999999999</v>
      </c>
      <c r="C356" s="6">
        <f t="shared" si="15"/>
        <v>5.7859759742824885E-3</v>
      </c>
      <c r="D356" s="14">
        <f t="shared" si="17"/>
        <v>2.6135113846900406E-4</v>
      </c>
      <c r="E356" s="6">
        <f t="shared" si="16"/>
        <v>8.1215516766414755</v>
      </c>
    </row>
    <row r="357" spans="1:5" x14ac:dyDescent="0.25">
      <c r="A357" s="15">
        <v>42107</v>
      </c>
      <c r="B357" s="9">
        <v>40.650711000000001</v>
      </c>
      <c r="C357" s="6">
        <f t="shared" si="15"/>
        <v>9.5871207405463289E-4</v>
      </c>
      <c r="D357" s="14">
        <f t="shared" si="17"/>
        <v>2.5954725510780028E-4</v>
      </c>
      <c r="E357" s="6">
        <f t="shared" si="16"/>
        <v>8.2530304938815622</v>
      </c>
    </row>
    <row r="358" spans="1:5" x14ac:dyDescent="0.25">
      <c r="A358" s="15">
        <v>42108</v>
      </c>
      <c r="B358" s="9">
        <v>40.543635999999999</v>
      </c>
      <c r="C358" s="6">
        <f t="shared" si="15"/>
        <v>-2.6340252695703603E-3</v>
      </c>
      <c r="D358" s="14">
        <f t="shared" si="17"/>
        <v>2.5747745296933716E-4</v>
      </c>
      <c r="E358" s="6">
        <f t="shared" si="16"/>
        <v>8.2376320080970551</v>
      </c>
    </row>
    <row r="359" spans="1:5" x14ac:dyDescent="0.25">
      <c r="A359" s="15">
        <v>42109</v>
      </c>
      <c r="B359" s="9">
        <v>41.137428999999997</v>
      </c>
      <c r="C359" s="6">
        <f t="shared" si="15"/>
        <v>1.4645775726676266E-2</v>
      </c>
      <c r="D359" s="14">
        <f t="shared" si="17"/>
        <v>2.5550355737341296E-4</v>
      </c>
      <c r="E359" s="6">
        <f t="shared" si="16"/>
        <v>7.4327604867905936</v>
      </c>
    </row>
    <row r="360" spans="1:5" x14ac:dyDescent="0.25">
      <c r="A360" s="15">
        <v>42110</v>
      </c>
      <c r="B360" s="9">
        <v>41.040087</v>
      </c>
      <c r="C360" s="6">
        <f t="shared" si="15"/>
        <v>-2.3662635795736677E-3</v>
      </c>
      <c r="D360" s="14">
        <f t="shared" si="17"/>
        <v>2.5548698320925444E-4</v>
      </c>
      <c r="E360" s="6">
        <f t="shared" si="16"/>
        <v>8.2504232893023151</v>
      </c>
    </row>
    <row r="361" spans="1:5" x14ac:dyDescent="0.25">
      <c r="A361" s="15">
        <v>42111</v>
      </c>
      <c r="B361" s="9">
        <v>40.514429999999997</v>
      </c>
      <c r="C361" s="6">
        <f t="shared" si="15"/>
        <v>-1.280837928048258E-2</v>
      </c>
      <c r="D361" s="14">
        <f t="shared" si="17"/>
        <v>2.5353942674677718E-4</v>
      </c>
      <c r="E361" s="6">
        <f t="shared" si="16"/>
        <v>7.6329337483342492</v>
      </c>
    </row>
    <row r="362" spans="1:5" x14ac:dyDescent="0.25">
      <c r="A362" s="15">
        <v>42114</v>
      </c>
      <c r="B362" s="9">
        <v>41.770164000000001</v>
      </c>
      <c r="C362" s="6">
        <f t="shared" si="15"/>
        <v>3.0994734468681999E-2</v>
      </c>
      <c r="D362" s="14">
        <f t="shared" si="17"/>
        <v>2.5309469438287952E-4</v>
      </c>
      <c r="E362" s="6">
        <f t="shared" si="16"/>
        <v>4.4860388193547136</v>
      </c>
    </row>
    <row r="363" spans="1:5" x14ac:dyDescent="0.25">
      <c r="A363" s="15">
        <v>42115</v>
      </c>
      <c r="B363" s="9">
        <v>41.507336000000002</v>
      </c>
      <c r="C363" s="6">
        <f t="shared" si="15"/>
        <v>-6.2922424724020463E-3</v>
      </c>
      <c r="D363" s="14">
        <f t="shared" si="17"/>
        <v>2.6002346351777686E-4</v>
      </c>
      <c r="E363" s="6">
        <f t="shared" si="16"/>
        <v>8.102474291824592</v>
      </c>
    </row>
    <row r="364" spans="1:5" x14ac:dyDescent="0.25">
      <c r="A364" s="15">
        <v>42116</v>
      </c>
      <c r="B364" s="9">
        <v>41.848041000000002</v>
      </c>
      <c r="C364" s="6">
        <f t="shared" si="15"/>
        <v>8.2083080446309492E-3</v>
      </c>
      <c r="D364" s="14">
        <f t="shared" si="17"/>
        <v>2.5830193735371635E-4</v>
      </c>
      <c r="E364" s="6">
        <f t="shared" si="16"/>
        <v>8.0005380914810118</v>
      </c>
    </row>
    <row r="365" spans="1:5" x14ac:dyDescent="0.25">
      <c r="A365" s="15">
        <v>42117</v>
      </c>
      <c r="B365" s="9">
        <v>42.188741999999998</v>
      </c>
      <c r="C365" s="6">
        <f t="shared" si="15"/>
        <v>8.1413846827380933E-3</v>
      </c>
      <c r="D365" s="14">
        <f t="shared" si="17"/>
        <v>2.5687076410018587E-4</v>
      </c>
      <c r="E365" s="6">
        <f t="shared" si="16"/>
        <v>8.0089005283879917</v>
      </c>
    </row>
    <row r="366" spans="1:5" x14ac:dyDescent="0.25">
      <c r="A366" s="15">
        <v>42118</v>
      </c>
      <c r="B366" s="9">
        <v>46.598408999999997</v>
      </c>
      <c r="C366" s="6">
        <f t="shared" si="15"/>
        <v>0.10452236286163734</v>
      </c>
      <c r="D366" s="14">
        <f t="shared" si="17"/>
        <v>2.5545731328219316E-4</v>
      </c>
      <c r="E366" s="6">
        <f t="shared" si="16"/>
        <v>-34.49368912851623</v>
      </c>
    </row>
    <row r="367" spans="1:5" x14ac:dyDescent="0.25">
      <c r="A367" s="15">
        <v>42121</v>
      </c>
      <c r="B367" s="9">
        <v>46.754157999999997</v>
      </c>
      <c r="C367" s="6">
        <f t="shared" si="15"/>
        <v>3.342367332755935E-3</v>
      </c>
      <c r="D367" s="14">
        <f t="shared" si="17"/>
        <v>3.5446097983380114E-4</v>
      </c>
      <c r="E367" s="6">
        <f t="shared" si="16"/>
        <v>7.9133956482183647</v>
      </c>
    </row>
    <row r="368" spans="1:5" x14ac:dyDescent="0.25">
      <c r="A368" s="15">
        <v>42122</v>
      </c>
      <c r="B368" s="9">
        <v>47.854143000000001</v>
      </c>
      <c r="C368" s="6">
        <f t="shared" si="15"/>
        <v>2.3526998390175347E-2</v>
      </c>
      <c r="D368" s="14">
        <f t="shared" si="17"/>
        <v>3.5063976187877315E-4</v>
      </c>
      <c r="E368" s="6">
        <f t="shared" si="16"/>
        <v>6.3771519648129154</v>
      </c>
    </row>
    <row r="369" spans="1:5" x14ac:dyDescent="0.25">
      <c r="A369" s="15">
        <v>42123</v>
      </c>
      <c r="B369" s="9">
        <v>47.756801000000003</v>
      </c>
      <c r="C369" s="6">
        <f t="shared" si="15"/>
        <v>-2.0341394474454929E-3</v>
      </c>
      <c r="D369" s="14">
        <f t="shared" si="17"/>
        <v>3.5190695493494544E-4</v>
      </c>
      <c r="E369" s="6">
        <f t="shared" si="16"/>
        <v>7.9403857461410805</v>
      </c>
    </row>
    <row r="370" spans="1:5" x14ac:dyDescent="0.25">
      <c r="A370" s="15">
        <v>42124</v>
      </c>
      <c r="B370" s="9">
        <v>47.347954999999999</v>
      </c>
      <c r="C370" s="6">
        <f t="shared" si="15"/>
        <v>-8.5610005578054538E-3</v>
      </c>
      <c r="D370" s="14">
        <f t="shared" si="17"/>
        <v>3.480703887232461E-4</v>
      </c>
      <c r="E370" s="6">
        <f t="shared" si="16"/>
        <v>7.7525428744583218</v>
      </c>
    </row>
    <row r="371" spans="1:5" x14ac:dyDescent="0.25">
      <c r="A371" s="15">
        <v>42125</v>
      </c>
      <c r="B371" s="9">
        <v>47.367424999999997</v>
      </c>
      <c r="C371" s="6">
        <f t="shared" si="15"/>
        <v>4.1121100161555706E-4</v>
      </c>
      <c r="D371" s="14">
        <f t="shared" si="17"/>
        <v>3.4494777784272531E-4</v>
      </c>
      <c r="E371" s="6">
        <f t="shared" si="16"/>
        <v>7.971627317810464</v>
      </c>
    </row>
    <row r="372" spans="1:5" x14ac:dyDescent="0.25">
      <c r="A372" s="15">
        <v>42128</v>
      </c>
      <c r="B372" s="9">
        <v>46.958582999999997</v>
      </c>
      <c r="C372" s="6">
        <f t="shared" si="15"/>
        <v>-8.6312903857450555E-3</v>
      </c>
      <c r="D372" s="14">
        <f t="shared" si="17"/>
        <v>3.4120988647489314E-4</v>
      </c>
      <c r="E372" s="6">
        <f t="shared" si="16"/>
        <v>7.7646745047765027</v>
      </c>
    </row>
    <row r="373" spans="1:5" x14ac:dyDescent="0.25">
      <c r="A373" s="15">
        <v>42129</v>
      </c>
      <c r="B373" s="9">
        <v>46.33558</v>
      </c>
      <c r="C373" s="6">
        <f t="shared" si="15"/>
        <v>-1.3267074093781688E-2</v>
      </c>
      <c r="D373" s="14">
        <f t="shared" si="17"/>
        <v>3.382318938142735E-4</v>
      </c>
      <c r="E373" s="6">
        <f t="shared" si="16"/>
        <v>7.4713806618955703</v>
      </c>
    </row>
    <row r="374" spans="1:5" x14ac:dyDescent="0.25">
      <c r="A374" s="15">
        <v>42130</v>
      </c>
      <c r="B374" s="9">
        <v>45.050643999999998</v>
      </c>
      <c r="C374" s="6">
        <f t="shared" si="15"/>
        <v>-2.7731086996213319E-2</v>
      </c>
      <c r="D374" s="14">
        <f t="shared" si="17"/>
        <v>3.3625035709493946E-4</v>
      </c>
      <c r="E374" s="6">
        <f t="shared" si="16"/>
        <v>5.7106289314318062</v>
      </c>
    </row>
    <row r="375" spans="1:5" x14ac:dyDescent="0.25">
      <c r="A375" s="15">
        <v>42131</v>
      </c>
      <c r="B375" s="9">
        <v>45.459490000000002</v>
      </c>
      <c r="C375" s="6">
        <f t="shared" si="15"/>
        <v>9.0752531750712389E-3</v>
      </c>
      <c r="D375" s="14">
        <f t="shared" si="17"/>
        <v>3.3978971044996043E-4</v>
      </c>
      <c r="E375" s="6">
        <f t="shared" si="16"/>
        <v>7.7447977733079219</v>
      </c>
    </row>
    <row r="376" spans="1:5" x14ac:dyDescent="0.25">
      <c r="A376" s="15">
        <v>42132</v>
      </c>
      <c r="B376" s="9">
        <v>46.481597000000001</v>
      </c>
      <c r="C376" s="6">
        <f t="shared" si="15"/>
        <v>2.2483908200465915E-2</v>
      </c>
      <c r="D376" s="14">
        <f t="shared" si="17"/>
        <v>3.3691201856734279E-4</v>
      </c>
      <c r="E376" s="6">
        <f t="shared" si="16"/>
        <v>6.4952194718762666</v>
      </c>
    </row>
    <row r="377" spans="1:5" x14ac:dyDescent="0.25">
      <c r="A377" s="15">
        <v>42135</v>
      </c>
      <c r="B377" s="9">
        <v>46.111690000000003</v>
      </c>
      <c r="C377" s="6">
        <f t="shared" si="15"/>
        <v>-7.9581387877012428E-3</v>
      </c>
      <c r="D377" s="14">
        <f t="shared" si="17"/>
        <v>3.3800252803103091E-4</v>
      </c>
      <c r="E377" s="6">
        <f t="shared" si="16"/>
        <v>7.8050858834711017</v>
      </c>
    </row>
    <row r="378" spans="1:5" x14ac:dyDescent="0.25">
      <c r="A378" s="15">
        <v>42136</v>
      </c>
      <c r="B378" s="9">
        <v>46.092221000000002</v>
      </c>
      <c r="C378" s="6">
        <f t="shared" si="15"/>
        <v>-4.2221397654262606E-4</v>
      </c>
      <c r="D378" s="14">
        <f t="shared" si="17"/>
        <v>3.3498368051737798E-4</v>
      </c>
      <c r="E378" s="6">
        <f t="shared" si="16"/>
        <v>8.0008965830155816</v>
      </c>
    </row>
    <row r="379" spans="1:5" x14ac:dyDescent="0.25">
      <c r="A379" s="15">
        <v>42137</v>
      </c>
      <c r="B379" s="9">
        <v>46.364786000000002</v>
      </c>
      <c r="C379" s="6">
        <f t="shared" si="15"/>
        <v>5.9134707351160224E-3</v>
      </c>
      <c r="D379" s="14">
        <f t="shared" si="17"/>
        <v>3.3143968902692563E-4</v>
      </c>
      <c r="E379" s="6">
        <f t="shared" si="16"/>
        <v>7.906557913068581</v>
      </c>
    </row>
    <row r="380" spans="1:5" x14ac:dyDescent="0.25">
      <c r="A380" s="15">
        <v>42138</v>
      </c>
      <c r="B380" s="9">
        <v>47.425832</v>
      </c>
      <c r="C380" s="6">
        <f t="shared" si="15"/>
        <v>2.2884738430583879E-2</v>
      </c>
      <c r="D380" s="14">
        <f t="shared" si="17"/>
        <v>3.2828627927732285E-4</v>
      </c>
      <c r="E380" s="6">
        <f t="shared" si="16"/>
        <v>6.4263362499511283</v>
      </c>
    </row>
    <row r="381" spans="1:5" x14ac:dyDescent="0.25">
      <c r="A381" s="15">
        <v>42139</v>
      </c>
      <c r="B381" s="9">
        <v>47.016987</v>
      </c>
      <c r="C381" s="6">
        <f t="shared" si="15"/>
        <v>-8.6207238283136384E-3</v>
      </c>
      <c r="D381" s="14">
        <f t="shared" si="17"/>
        <v>3.2971269492917011E-4</v>
      </c>
      <c r="E381" s="6">
        <f t="shared" si="16"/>
        <v>7.7918900024096933</v>
      </c>
    </row>
    <row r="382" spans="1:5" x14ac:dyDescent="0.25">
      <c r="A382" s="15">
        <v>42142</v>
      </c>
      <c r="B382" s="9">
        <v>46.734689000000003</v>
      </c>
      <c r="C382" s="6">
        <f t="shared" si="15"/>
        <v>-6.0041703650639561E-3</v>
      </c>
      <c r="D382" s="14">
        <f t="shared" si="17"/>
        <v>3.2695665277521376E-4</v>
      </c>
      <c r="E382" s="6">
        <f t="shared" si="16"/>
        <v>7.9154235029204889</v>
      </c>
    </row>
    <row r="383" spans="1:5" x14ac:dyDescent="0.25">
      <c r="A383" s="15">
        <v>42143</v>
      </c>
      <c r="B383" s="9">
        <v>46.617120999999997</v>
      </c>
      <c r="C383" s="6">
        <f t="shared" si="15"/>
        <v>-2.5156474241222757E-3</v>
      </c>
      <c r="D383" s="14">
        <f t="shared" si="17"/>
        <v>3.2390043741643148E-4</v>
      </c>
      <c r="E383" s="6">
        <f t="shared" si="16"/>
        <v>8.0155360256053569</v>
      </c>
    </row>
    <row r="384" spans="1:5" x14ac:dyDescent="0.25">
      <c r="A384" s="15">
        <v>42144</v>
      </c>
      <c r="B384" s="9">
        <v>46.617120999999997</v>
      </c>
      <c r="C384" s="6">
        <f t="shared" si="15"/>
        <v>0</v>
      </c>
      <c r="D384" s="14">
        <f t="shared" si="17"/>
        <v>3.2062888951055603E-4</v>
      </c>
      <c r="E384" s="6">
        <f t="shared" si="16"/>
        <v>8.0452262110857458</v>
      </c>
    </row>
    <row r="385" spans="1:5" x14ac:dyDescent="0.25">
      <c r="A385" s="15">
        <v>42145</v>
      </c>
      <c r="B385" s="9">
        <v>46.460355</v>
      </c>
      <c r="C385" s="6">
        <f t="shared" si="15"/>
        <v>-3.3628417336196616E-3</v>
      </c>
      <c r="D385" s="14">
        <f t="shared" si="17"/>
        <v>3.1736246993637444E-4</v>
      </c>
      <c r="E385" s="6">
        <f t="shared" si="16"/>
        <v>8.0198325968580839</v>
      </c>
    </row>
    <row r="386" spans="1:5" x14ac:dyDescent="0.25">
      <c r="A386" s="15">
        <v>42146</v>
      </c>
      <c r="B386" s="9">
        <v>45.950882</v>
      </c>
      <c r="C386" s="6">
        <f t="shared" si="15"/>
        <v>-1.0965757795006083E-2</v>
      </c>
      <c r="D386" s="14">
        <f t="shared" si="17"/>
        <v>3.1426413712866424E-4</v>
      </c>
      <c r="E386" s="6">
        <f t="shared" si="16"/>
        <v>7.6826436786822505</v>
      </c>
    </row>
    <row r="387" spans="1:5" x14ac:dyDescent="0.25">
      <c r="A387" s="15">
        <v>42150</v>
      </c>
      <c r="B387" s="9">
        <v>45.647154</v>
      </c>
      <c r="C387" s="6">
        <f t="shared" si="15"/>
        <v>-6.6098404814079427E-3</v>
      </c>
      <c r="D387" s="14">
        <f t="shared" si="17"/>
        <v>3.1223322822265001E-4</v>
      </c>
      <c r="E387" s="6">
        <f t="shared" si="16"/>
        <v>7.9318326994519133</v>
      </c>
    </row>
    <row r="388" spans="1:5" x14ac:dyDescent="0.25">
      <c r="A388" s="15">
        <v>42151</v>
      </c>
      <c r="B388" s="9">
        <v>46.646512999999999</v>
      </c>
      <c r="C388" s="6">
        <f t="shared" ref="C388:C451" si="18">(B388-B387)/B387</f>
        <v>2.1893128320771067E-2</v>
      </c>
      <c r="D388" s="14">
        <f t="shared" si="17"/>
        <v>3.0953403546588498E-4</v>
      </c>
      <c r="E388" s="6">
        <f t="shared" si="16"/>
        <v>6.5319566731813996</v>
      </c>
    </row>
    <row r="389" spans="1:5" x14ac:dyDescent="0.25">
      <c r="A389" s="15">
        <v>42152</v>
      </c>
      <c r="B389" s="9">
        <v>46.489750999999998</v>
      </c>
      <c r="C389" s="6">
        <f t="shared" si="18"/>
        <v>-3.3606370534063398E-3</v>
      </c>
      <c r="D389" s="14">
        <f t="shared" si="17"/>
        <v>3.1091470324558587E-4</v>
      </c>
      <c r="E389" s="6">
        <f t="shared" ref="E389:E452" si="19">-LN(D389)-C389*C389/D389</f>
        <v>8.0396672556575162</v>
      </c>
    </row>
    <row r="390" spans="1:5" x14ac:dyDescent="0.25">
      <c r="A390" s="15">
        <v>42153</v>
      </c>
      <c r="B390" s="9">
        <v>45.911690999999998</v>
      </c>
      <c r="C390" s="6">
        <f t="shared" si="18"/>
        <v>-1.2434138440535005E-2</v>
      </c>
      <c r="D390" s="14">
        <f t="shared" ref="D390:D453" si="20">$H$5+$H$7*D389+$H$6*C389*C389</f>
        <v>3.0794165113267127E-4</v>
      </c>
      <c r="E390" s="6">
        <f t="shared" si="19"/>
        <v>7.5835317506694393</v>
      </c>
    </row>
    <row r="391" spans="1:5" x14ac:dyDescent="0.25">
      <c r="A391" s="15">
        <v>42156</v>
      </c>
      <c r="B391" s="9">
        <v>46.274202000000002</v>
      </c>
      <c r="C391" s="6">
        <f t="shared" si="18"/>
        <v>7.895832022392836E-3</v>
      </c>
      <c r="D391" s="14">
        <f t="shared" si="20"/>
        <v>3.063513855396639E-4</v>
      </c>
      <c r="E391" s="6">
        <f t="shared" si="19"/>
        <v>7.8872723893081575</v>
      </c>
    </row>
    <row r="392" spans="1:5" x14ac:dyDescent="0.25">
      <c r="A392" s="15">
        <v>42157</v>
      </c>
      <c r="B392" s="9">
        <v>45.970474000000003</v>
      </c>
      <c r="C392" s="6">
        <f t="shared" si="18"/>
        <v>-6.5636572187673711E-3</v>
      </c>
      <c r="D392" s="14">
        <f t="shared" si="20"/>
        <v>3.0393906289450642E-4</v>
      </c>
      <c r="E392" s="6">
        <f t="shared" si="19"/>
        <v>7.9569391382937908</v>
      </c>
    </row>
    <row r="393" spans="1:5" x14ac:dyDescent="0.25">
      <c r="A393" s="15">
        <v>42158</v>
      </c>
      <c r="B393" s="9">
        <v>45.901890999999999</v>
      </c>
      <c r="C393" s="6">
        <f t="shared" si="18"/>
        <v>-1.4918923829239574E-3</v>
      </c>
      <c r="D393" s="14">
        <f t="shared" si="20"/>
        <v>3.0139557811635073E-4</v>
      </c>
      <c r="E393" s="6">
        <f t="shared" si="19"/>
        <v>8.0997021535873408</v>
      </c>
    </row>
    <row r="394" spans="1:5" x14ac:dyDescent="0.25">
      <c r="A394" s="15">
        <v>42159</v>
      </c>
      <c r="B394" s="9">
        <v>45.421809000000003</v>
      </c>
      <c r="C394" s="6">
        <f t="shared" si="18"/>
        <v>-1.0458871944948758E-2</v>
      </c>
      <c r="D394" s="14">
        <f t="shared" si="20"/>
        <v>2.9852384961973885E-4</v>
      </c>
      <c r="E394" s="6">
        <f t="shared" si="19"/>
        <v>7.7502310377981756</v>
      </c>
    </row>
    <row r="395" spans="1:5" x14ac:dyDescent="0.25">
      <c r="A395" s="15">
        <v>42160</v>
      </c>
      <c r="B395" s="9">
        <v>45.20626</v>
      </c>
      <c r="C395" s="6">
        <f t="shared" si="18"/>
        <v>-4.7454957155053613E-3</v>
      </c>
      <c r="D395" s="14">
        <f t="shared" si="20"/>
        <v>2.9669870976872158E-4</v>
      </c>
      <c r="E395" s="6">
        <f t="shared" si="19"/>
        <v>8.0468923765332079</v>
      </c>
    </row>
    <row r="396" spans="1:5" x14ac:dyDescent="0.25">
      <c r="A396" s="15">
        <v>42163</v>
      </c>
      <c r="B396" s="9">
        <v>44.804558</v>
      </c>
      <c r="C396" s="6">
        <f t="shared" si="18"/>
        <v>-8.8859817202307876E-3</v>
      </c>
      <c r="D396" s="14">
        <f t="shared" si="20"/>
        <v>2.9410596234739363E-4</v>
      </c>
      <c r="E396" s="6">
        <f t="shared" si="19"/>
        <v>7.863093491505305</v>
      </c>
    </row>
    <row r="397" spans="1:5" x14ac:dyDescent="0.25">
      <c r="A397" s="15">
        <v>42164</v>
      </c>
      <c r="B397" s="9">
        <v>44.726177999999997</v>
      </c>
      <c r="C397" s="6">
        <f t="shared" si="18"/>
        <v>-1.749375588081971E-3</v>
      </c>
      <c r="D397" s="14">
        <f t="shared" si="20"/>
        <v>2.9208545153206671E-4</v>
      </c>
      <c r="E397" s="6">
        <f t="shared" si="19"/>
        <v>8.1279866917784371</v>
      </c>
    </row>
    <row r="398" spans="1:5" x14ac:dyDescent="0.25">
      <c r="A398" s="15">
        <v>42165</v>
      </c>
      <c r="B398" s="9">
        <v>45.66675</v>
      </c>
      <c r="C398" s="6">
        <f t="shared" si="18"/>
        <v>2.1029563491877241E-2</v>
      </c>
      <c r="D398" s="14">
        <f t="shared" si="20"/>
        <v>2.8940253325503818E-4</v>
      </c>
      <c r="E398" s="6">
        <f t="shared" si="19"/>
        <v>6.6195694280147581</v>
      </c>
    </row>
    <row r="399" spans="1:5" x14ac:dyDescent="0.25">
      <c r="A399" s="15">
        <v>42166</v>
      </c>
      <c r="B399" s="9">
        <v>45.500188000000001</v>
      </c>
      <c r="C399" s="6">
        <f t="shared" si="18"/>
        <v>-3.6473364099700325E-3</v>
      </c>
      <c r="D399" s="14">
        <f t="shared" si="20"/>
        <v>2.9083210075317364E-4</v>
      </c>
      <c r="E399" s="6">
        <f t="shared" si="19"/>
        <v>8.0970230463621835</v>
      </c>
    </row>
    <row r="400" spans="1:5" x14ac:dyDescent="0.25">
      <c r="A400" s="15">
        <v>42167</v>
      </c>
      <c r="B400" s="9">
        <v>45.039701999999998</v>
      </c>
      <c r="C400" s="6">
        <f t="shared" si="18"/>
        <v>-1.0120529611877715E-2</v>
      </c>
      <c r="D400" s="14">
        <f t="shared" si="20"/>
        <v>2.8826825743268232E-4</v>
      </c>
      <c r="E400" s="6">
        <f t="shared" si="19"/>
        <v>7.7963072404534897</v>
      </c>
    </row>
    <row r="401" spans="1:5" x14ac:dyDescent="0.25">
      <c r="A401" s="15">
        <v>42170</v>
      </c>
      <c r="B401" s="9">
        <v>44.559617000000003</v>
      </c>
      <c r="C401" s="6">
        <f t="shared" si="18"/>
        <v>-1.0659151341631777E-2</v>
      </c>
      <c r="D401" s="14">
        <f t="shared" si="20"/>
        <v>2.8657822984909999E-4</v>
      </c>
      <c r="E401" s="6">
        <f t="shared" si="19"/>
        <v>7.7610365548053188</v>
      </c>
    </row>
    <row r="402" spans="1:5" x14ac:dyDescent="0.25">
      <c r="A402" s="15">
        <v>42171</v>
      </c>
      <c r="B402" s="9">
        <v>44.902535999999998</v>
      </c>
      <c r="C402" s="6">
        <f t="shared" si="18"/>
        <v>7.6957349072366323E-3</v>
      </c>
      <c r="D402" s="14">
        <f t="shared" si="20"/>
        <v>2.8502455072211211E-4</v>
      </c>
      <c r="E402" s="6">
        <f t="shared" si="19"/>
        <v>7.9551484509885384</v>
      </c>
    </row>
    <row r="403" spans="1:5" x14ac:dyDescent="0.25">
      <c r="A403" s="15">
        <v>42172</v>
      </c>
      <c r="B403" s="9">
        <v>45.039701999999998</v>
      </c>
      <c r="C403" s="6">
        <f t="shared" si="18"/>
        <v>3.0547495134796076E-3</v>
      </c>
      <c r="D403" s="14">
        <f t="shared" si="20"/>
        <v>2.8299822047584083E-4</v>
      </c>
      <c r="E403" s="6">
        <f t="shared" si="19"/>
        <v>8.1370962619541753</v>
      </c>
    </row>
    <row r="404" spans="1:5" x14ac:dyDescent="0.25">
      <c r="A404" s="15">
        <v>42173</v>
      </c>
      <c r="B404" s="9">
        <v>45.774524</v>
      </c>
      <c r="C404" s="6">
        <f t="shared" si="18"/>
        <v>1.6314983611570105E-2</v>
      </c>
      <c r="D404" s="14">
        <f t="shared" si="20"/>
        <v>2.8055003897692067E-4</v>
      </c>
      <c r="E404" s="6">
        <f t="shared" si="19"/>
        <v>7.2299840734275485</v>
      </c>
    </row>
    <row r="405" spans="1:5" x14ac:dyDescent="0.25">
      <c r="A405" s="15">
        <v>42174</v>
      </c>
      <c r="B405" s="9">
        <v>45.167068999999998</v>
      </c>
      <c r="C405" s="6">
        <f t="shared" si="18"/>
        <v>-1.3270591300960369E-2</v>
      </c>
      <c r="D405" s="14">
        <f t="shared" si="20"/>
        <v>2.8052406515670456E-4</v>
      </c>
      <c r="E405" s="6">
        <f t="shared" si="19"/>
        <v>7.5510667799715607</v>
      </c>
    </row>
    <row r="406" spans="1:5" x14ac:dyDescent="0.25">
      <c r="A406" s="15">
        <v>42177</v>
      </c>
      <c r="B406" s="9">
        <v>45.294438999999997</v>
      </c>
      <c r="C406" s="6">
        <f t="shared" si="18"/>
        <v>2.8199748803713408E-3</v>
      </c>
      <c r="D406" s="14">
        <f t="shared" si="20"/>
        <v>2.7966588626812379E-4</v>
      </c>
      <c r="E406" s="6">
        <f t="shared" si="19"/>
        <v>8.1534800777689522</v>
      </c>
    </row>
    <row r="407" spans="1:5" x14ac:dyDescent="0.25">
      <c r="A407" s="15">
        <v>42178</v>
      </c>
      <c r="B407" s="9">
        <v>44.980915000000003</v>
      </c>
      <c r="C407" s="6">
        <f t="shared" si="18"/>
        <v>-6.9219093319600215E-3</v>
      </c>
      <c r="D407" s="14">
        <f t="shared" si="20"/>
        <v>2.7726977192582211E-4</v>
      </c>
      <c r="E407" s="6">
        <f t="shared" si="19"/>
        <v>8.0177174118482046</v>
      </c>
    </row>
    <row r="408" spans="1:5" x14ac:dyDescent="0.25">
      <c r="A408" s="15">
        <v>42179</v>
      </c>
      <c r="B408" s="9">
        <v>44.716379000000003</v>
      </c>
      <c r="C408" s="6">
        <f t="shared" si="18"/>
        <v>-5.8810720057606578E-3</v>
      </c>
      <c r="D408" s="14">
        <f t="shared" si="20"/>
        <v>2.7528970613971003E-4</v>
      </c>
      <c r="E408" s="6">
        <f t="shared" si="19"/>
        <v>8.0720479573297279</v>
      </c>
    </row>
    <row r="409" spans="1:5" x14ac:dyDescent="0.25">
      <c r="A409" s="15">
        <v>42180</v>
      </c>
      <c r="B409" s="9">
        <v>44.726177999999997</v>
      </c>
      <c r="C409" s="6">
        <f t="shared" si="18"/>
        <v>2.1913670603771149E-4</v>
      </c>
      <c r="D409" s="14">
        <f t="shared" si="20"/>
        <v>2.7322495627081343E-4</v>
      </c>
      <c r="E409" s="6">
        <f t="shared" si="19"/>
        <v>8.2050393305577121</v>
      </c>
    </row>
    <row r="410" spans="1:5" x14ac:dyDescent="0.25">
      <c r="A410" s="15">
        <v>42181</v>
      </c>
      <c r="B410" s="9">
        <v>44.344068</v>
      </c>
      <c r="C410" s="6">
        <f t="shared" si="18"/>
        <v>-8.5433188590359165E-3</v>
      </c>
      <c r="D410" s="14">
        <f t="shared" si="20"/>
        <v>2.7088105093217557E-4</v>
      </c>
      <c r="E410" s="6">
        <f t="shared" si="19"/>
        <v>7.9443829824399153</v>
      </c>
    </row>
    <row r="411" spans="1:5" x14ac:dyDescent="0.25">
      <c r="A411" s="15">
        <v>42184</v>
      </c>
      <c r="B411" s="9">
        <v>43.472079000000001</v>
      </c>
      <c r="C411" s="6">
        <f t="shared" si="18"/>
        <v>-1.9664163423166302E-2</v>
      </c>
      <c r="D411" s="14">
        <f t="shared" si="20"/>
        <v>2.6925708047931566E-4</v>
      </c>
      <c r="E411" s="6">
        <f t="shared" si="19"/>
        <v>6.7837468054816563</v>
      </c>
    </row>
    <row r="412" spans="1:5" x14ac:dyDescent="0.25">
      <c r="A412" s="15">
        <v>42185</v>
      </c>
      <c r="B412" s="9">
        <v>43.256534000000002</v>
      </c>
      <c r="C412" s="6">
        <f t="shared" si="18"/>
        <v>-4.9582399774346832E-3</v>
      </c>
      <c r="D412" s="14">
        <f t="shared" si="20"/>
        <v>2.7056481463378897E-4</v>
      </c>
      <c r="E412" s="6">
        <f t="shared" si="19"/>
        <v>8.1241365693395746</v>
      </c>
    </row>
    <row r="413" spans="1:5" x14ac:dyDescent="0.25">
      <c r="A413" s="15">
        <v>42186</v>
      </c>
      <c r="B413" s="9">
        <v>43.550462000000003</v>
      </c>
      <c r="C413" s="6">
        <f t="shared" si="18"/>
        <v>6.794996566299118E-3</v>
      </c>
      <c r="D413" s="14">
        <f t="shared" si="20"/>
        <v>2.6849949242076237E-4</v>
      </c>
      <c r="E413" s="6">
        <f t="shared" si="19"/>
        <v>8.0506985339924579</v>
      </c>
    </row>
    <row r="414" spans="1:5" x14ac:dyDescent="0.25">
      <c r="A414" s="15">
        <v>42187</v>
      </c>
      <c r="B414" s="9">
        <v>43.501474999999999</v>
      </c>
      <c r="C414" s="6">
        <f t="shared" si="18"/>
        <v>-1.1248330729534829E-3</v>
      </c>
      <c r="D414" s="14">
        <f t="shared" si="20"/>
        <v>2.6667392597072169E-4</v>
      </c>
      <c r="E414" s="6">
        <f t="shared" si="19"/>
        <v>8.2247393406953968</v>
      </c>
    </row>
    <row r="415" spans="1:5" x14ac:dyDescent="0.25">
      <c r="A415" s="15">
        <v>42191</v>
      </c>
      <c r="B415" s="9">
        <v>43.491675000000001</v>
      </c>
      <c r="C415" s="6">
        <f t="shared" si="18"/>
        <v>-2.2527971752678448E-4</v>
      </c>
      <c r="D415" s="14">
        <f t="shared" si="20"/>
        <v>2.6446870042822217E-4</v>
      </c>
      <c r="E415" s="6">
        <f t="shared" si="19"/>
        <v>8.2375957507732629</v>
      </c>
    </row>
    <row r="416" spans="1:5" x14ac:dyDescent="0.25">
      <c r="A416" s="15">
        <v>42192</v>
      </c>
      <c r="B416" s="9">
        <v>43.403495999999997</v>
      </c>
      <c r="C416" s="6">
        <f t="shared" si="18"/>
        <v>-2.027491468194862E-3</v>
      </c>
      <c r="D416" s="14">
        <f t="shared" si="20"/>
        <v>2.6229514128557884E-4</v>
      </c>
      <c r="E416" s="6">
        <f t="shared" si="19"/>
        <v>8.2303680720043335</v>
      </c>
    </row>
    <row r="417" spans="1:5" x14ac:dyDescent="0.25">
      <c r="A417" s="15">
        <v>42193</v>
      </c>
      <c r="B417" s="9">
        <v>43.344712999999999</v>
      </c>
      <c r="C417" s="6">
        <f t="shared" si="18"/>
        <v>-1.3543379086329418E-3</v>
      </c>
      <c r="D417" s="14">
        <f t="shared" si="20"/>
        <v>2.6020139577372998E-4</v>
      </c>
      <c r="E417" s="6">
        <f t="shared" si="19"/>
        <v>8.2470053527561475</v>
      </c>
    </row>
    <row r="418" spans="1:5" x14ac:dyDescent="0.25">
      <c r="A418" s="15">
        <v>42194</v>
      </c>
      <c r="B418" s="9">
        <v>43.619045</v>
      </c>
      <c r="C418" s="6">
        <f t="shared" si="18"/>
        <v>6.3290763973913294E-3</v>
      </c>
      <c r="D418" s="14">
        <f t="shared" si="20"/>
        <v>2.5812732996476686E-4</v>
      </c>
      <c r="E418" s="6">
        <f t="shared" si="19"/>
        <v>8.1068736589454335</v>
      </c>
    </row>
    <row r="419" spans="1:5" x14ac:dyDescent="0.25">
      <c r="A419" s="15">
        <v>42195</v>
      </c>
      <c r="B419" s="9">
        <v>43.707223999999997</v>
      </c>
      <c r="C419" s="6">
        <f t="shared" si="18"/>
        <v>2.0215710820811568E-3</v>
      </c>
      <c r="D419" s="14">
        <f t="shared" si="20"/>
        <v>2.5644698414560547E-4</v>
      </c>
      <c r="E419" s="6">
        <f t="shared" si="19"/>
        <v>8.2526525632611545</v>
      </c>
    </row>
    <row r="420" spans="1:5" x14ac:dyDescent="0.25">
      <c r="A420" s="15">
        <v>42198</v>
      </c>
      <c r="B420" s="9">
        <v>44.618403999999998</v>
      </c>
      <c r="C420" s="6">
        <f t="shared" si="18"/>
        <v>2.0847354661554386E-2</v>
      </c>
      <c r="D420" s="14">
        <f t="shared" si="20"/>
        <v>2.5446677153335089E-4</v>
      </c>
      <c r="E420" s="6">
        <f t="shared" si="19"/>
        <v>6.5684072946916032</v>
      </c>
    </row>
    <row r="421" spans="1:5" x14ac:dyDescent="0.25">
      <c r="A421" s="15">
        <v>42199</v>
      </c>
      <c r="B421" s="9">
        <v>44.696783000000003</v>
      </c>
      <c r="C421" s="6">
        <f t="shared" si="18"/>
        <v>1.7566518067299159E-3</v>
      </c>
      <c r="D421" s="14">
        <f t="shared" si="20"/>
        <v>2.5650534302684583E-4</v>
      </c>
      <c r="E421" s="6">
        <f t="shared" si="19"/>
        <v>8.2563308046076749</v>
      </c>
    </row>
    <row r="422" spans="1:5" x14ac:dyDescent="0.25">
      <c r="A422" s="15">
        <v>42200</v>
      </c>
      <c r="B422" s="9">
        <v>44.833948999999997</v>
      </c>
      <c r="C422" s="6">
        <f t="shared" si="18"/>
        <v>3.0688114623370869E-3</v>
      </c>
      <c r="D422" s="14">
        <f t="shared" si="20"/>
        <v>2.5451474157668809E-4</v>
      </c>
      <c r="E422" s="6">
        <f t="shared" si="19"/>
        <v>8.2391496061762304</v>
      </c>
    </row>
    <row r="423" spans="1:5" x14ac:dyDescent="0.25">
      <c r="A423" s="15">
        <v>42201</v>
      </c>
      <c r="B423" s="9">
        <v>45.715736999999997</v>
      </c>
      <c r="C423" s="6">
        <f t="shared" si="18"/>
        <v>1.9667863743164812E-2</v>
      </c>
      <c r="D423" s="14">
        <f t="shared" si="20"/>
        <v>2.5262139815354211E-4</v>
      </c>
      <c r="E423" s="6">
        <f t="shared" si="19"/>
        <v>6.752375178276508</v>
      </c>
    </row>
    <row r="424" spans="1:5" x14ac:dyDescent="0.25">
      <c r="A424" s="15">
        <v>42202</v>
      </c>
      <c r="B424" s="9">
        <v>45.676546000000002</v>
      </c>
      <c r="C424" s="6">
        <f t="shared" si="18"/>
        <v>-8.572759091687686E-4</v>
      </c>
      <c r="D424" s="14">
        <f t="shared" si="20"/>
        <v>2.5425406425700893E-4</v>
      </c>
      <c r="E424" s="6">
        <f t="shared" si="19"/>
        <v>8.274286035479177</v>
      </c>
    </row>
    <row r="425" spans="1:5" x14ac:dyDescent="0.25">
      <c r="A425" s="15">
        <v>42205</v>
      </c>
      <c r="B425" s="9">
        <v>45.970474000000003</v>
      </c>
      <c r="C425" s="6">
        <f t="shared" si="18"/>
        <v>6.434987444103174E-3</v>
      </c>
      <c r="D425" s="14">
        <f t="shared" si="20"/>
        <v>2.5228551878428467E-4</v>
      </c>
      <c r="E425" s="6">
        <f t="shared" si="19"/>
        <v>8.1208133881709781</v>
      </c>
    </row>
    <row r="426" spans="1:5" x14ac:dyDescent="0.25">
      <c r="A426" s="15">
        <v>42206</v>
      </c>
      <c r="B426" s="9">
        <v>46.323188999999999</v>
      </c>
      <c r="C426" s="6">
        <f t="shared" si="18"/>
        <v>7.6726422268344743E-3</v>
      </c>
      <c r="D426" s="14">
        <f t="shared" si="20"/>
        <v>2.5073130213846574E-4</v>
      </c>
      <c r="E426" s="6">
        <f t="shared" si="19"/>
        <v>8.0563377591547791</v>
      </c>
    </row>
    <row r="427" spans="1:5" x14ac:dyDescent="0.25">
      <c r="A427" s="15">
        <v>42207</v>
      </c>
      <c r="B427" s="9">
        <v>44.618403999999998</v>
      </c>
      <c r="C427" s="6">
        <f t="shared" si="18"/>
        <v>-3.6801978378474785E-2</v>
      </c>
      <c r="D427" s="14">
        <f t="shared" si="20"/>
        <v>2.4936874064193084E-4</v>
      </c>
      <c r="E427" s="6">
        <f t="shared" si="19"/>
        <v>2.8653212943791866</v>
      </c>
    </row>
    <row r="428" spans="1:5" x14ac:dyDescent="0.25">
      <c r="A428" s="15">
        <v>42208</v>
      </c>
      <c r="B428" s="9">
        <v>45.176867999999999</v>
      </c>
      <c r="C428" s="6">
        <f t="shared" si="18"/>
        <v>1.2516449490214862E-2</v>
      </c>
      <c r="D428" s="14">
        <f t="shared" si="20"/>
        <v>2.6000990601616325E-4</v>
      </c>
      <c r="E428" s="6">
        <f t="shared" si="19"/>
        <v>7.6522695227842323</v>
      </c>
    </row>
    <row r="429" spans="1:5" x14ac:dyDescent="0.25">
      <c r="A429" s="15">
        <v>42209</v>
      </c>
      <c r="B429" s="9">
        <v>45.010306999999997</v>
      </c>
      <c r="C429" s="6">
        <f t="shared" si="18"/>
        <v>-3.6868647025287702E-3</v>
      </c>
      <c r="D429" s="14">
        <f t="shared" si="20"/>
        <v>2.593709641698474E-4</v>
      </c>
      <c r="E429" s="6">
        <f t="shared" si="19"/>
        <v>8.2048437750052354</v>
      </c>
    </row>
    <row r="430" spans="1:5" x14ac:dyDescent="0.25">
      <c r="A430" s="15">
        <v>42212</v>
      </c>
      <c r="B430" s="9">
        <v>44.432246999999997</v>
      </c>
      <c r="C430" s="6">
        <f t="shared" si="18"/>
        <v>-1.2842836197495848E-2</v>
      </c>
      <c r="D430" s="14">
        <f t="shared" si="20"/>
        <v>2.5742176252478954E-4</v>
      </c>
      <c r="E430" s="6">
        <f t="shared" si="19"/>
        <v>7.624062404808079</v>
      </c>
    </row>
    <row r="431" spans="1:5" x14ac:dyDescent="0.25">
      <c r="A431" s="15">
        <v>42213</v>
      </c>
      <c r="B431" s="9">
        <v>44.422451000000002</v>
      </c>
      <c r="C431" s="6">
        <f t="shared" si="18"/>
        <v>-2.2047050647684699E-4</v>
      </c>
      <c r="D431" s="14">
        <f t="shared" si="20"/>
        <v>2.5690968492952888E-4</v>
      </c>
      <c r="E431" s="6">
        <f t="shared" si="19"/>
        <v>8.2665967556046986</v>
      </c>
    </row>
    <row r="432" spans="1:5" x14ac:dyDescent="0.25">
      <c r="A432" s="15">
        <v>42214</v>
      </c>
      <c r="B432" s="9">
        <v>45.353225999999999</v>
      </c>
      <c r="C432" s="6">
        <f t="shared" si="18"/>
        <v>2.0952806048455026E-2</v>
      </c>
      <c r="D432" s="14">
        <f t="shared" si="20"/>
        <v>2.5488313898890471E-4</v>
      </c>
      <c r="E432" s="6">
        <f t="shared" si="19"/>
        <v>6.5522686629797402</v>
      </c>
    </row>
    <row r="433" spans="1:5" x14ac:dyDescent="0.25">
      <c r="A433" s="15">
        <v>42215</v>
      </c>
      <c r="B433" s="9">
        <v>45.931286</v>
      </c>
      <c r="C433" s="6">
        <f t="shared" si="18"/>
        <v>1.2745730590366398E-2</v>
      </c>
      <c r="D433" s="14">
        <f t="shared" si="20"/>
        <v>2.5695436307078524E-4</v>
      </c>
      <c r="E433" s="6">
        <f t="shared" si="19"/>
        <v>7.6343844332707826</v>
      </c>
    </row>
    <row r="434" spans="1:5" x14ac:dyDescent="0.25">
      <c r="A434" s="15">
        <v>42216</v>
      </c>
      <c r="B434" s="9">
        <v>45.754928999999997</v>
      </c>
      <c r="C434" s="6">
        <f t="shared" si="18"/>
        <v>-3.8395833288883525E-3</v>
      </c>
      <c r="D434" s="14">
        <f t="shared" si="20"/>
        <v>2.5642840477160133E-4</v>
      </c>
      <c r="E434" s="6">
        <f t="shared" si="19"/>
        <v>8.2111697646228663</v>
      </c>
    </row>
    <row r="435" spans="1:5" x14ac:dyDescent="0.25">
      <c r="A435" s="15">
        <v>42219</v>
      </c>
      <c r="B435" s="9">
        <v>45.862703000000003</v>
      </c>
      <c r="C435" s="6">
        <f t="shared" si="18"/>
        <v>2.3554620749166992E-3</v>
      </c>
      <c r="D435" s="14">
        <f t="shared" si="20"/>
        <v>2.5454706649119801E-4</v>
      </c>
      <c r="E435" s="6">
        <f t="shared" si="19"/>
        <v>8.2542284337718765</v>
      </c>
    </row>
    <row r="436" spans="1:5" x14ac:dyDescent="0.25">
      <c r="A436" s="15">
        <v>42220</v>
      </c>
      <c r="B436" s="9">
        <v>46.577930000000002</v>
      </c>
      <c r="C436" s="6">
        <f t="shared" si="18"/>
        <v>1.5594959590584939E-2</v>
      </c>
      <c r="D436" s="14">
        <f t="shared" si="20"/>
        <v>2.5261732115535498E-4</v>
      </c>
      <c r="E436" s="6">
        <f t="shared" si="19"/>
        <v>7.3209028351265566</v>
      </c>
    </row>
    <row r="437" spans="1:5" x14ac:dyDescent="0.25">
      <c r="A437" s="15">
        <v>42221</v>
      </c>
      <c r="B437" s="9">
        <v>46.617120999999997</v>
      </c>
      <c r="C437" s="6">
        <f t="shared" si="18"/>
        <v>8.4140707841665161E-4</v>
      </c>
      <c r="D437" s="14">
        <f t="shared" si="20"/>
        <v>2.5292226071870426E-4</v>
      </c>
      <c r="E437" s="6">
        <f t="shared" si="19"/>
        <v>8.2796292421701416</v>
      </c>
    </row>
    <row r="438" spans="1:5" x14ac:dyDescent="0.25">
      <c r="A438" s="15">
        <v>42222</v>
      </c>
      <c r="B438" s="9">
        <v>45.676546000000002</v>
      </c>
      <c r="C438" s="6">
        <f t="shared" si="18"/>
        <v>-2.017659992344863E-2</v>
      </c>
      <c r="D438" s="14">
        <f t="shared" si="20"/>
        <v>2.5097937140359687E-4</v>
      </c>
      <c r="E438" s="6">
        <f t="shared" si="19"/>
        <v>6.6681133353415465</v>
      </c>
    </row>
    <row r="439" spans="1:5" x14ac:dyDescent="0.25">
      <c r="A439" s="15">
        <v>42223</v>
      </c>
      <c r="B439" s="9">
        <v>45.794119999999999</v>
      </c>
      <c r="C439" s="6">
        <f t="shared" si="18"/>
        <v>2.5740562782483076E-3</v>
      </c>
      <c r="D439" s="14">
        <f t="shared" si="20"/>
        <v>2.528313790039064E-4</v>
      </c>
      <c r="E439" s="6">
        <f t="shared" si="19"/>
        <v>8.25658151414987</v>
      </c>
    </row>
    <row r="440" spans="1:5" x14ac:dyDescent="0.25">
      <c r="A440" s="15">
        <v>42226</v>
      </c>
      <c r="B440" s="9">
        <v>46.37218</v>
      </c>
      <c r="C440" s="6">
        <f t="shared" si="18"/>
        <v>1.2623017976980466E-2</v>
      </c>
      <c r="D440" s="14">
        <f t="shared" si="20"/>
        <v>2.5094496832486768E-4</v>
      </c>
      <c r="E440" s="6">
        <f t="shared" si="19"/>
        <v>7.6553146380562733</v>
      </c>
    </row>
    <row r="441" spans="1:5" x14ac:dyDescent="0.25">
      <c r="A441" s="15">
        <v>42227</v>
      </c>
      <c r="B441" s="9">
        <v>45.470796999999997</v>
      </c>
      <c r="C441" s="6">
        <f t="shared" si="18"/>
        <v>-1.9438012187479706E-2</v>
      </c>
      <c r="D441" s="14">
        <f t="shared" si="20"/>
        <v>2.5050712012483745E-4</v>
      </c>
      <c r="E441" s="6">
        <f t="shared" si="19"/>
        <v>6.7837374712059084</v>
      </c>
    </row>
    <row r="442" spans="1:5" x14ac:dyDescent="0.25">
      <c r="A442" s="15">
        <v>42228</v>
      </c>
      <c r="B442" s="9">
        <v>45.794119999999999</v>
      </c>
      <c r="C442" s="6">
        <f t="shared" si="18"/>
        <v>7.1105637317067927E-3</v>
      </c>
      <c r="D442" s="14">
        <f t="shared" si="20"/>
        <v>2.5209781144629938E-4</v>
      </c>
      <c r="E442" s="6">
        <f t="shared" si="19"/>
        <v>8.0851358663709263</v>
      </c>
    </row>
    <row r="443" spans="1:5" x14ac:dyDescent="0.25">
      <c r="A443" s="15">
        <v>42229</v>
      </c>
      <c r="B443" s="9">
        <v>45.784320000000001</v>
      </c>
      <c r="C443" s="6">
        <f t="shared" si="18"/>
        <v>-2.1400127352591287E-4</v>
      </c>
      <c r="D443" s="14">
        <f t="shared" si="20"/>
        <v>2.5063184869189282E-4</v>
      </c>
      <c r="E443" s="6">
        <f t="shared" si="19"/>
        <v>8.2913427094616754</v>
      </c>
    </row>
    <row r="444" spans="1:5" x14ac:dyDescent="0.25">
      <c r="A444" s="15">
        <v>42230</v>
      </c>
      <c r="B444" s="9">
        <v>46.048856999999998</v>
      </c>
      <c r="C444" s="6">
        <f t="shared" si="18"/>
        <v>5.7778951396459995E-3</v>
      </c>
      <c r="D444" s="14">
        <f t="shared" si="20"/>
        <v>2.4872738912660693E-4</v>
      </c>
      <c r="E444" s="6">
        <f t="shared" si="19"/>
        <v>8.1649335581492704</v>
      </c>
    </row>
    <row r="445" spans="1:5" x14ac:dyDescent="0.25">
      <c r="A445" s="15">
        <v>42233</v>
      </c>
      <c r="B445" s="9">
        <v>46.362380999999999</v>
      </c>
      <c r="C445" s="6">
        <f t="shared" si="18"/>
        <v>6.8085077551436517E-3</v>
      </c>
      <c r="D445" s="14">
        <f t="shared" si="20"/>
        <v>2.4716819075483904E-4</v>
      </c>
      <c r="E445" s="6">
        <f t="shared" si="19"/>
        <v>8.1178940123785175</v>
      </c>
    </row>
    <row r="446" spans="1:5" x14ac:dyDescent="0.25">
      <c r="A446" s="15">
        <v>42234</v>
      </c>
      <c r="B446" s="9">
        <v>46.6188</v>
      </c>
      <c r="C446" s="6">
        <f t="shared" si="18"/>
        <v>5.5307556356952647E-3</v>
      </c>
      <c r="D446" s="14">
        <f t="shared" si="20"/>
        <v>2.4575924607153372E-4</v>
      </c>
      <c r="E446" s="6">
        <f t="shared" si="19"/>
        <v>8.1866897848750213</v>
      </c>
    </row>
    <row r="447" spans="1:5" x14ac:dyDescent="0.25">
      <c r="A447" s="15">
        <v>42235</v>
      </c>
      <c r="B447" s="9">
        <v>45.967892999999997</v>
      </c>
      <c r="C447" s="6">
        <f t="shared" si="18"/>
        <v>-1.396232850266424E-2</v>
      </c>
      <c r="D447" s="14">
        <f t="shared" si="20"/>
        <v>2.4423194363664888E-4</v>
      </c>
      <c r="E447" s="6">
        <f t="shared" si="19"/>
        <v>7.5191894120772194</v>
      </c>
    </row>
    <row r="448" spans="1:5" x14ac:dyDescent="0.25">
      <c r="A448" s="15">
        <v>42236</v>
      </c>
      <c r="B448" s="9">
        <v>45.030979000000002</v>
      </c>
      <c r="C448" s="6">
        <f t="shared" si="18"/>
        <v>-2.0381921790498306E-2</v>
      </c>
      <c r="D448" s="14">
        <f t="shared" si="20"/>
        <v>2.4425385542823659E-4</v>
      </c>
      <c r="E448" s="6">
        <f t="shared" si="19"/>
        <v>6.6165197653992669</v>
      </c>
    </row>
    <row r="449" spans="1:5" x14ac:dyDescent="0.25">
      <c r="A449" s="15">
        <v>42237</v>
      </c>
      <c r="B449" s="9">
        <v>42.476658999999998</v>
      </c>
      <c r="C449" s="6">
        <f t="shared" si="18"/>
        <v>-5.6723616868289806E-2</v>
      </c>
      <c r="D449" s="14">
        <f t="shared" si="20"/>
        <v>2.4631367270762372E-4</v>
      </c>
      <c r="E449" s="6">
        <f t="shared" si="19"/>
        <v>-4.7539864700871224</v>
      </c>
    </row>
    <row r="450" spans="1:5" x14ac:dyDescent="0.25">
      <c r="A450" s="15">
        <v>42240</v>
      </c>
      <c r="B450" s="9">
        <v>41.105809000000001</v>
      </c>
      <c r="C450" s="6">
        <f t="shared" si="18"/>
        <v>-3.2273018459384892E-2</v>
      </c>
      <c r="D450" s="14">
        <f t="shared" si="20"/>
        <v>2.7423964439666305E-4</v>
      </c>
      <c r="E450" s="6">
        <f t="shared" si="19"/>
        <v>4.4035609065142802</v>
      </c>
    </row>
    <row r="451" spans="1:5" x14ac:dyDescent="0.25">
      <c r="A451" s="15">
        <v>42241</v>
      </c>
      <c r="B451" s="9">
        <v>39.912478999999998</v>
      </c>
      <c r="C451" s="6">
        <f t="shared" si="18"/>
        <v>-2.9030690041886856E-2</v>
      </c>
      <c r="D451" s="14">
        <f t="shared" si="20"/>
        <v>2.8150480837493423E-4</v>
      </c>
      <c r="E451" s="6">
        <f t="shared" si="19"/>
        <v>5.1815188665963756</v>
      </c>
    </row>
    <row r="452" spans="1:5" x14ac:dyDescent="0.25">
      <c r="A452" s="15">
        <v>42242</v>
      </c>
      <c r="B452" s="9">
        <v>42.121617999999998</v>
      </c>
      <c r="C452" s="6">
        <f t="shared" ref="C452:C504" si="21">(B452-B451)/B451</f>
        <v>5.5349581267552954E-2</v>
      </c>
      <c r="D452" s="14">
        <f t="shared" si="20"/>
        <v>2.8679102944674631E-4</v>
      </c>
      <c r="E452" s="6">
        <f t="shared" si="19"/>
        <v>-2.525502589729042</v>
      </c>
    </row>
    <row r="453" spans="1:5" x14ac:dyDescent="0.25">
      <c r="A453" s="15">
        <v>42243</v>
      </c>
      <c r="B453" s="9">
        <v>43.295226999999997</v>
      </c>
      <c r="C453" s="6">
        <f t="shared" si="21"/>
        <v>2.7862391231030088E-2</v>
      </c>
      <c r="D453" s="14">
        <f t="shared" si="20"/>
        <v>3.1250597989321857E-4</v>
      </c>
      <c r="E453" s="6">
        <f t="shared" ref="E453:E504" si="22">-LN(D453)-C453*C453/D453</f>
        <v>5.586733384871307</v>
      </c>
    </row>
    <row r="454" spans="1:5" x14ac:dyDescent="0.25">
      <c r="A454" s="15">
        <v>42244</v>
      </c>
      <c r="B454" s="9">
        <v>43.324812999999999</v>
      </c>
      <c r="C454" s="6">
        <f t="shared" si="21"/>
        <v>6.8335477257116335E-4</v>
      </c>
      <c r="D454" s="14">
        <f t="shared" ref="D454:D517" si="23">$H$5+$H$7*D453+$H$6*C453*C453</f>
        <v>3.1657467967033701E-4</v>
      </c>
      <c r="E454" s="6">
        <f t="shared" si="22"/>
        <v>8.0564763070664913</v>
      </c>
    </row>
    <row r="455" spans="1:5" x14ac:dyDescent="0.25">
      <c r="A455" s="15">
        <v>42247</v>
      </c>
      <c r="B455" s="9">
        <v>42.920461000000003</v>
      </c>
      <c r="C455" s="6">
        <f t="shared" si="21"/>
        <v>-9.3330350900763456E-3</v>
      </c>
      <c r="D455" s="14">
        <f t="shared" si="23"/>
        <v>3.1339143716761314E-4</v>
      </c>
      <c r="E455" s="6">
        <f t="shared" si="22"/>
        <v>7.7901126752707803</v>
      </c>
    </row>
    <row r="456" spans="1:5" x14ac:dyDescent="0.25">
      <c r="A456" s="15">
        <v>42248</v>
      </c>
      <c r="B456" s="9">
        <v>41.243879999999997</v>
      </c>
      <c r="C456" s="6">
        <f t="shared" si="21"/>
        <v>-3.9062511467432878E-2</v>
      </c>
      <c r="D456" s="14">
        <f t="shared" si="23"/>
        <v>3.110710983788411E-4</v>
      </c>
      <c r="E456" s="6">
        <f t="shared" si="22"/>
        <v>3.1702445349718698</v>
      </c>
    </row>
    <row r="457" spans="1:5" x14ac:dyDescent="0.25">
      <c r="A457" s="15">
        <v>42249</v>
      </c>
      <c r="B457" s="9">
        <v>42.762664999999998</v>
      </c>
      <c r="C457" s="6">
        <f t="shared" si="21"/>
        <v>3.6824493718825707E-2</v>
      </c>
      <c r="D457" s="14">
        <f t="shared" si="23"/>
        <v>3.2209755699028455E-4</v>
      </c>
      <c r="E457" s="6">
        <f t="shared" si="22"/>
        <v>3.8306168971704446</v>
      </c>
    </row>
    <row r="458" spans="1:5" x14ac:dyDescent="0.25">
      <c r="A458" s="15">
        <v>42250</v>
      </c>
      <c r="B458" s="9">
        <v>42.900736000000002</v>
      </c>
      <c r="C458" s="6">
        <f t="shared" si="21"/>
        <v>3.2287744461203158E-3</v>
      </c>
      <c r="D458" s="14">
        <f t="shared" si="23"/>
        <v>3.3133937493549145E-4</v>
      </c>
      <c r="E458" s="6">
        <f t="shared" si="22"/>
        <v>7.9809042439503894</v>
      </c>
    </row>
    <row r="459" spans="1:5" x14ac:dyDescent="0.25">
      <c r="A459" s="15">
        <v>42251</v>
      </c>
      <c r="B459" s="9">
        <v>42.022996999999997</v>
      </c>
      <c r="C459" s="6">
        <f t="shared" si="21"/>
        <v>-2.0459765538754518E-2</v>
      </c>
      <c r="D459" s="14">
        <f t="shared" si="23"/>
        <v>3.279610024093623E-4</v>
      </c>
      <c r="E459" s="6">
        <f t="shared" si="22"/>
        <v>6.7462384689876114</v>
      </c>
    </row>
    <row r="460" spans="1:5" x14ac:dyDescent="0.25">
      <c r="A460" s="15">
        <v>42255</v>
      </c>
      <c r="B460" s="9">
        <v>43.285362999999997</v>
      </c>
      <c r="C460" s="6">
        <f t="shared" si="21"/>
        <v>3.0039885065789102E-2</v>
      </c>
      <c r="D460" s="14">
        <f t="shared" si="23"/>
        <v>3.2842199584933021E-4</v>
      </c>
      <c r="E460" s="6">
        <f t="shared" si="22"/>
        <v>5.2735429411002563</v>
      </c>
    </row>
    <row r="461" spans="1:5" x14ac:dyDescent="0.25">
      <c r="A461" s="15">
        <v>42256</v>
      </c>
      <c r="B461" s="9">
        <v>42.476658999999998</v>
      </c>
      <c r="C461" s="6">
        <f t="shared" si="21"/>
        <v>-1.8683082315839625E-2</v>
      </c>
      <c r="D461" s="14">
        <f t="shared" si="23"/>
        <v>3.3334675155080292E-4</v>
      </c>
      <c r="E461" s="6">
        <f t="shared" si="22"/>
        <v>6.9591967712227349</v>
      </c>
    </row>
    <row r="462" spans="1:5" x14ac:dyDescent="0.25">
      <c r="A462" s="15">
        <v>42257</v>
      </c>
      <c r="B462" s="9">
        <v>42.693629999999999</v>
      </c>
      <c r="C462" s="6">
        <f t="shared" si="21"/>
        <v>5.1080053165198543E-3</v>
      </c>
      <c r="D462" s="14">
        <f t="shared" si="23"/>
        <v>3.3306003710852154E-4</v>
      </c>
      <c r="E462" s="6">
        <f t="shared" si="22"/>
        <v>7.9288484081023176</v>
      </c>
    </row>
    <row r="463" spans="1:5" x14ac:dyDescent="0.25">
      <c r="A463" s="15">
        <v>42258</v>
      </c>
      <c r="B463" s="9">
        <v>42.881011000000001</v>
      </c>
      <c r="C463" s="6">
        <f t="shared" si="21"/>
        <v>4.3889685650998055E-3</v>
      </c>
      <c r="D463" s="14">
        <f t="shared" si="23"/>
        <v>3.2979303647373207E-4</v>
      </c>
      <c r="E463" s="6">
        <f t="shared" si="22"/>
        <v>7.9586357663902918</v>
      </c>
    </row>
    <row r="464" spans="1:5" x14ac:dyDescent="0.25">
      <c r="A464" s="15">
        <v>42261</v>
      </c>
      <c r="B464" s="9">
        <v>42.447074000000001</v>
      </c>
      <c r="C464" s="6">
        <f t="shared" si="21"/>
        <v>-1.0119560847107831E-2</v>
      </c>
      <c r="D464" s="14">
        <f t="shared" si="23"/>
        <v>3.2652645138363446E-4</v>
      </c>
      <c r="E464" s="6">
        <f t="shared" si="22"/>
        <v>7.7133787215160181</v>
      </c>
    </row>
    <row r="465" spans="1:5" x14ac:dyDescent="0.25">
      <c r="A465" s="15">
        <v>42262</v>
      </c>
      <c r="B465" s="9">
        <v>43.374122999999997</v>
      </c>
      <c r="C465" s="6">
        <f t="shared" si="21"/>
        <v>2.184011552833999E-2</v>
      </c>
      <c r="D465" s="14">
        <f t="shared" si="23"/>
        <v>3.2409206917992242E-4</v>
      </c>
      <c r="E465" s="6">
        <f t="shared" si="22"/>
        <v>6.5627077913593492</v>
      </c>
    </row>
    <row r="466" spans="1:5" x14ac:dyDescent="0.25">
      <c r="A466" s="15">
        <v>42263</v>
      </c>
      <c r="B466" s="9">
        <v>43.689714000000002</v>
      </c>
      <c r="C466" s="6">
        <f t="shared" si="21"/>
        <v>7.2760203128488582E-3</v>
      </c>
      <c r="D466" s="14">
        <f t="shared" si="23"/>
        <v>3.251681294974596E-4</v>
      </c>
      <c r="E466" s="6">
        <f t="shared" si="22"/>
        <v>7.8683586539981496</v>
      </c>
    </row>
    <row r="467" spans="1:5" x14ac:dyDescent="0.25">
      <c r="A467" s="15">
        <v>42264</v>
      </c>
      <c r="B467" s="9">
        <v>43.640403999999997</v>
      </c>
      <c r="C467" s="6">
        <f t="shared" si="21"/>
        <v>-1.1286409428087698E-3</v>
      </c>
      <c r="D467" s="14">
        <f t="shared" si="23"/>
        <v>3.2230285745847332E-4</v>
      </c>
      <c r="E467" s="6">
        <f t="shared" si="22"/>
        <v>8.0360666257047146</v>
      </c>
    </row>
    <row r="468" spans="1:5" x14ac:dyDescent="0.25">
      <c r="A468" s="15">
        <v>42265</v>
      </c>
      <c r="B468" s="9">
        <v>42.881011000000001</v>
      </c>
      <c r="C468" s="6">
        <f t="shared" si="21"/>
        <v>-1.7401145048977912E-2</v>
      </c>
      <c r="D468" s="14">
        <f t="shared" si="23"/>
        <v>3.1901565369073476E-4</v>
      </c>
      <c r="E468" s="6">
        <f t="shared" si="22"/>
        <v>7.101101134426024</v>
      </c>
    </row>
    <row r="469" spans="1:5" x14ac:dyDescent="0.25">
      <c r="A469" s="15">
        <v>42268</v>
      </c>
      <c r="B469" s="9">
        <v>43.502333</v>
      </c>
      <c r="C469" s="6">
        <f t="shared" si="21"/>
        <v>1.4489443823980718E-2</v>
      </c>
      <c r="D469" s="14">
        <f t="shared" si="23"/>
        <v>3.1858003950836289E-4</v>
      </c>
      <c r="E469" s="6">
        <f t="shared" si="22"/>
        <v>7.392637640843545</v>
      </c>
    </row>
    <row r="470" spans="1:5" x14ac:dyDescent="0.25">
      <c r="A470" s="15">
        <v>42269</v>
      </c>
      <c r="B470" s="9">
        <v>43.295226999999997</v>
      </c>
      <c r="C470" s="6">
        <f t="shared" si="21"/>
        <v>-4.7608021390485684E-3</v>
      </c>
      <c r="D470" s="14">
        <f t="shared" si="23"/>
        <v>3.1729443349201434E-4</v>
      </c>
      <c r="E470" s="6">
        <f t="shared" si="22"/>
        <v>7.9842475802016812</v>
      </c>
    </row>
    <row r="471" spans="1:5" x14ac:dyDescent="0.25">
      <c r="A471" s="15">
        <v>42270</v>
      </c>
      <c r="B471" s="9">
        <v>43.265638000000003</v>
      </c>
      <c r="C471" s="6">
        <f t="shared" si="21"/>
        <v>-6.8342406427374352E-4</v>
      </c>
      <c r="D471" s="14">
        <f t="shared" si="23"/>
        <v>3.1430241677195546E-4</v>
      </c>
      <c r="E471" s="6">
        <f t="shared" si="22"/>
        <v>8.0636688768942761</v>
      </c>
    </row>
    <row r="472" spans="1:5" x14ac:dyDescent="0.25">
      <c r="A472" s="15">
        <v>42271</v>
      </c>
      <c r="B472" s="9">
        <v>43.305087999999998</v>
      </c>
      <c r="C472" s="6">
        <f t="shared" si="21"/>
        <v>9.1180904347221451E-4</v>
      </c>
      <c r="D472" s="14">
        <f t="shared" si="23"/>
        <v>3.111633737151408E-4</v>
      </c>
      <c r="E472" s="6">
        <f t="shared" si="22"/>
        <v>8.0725205717237909</v>
      </c>
    </row>
    <row r="473" spans="1:5" x14ac:dyDescent="0.25">
      <c r="A473" s="15">
        <v>42272</v>
      </c>
      <c r="B473" s="9">
        <v>43.334673000000002</v>
      </c>
      <c r="C473" s="6">
        <f t="shared" si="21"/>
        <v>6.8317607390624437E-4</v>
      </c>
      <c r="D473" s="14">
        <f t="shared" si="23"/>
        <v>3.0808875752410847E-4</v>
      </c>
      <c r="E473" s="6">
        <f t="shared" si="22"/>
        <v>8.0836077236099939</v>
      </c>
    </row>
    <row r="474" spans="1:5" x14ac:dyDescent="0.25">
      <c r="A474" s="15">
        <v>42275</v>
      </c>
      <c r="B474" s="9">
        <v>42.693629999999999</v>
      </c>
      <c r="C474" s="6">
        <f t="shared" si="21"/>
        <v>-1.4792842673579268E-2</v>
      </c>
      <c r="D474" s="14">
        <f t="shared" si="23"/>
        <v>3.0507057536592635E-4</v>
      </c>
      <c r="E474" s="6">
        <f t="shared" si="22"/>
        <v>7.3776639039489691</v>
      </c>
    </row>
    <row r="475" spans="1:5" x14ac:dyDescent="0.25">
      <c r="A475" s="15">
        <v>42276</v>
      </c>
      <c r="B475" s="9">
        <v>42.841560999999999</v>
      </c>
      <c r="C475" s="6">
        <f t="shared" si="21"/>
        <v>3.4649431308605011E-3</v>
      </c>
      <c r="D475" s="14">
        <f t="shared" si="23"/>
        <v>3.0412988235047479E-4</v>
      </c>
      <c r="E475" s="6">
        <f t="shared" si="22"/>
        <v>8.058579704330473</v>
      </c>
    </row>
    <row r="476" spans="1:5" x14ac:dyDescent="0.25">
      <c r="A476" s="15">
        <v>42277</v>
      </c>
      <c r="B476" s="9">
        <v>43.650264</v>
      </c>
      <c r="C476" s="6">
        <f t="shared" si="21"/>
        <v>1.8876599757884669E-2</v>
      </c>
      <c r="D476" s="14">
        <f t="shared" si="23"/>
        <v>3.0129538620175757E-4</v>
      </c>
      <c r="E476" s="6">
        <f t="shared" si="22"/>
        <v>6.9247726445879261</v>
      </c>
    </row>
    <row r="477" spans="1:5" x14ac:dyDescent="0.25">
      <c r="A477" s="15">
        <v>42278</v>
      </c>
      <c r="B477" s="9">
        <v>43.995444999999997</v>
      </c>
      <c r="C477" s="6">
        <f t="shared" si="21"/>
        <v>7.9078788618551447E-3</v>
      </c>
      <c r="D477" s="14">
        <f t="shared" si="23"/>
        <v>3.0169931177746571E-4</v>
      </c>
      <c r="E477" s="6">
        <f t="shared" si="22"/>
        <v>7.8988052788149075</v>
      </c>
    </row>
    <row r="478" spans="1:5" x14ac:dyDescent="0.25">
      <c r="A478" s="15">
        <v>42279</v>
      </c>
      <c r="B478" s="9">
        <v>44.942219000000001</v>
      </c>
      <c r="C478" s="6">
        <f t="shared" si="21"/>
        <v>2.1519818699413201E-2</v>
      </c>
      <c r="D478" s="14">
        <f t="shared" si="23"/>
        <v>2.9937923835866674E-4</v>
      </c>
      <c r="E478" s="6">
        <f t="shared" si="22"/>
        <v>6.5669233051446048</v>
      </c>
    </row>
    <row r="479" spans="1:5" x14ac:dyDescent="0.25">
      <c r="A479" s="15">
        <v>42282</v>
      </c>
      <c r="B479" s="9">
        <v>45.987617999999998</v>
      </c>
      <c r="C479" s="6">
        <f t="shared" si="21"/>
        <v>2.3260956473911451E-2</v>
      </c>
      <c r="D479" s="14">
        <f t="shared" si="23"/>
        <v>3.0080759957699037E-4</v>
      </c>
      <c r="E479" s="6">
        <f t="shared" si="22"/>
        <v>6.3103082306362754</v>
      </c>
    </row>
    <row r="480" spans="1:5" x14ac:dyDescent="0.25">
      <c r="A480" s="15">
        <v>42283</v>
      </c>
      <c r="B480" s="9">
        <v>46.105963000000003</v>
      </c>
      <c r="C480" s="6">
        <f t="shared" si="21"/>
        <v>2.5734100861672165E-3</v>
      </c>
      <c r="D480" s="14">
        <f t="shared" si="23"/>
        <v>3.0292901587213961E-4</v>
      </c>
      <c r="E480" s="6">
        <f t="shared" si="22"/>
        <v>8.0801506935867486</v>
      </c>
    </row>
    <row r="481" spans="1:5" x14ac:dyDescent="0.25">
      <c r="A481" s="15">
        <v>42284</v>
      </c>
      <c r="B481" s="9">
        <v>46.155273999999999</v>
      </c>
      <c r="C481" s="6">
        <f t="shared" si="21"/>
        <v>1.0695145875164972E-3</v>
      </c>
      <c r="D481" s="14">
        <f t="shared" si="23"/>
        <v>3.0006810800610245E-4</v>
      </c>
      <c r="E481" s="6">
        <f t="shared" si="22"/>
        <v>8.1076890763051335</v>
      </c>
    </row>
    <row r="482" spans="1:5" x14ac:dyDescent="0.25">
      <c r="A482" s="15">
        <v>42285</v>
      </c>
      <c r="B482" s="9">
        <v>46.796320999999999</v>
      </c>
      <c r="C482" s="6">
        <f t="shared" si="21"/>
        <v>1.388892198971672E-2</v>
      </c>
      <c r="D482" s="14">
        <f t="shared" si="23"/>
        <v>2.9721219844808168E-4</v>
      </c>
      <c r="E482" s="6">
        <f t="shared" si="22"/>
        <v>7.4720257196430024</v>
      </c>
    </row>
    <row r="483" spans="1:5" x14ac:dyDescent="0.25">
      <c r="A483" s="15">
        <v>42286</v>
      </c>
      <c r="B483" s="9">
        <v>46.461005</v>
      </c>
      <c r="C483" s="6">
        <f t="shared" si="21"/>
        <v>-7.1654350776848216E-3</v>
      </c>
      <c r="D483" s="14">
        <f t="shared" si="23"/>
        <v>2.9618467166708838E-4</v>
      </c>
      <c r="E483" s="6">
        <f t="shared" si="22"/>
        <v>7.9511779239173297</v>
      </c>
    </row>
    <row r="484" spans="1:5" x14ac:dyDescent="0.25">
      <c r="A484" s="15">
        <v>42289</v>
      </c>
      <c r="B484" s="9">
        <v>46.352519000000001</v>
      </c>
      <c r="C484" s="6">
        <f t="shared" si="21"/>
        <v>-2.3349903860237029E-3</v>
      </c>
      <c r="D484" s="14">
        <f t="shared" si="23"/>
        <v>2.9386840228471918E-4</v>
      </c>
      <c r="E484" s="6">
        <f t="shared" si="22"/>
        <v>8.1138253672357941</v>
      </c>
    </row>
    <row r="485" spans="1:5" x14ac:dyDescent="0.25">
      <c r="A485" s="15">
        <v>42290</v>
      </c>
      <c r="B485" s="9">
        <v>46.244033999999999</v>
      </c>
      <c r="C485" s="6">
        <f t="shared" si="21"/>
        <v>-2.340433752909992E-3</v>
      </c>
      <c r="D485" s="14">
        <f t="shared" si="23"/>
        <v>2.9117291633552707E-4</v>
      </c>
      <c r="E485" s="6">
        <f t="shared" si="22"/>
        <v>8.1227809602765344</v>
      </c>
    </row>
    <row r="486" spans="1:5" x14ac:dyDescent="0.25">
      <c r="A486" s="15">
        <v>42291</v>
      </c>
      <c r="B486" s="9">
        <v>46.036928000000003</v>
      </c>
      <c r="C486" s="6">
        <f t="shared" si="21"/>
        <v>-4.4785452756996936E-3</v>
      </c>
      <c r="D486" s="14">
        <f t="shared" si="23"/>
        <v>2.8853009650355027E-4</v>
      </c>
      <c r="E486" s="6">
        <f t="shared" si="22"/>
        <v>8.0811954701402193</v>
      </c>
    </row>
    <row r="487" spans="1:5" x14ac:dyDescent="0.25">
      <c r="A487" s="15">
        <v>42292</v>
      </c>
      <c r="B487" s="9">
        <v>46.362380000000002</v>
      </c>
      <c r="C487" s="6">
        <f t="shared" si="21"/>
        <v>7.0693683123252381E-3</v>
      </c>
      <c r="D487" s="14">
        <f t="shared" si="23"/>
        <v>2.8607347473006128E-4</v>
      </c>
      <c r="E487" s="6">
        <f t="shared" si="22"/>
        <v>7.9845656077462728</v>
      </c>
    </row>
    <row r="488" spans="1:5" x14ac:dyDescent="0.25">
      <c r="A488" s="15">
        <v>42293</v>
      </c>
      <c r="B488" s="9">
        <v>46.855491999999998</v>
      </c>
      <c r="C488" s="6">
        <f t="shared" si="21"/>
        <v>1.063603723536187E-2</v>
      </c>
      <c r="D488" s="14">
        <f t="shared" si="23"/>
        <v>2.8394123908604096E-4</v>
      </c>
      <c r="E488" s="6">
        <f t="shared" si="22"/>
        <v>7.7683323336495977</v>
      </c>
    </row>
    <row r="489" spans="1:5" x14ac:dyDescent="0.25">
      <c r="A489" s="15">
        <v>42296</v>
      </c>
      <c r="B489" s="9">
        <v>46.963977</v>
      </c>
      <c r="C489" s="6">
        <f t="shared" si="21"/>
        <v>2.3153102308690245E-3</v>
      </c>
      <c r="D489" s="14">
        <f t="shared" si="23"/>
        <v>2.8243430234311417E-4</v>
      </c>
      <c r="E489" s="6">
        <f t="shared" si="22"/>
        <v>8.1530843857036199</v>
      </c>
    </row>
    <row r="490" spans="1:5" x14ac:dyDescent="0.25">
      <c r="A490" s="15">
        <v>42297</v>
      </c>
      <c r="B490" s="9">
        <v>47.111911999999997</v>
      </c>
      <c r="C490" s="6">
        <f t="shared" si="21"/>
        <v>3.1499674740066586E-3</v>
      </c>
      <c r="D490" s="14">
        <f t="shared" si="23"/>
        <v>2.7996037891826487E-4</v>
      </c>
      <c r="E490" s="6">
        <f t="shared" si="22"/>
        <v>8.1454206853527893</v>
      </c>
    </row>
    <row r="491" spans="1:5" x14ac:dyDescent="0.25">
      <c r="A491" s="15">
        <v>42298</v>
      </c>
      <c r="B491" s="9">
        <v>46.549765000000001</v>
      </c>
      <c r="C491" s="6">
        <f t="shared" si="21"/>
        <v>-1.1932162719271423E-2</v>
      </c>
      <c r="D491" s="14">
        <f t="shared" si="23"/>
        <v>2.7757674955550867E-4</v>
      </c>
      <c r="E491" s="6">
        <f t="shared" si="22"/>
        <v>7.6764864564457165</v>
      </c>
    </row>
    <row r="492" spans="1:5" x14ac:dyDescent="0.25">
      <c r="A492" s="15">
        <v>42299</v>
      </c>
      <c r="B492" s="9">
        <v>47.368329000000003</v>
      </c>
      <c r="C492" s="6">
        <f t="shared" si="21"/>
        <v>1.7584707463077463E-2</v>
      </c>
      <c r="D492" s="14">
        <f t="shared" si="23"/>
        <v>2.7646404219495193E-4</v>
      </c>
      <c r="E492" s="6">
        <f t="shared" si="22"/>
        <v>7.074940985388432</v>
      </c>
    </row>
    <row r="493" spans="1:5" x14ac:dyDescent="0.25">
      <c r="A493" s="15">
        <v>42300</v>
      </c>
      <c r="B493" s="9">
        <v>52.141652000000001</v>
      </c>
      <c r="C493" s="6">
        <f t="shared" si="21"/>
        <v>0.10077034805259855</v>
      </c>
      <c r="D493" s="14">
        <f t="shared" si="23"/>
        <v>2.7691548717524413E-4</v>
      </c>
      <c r="E493" s="6">
        <f t="shared" si="22"/>
        <v>-28.478823405765937</v>
      </c>
    </row>
    <row r="494" spans="1:5" x14ac:dyDescent="0.25">
      <c r="A494" s="15">
        <v>42303</v>
      </c>
      <c r="B494" s="9">
        <v>53.502642000000002</v>
      </c>
      <c r="C494" s="6">
        <f t="shared" si="21"/>
        <v>2.6101781355143888E-2</v>
      </c>
      <c r="D494" s="14">
        <f t="shared" si="23"/>
        <v>3.683805929807413E-4</v>
      </c>
      <c r="E494" s="6">
        <f t="shared" si="22"/>
        <v>6.0569398562644601</v>
      </c>
    </row>
    <row r="495" spans="1:5" x14ac:dyDescent="0.25">
      <c r="A495" s="15">
        <v>42304</v>
      </c>
      <c r="B495" s="9">
        <v>52.950355000000002</v>
      </c>
      <c r="C495" s="6">
        <f t="shared" si="21"/>
        <v>-1.0322611731958951E-2</v>
      </c>
      <c r="D495" s="14">
        <f t="shared" si="23"/>
        <v>3.7048407733045554E-4</v>
      </c>
      <c r="E495" s="6">
        <f t="shared" si="22"/>
        <v>7.6130863452505517</v>
      </c>
    </row>
    <row r="496" spans="1:5" x14ac:dyDescent="0.25">
      <c r="A496" s="15">
        <v>42305</v>
      </c>
      <c r="B496" s="9">
        <v>53.236361000000002</v>
      </c>
      <c r="C496" s="6">
        <f t="shared" si="21"/>
        <v>5.4013991029899693E-3</v>
      </c>
      <c r="D496" s="14">
        <f t="shared" si="23"/>
        <v>3.6723303488609164E-4</v>
      </c>
      <c r="E496" s="6">
        <f t="shared" si="22"/>
        <v>7.8300681661353533</v>
      </c>
    </row>
    <row r="497" spans="1:5" x14ac:dyDescent="0.25">
      <c r="A497" s="15">
        <v>42306</v>
      </c>
      <c r="B497" s="9">
        <v>52.624903000000003</v>
      </c>
      <c r="C497" s="6">
        <f t="shared" si="21"/>
        <v>-1.1485721197209534E-2</v>
      </c>
      <c r="D497" s="14">
        <f t="shared" si="23"/>
        <v>3.6332982986675769E-4</v>
      </c>
      <c r="E497" s="6">
        <f t="shared" si="22"/>
        <v>7.5571085135731977</v>
      </c>
    </row>
    <row r="498" spans="1:5" x14ac:dyDescent="0.25">
      <c r="A498" s="15">
        <v>42307</v>
      </c>
      <c r="B498" s="9">
        <v>51.914821000000003</v>
      </c>
      <c r="C498" s="6">
        <f t="shared" si="21"/>
        <v>-1.3493269526786584E-2</v>
      </c>
      <c r="D498" s="14">
        <f t="shared" si="23"/>
        <v>3.6045245445841766E-4</v>
      </c>
      <c r="E498" s="6">
        <f t="shared" si="22"/>
        <v>7.4230399893169627</v>
      </c>
    </row>
    <row r="499" spans="1:5" x14ac:dyDescent="0.25">
      <c r="A499" s="15">
        <v>42310</v>
      </c>
      <c r="B499" s="9">
        <v>52.506557999999998</v>
      </c>
      <c r="C499" s="6">
        <f t="shared" si="21"/>
        <v>1.1398228648423825E-2</v>
      </c>
      <c r="D499" s="14">
        <f t="shared" si="23"/>
        <v>3.5809465937275647E-4</v>
      </c>
      <c r="E499" s="6">
        <f t="shared" si="22"/>
        <v>7.5719051693231751</v>
      </c>
    </row>
    <row r="500" spans="1:5" x14ac:dyDescent="0.25">
      <c r="A500" s="15">
        <v>42311</v>
      </c>
      <c r="B500" s="9">
        <v>53.404021</v>
      </c>
      <c r="C500" s="6">
        <f t="shared" si="21"/>
        <v>1.7092398248615002E-2</v>
      </c>
      <c r="D500" s="14">
        <f t="shared" si="23"/>
        <v>3.5530060469252074E-4</v>
      </c>
      <c r="E500" s="6">
        <f t="shared" si="22"/>
        <v>7.1202846567786509</v>
      </c>
    </row>
    <row r="501" spans="1:5" x14ac:dyDescent="0.25">
      <c r="A501" s="15">
        <v>42312</v>
      </c>
      <c r="B501" s="9">
        <v>53.650576999999998</v>
      </c>
      <c r="C501" s="6">
        <f t="shared" si="21"/>
        <v>4.616805914296195E-3</v>
      </c>
      <c r="D501" s="14">
        <f t="shared" si="23"/>
        <v>3.5406074081521143E-4</v>
      </c>
      <c r="E501" s="6">
        <f t="shared" si="22"/>
        <v>7.8858408318858624</v>
      </c>
    </row>
    <row r="502" spans="1:5" x14ac:dyDescent="0.25">
      <c r="A502" s="15">
        <v>42313</v>
      </c>
      <c r="B502" s="9">
        <v>53.630851999999997</v>
      </c>
      <c r="C502" s="6">
        <f t="shared" si="21"/>
        <v>-3.676568101029203E-4</v>
      </c>
      <c r="D502" s="14">
        <f t="shared" si="23"/>
        <v>3.503410858762067E-4</v>
      </c>
      <c r="E502" s="6">
        <f t="shared" si="22"/>
        <v>7.9562175185833279</v>
      </c>
    </row>
    <row r="503" spans="1:5" x14ac:dyDescent="0.25">
      <c r="A503" s="15">
        <v>42314</v>
      </c>
      <c r="B503" s="9">
        <v>54.163409999999999</v>
      </c>
      <c r="C503" s="6">
        <f t="shared" si="21"/>
        <v>9.9300678646686742E-3</v>
      </c>
      <c r="D503" s="14">
        <f t="shared" si="23"/>
        <v>3.4649797378894187E-4</v>
      </c>
      <c r="E503" s="6">
        <f t="shared" si="22"/>
        <v>7.6830540071604787</v>
      </c>
    </row>
    <row r="504" spans="1:5" x14ac:dyDescent="0.25">
      <c r="A504" s="15">
        <v>42317</v>
      </c>
      <c r="B504" s="9">
        <v>53.413882000000001</v>
      </c>
      <c r="C504" s="6">
        <f t="shared" si="21"/>
        <v>-1.383827199949187E-2</v>
      </c>
      <c r="D504" s="14">
        <f t="shared" si="23"/>
        <v>3.4363999389416079E-4</v>
      </c>
      <c r="E504" s="6">
        <f t="shared" si="22"/>
        <v>7.4186532165422285</v>
      </c>
    </row>
    <row r="505" spans="1:5" x14ac:dyDescent="0.25">
      <c r="D505" s="14">
        <f t="shared" si="23"/>
        <v>3.4169640032710811E-4</v>
      </c>
    </row>
    <row r="506" spans="1:5" x14ac:dyDescent="0.25">
      <c r="D506" s="14">
        <f t="shared" si="23"/>
        <v>3.380201893246198E-4</v>
      </c>
    </row>
    <row r="507" spans="1:5" x14ac:dyDescent="0.25">
      <c r="D507" s="14">
        <f t="shared" si="23"/>
        <v>3.3441548557187656E-4</v>
      </c>
    </row>
    <row r="508" spans="1:5" x14ac:dyDescent="0.25">
      <c r="D508" s="14">
        <f t="shared" si="23"/>
        <v>3.3088089815666946E-4</v>
      </c>
    </row>
    <row r="509" spans="1:5" x14ac:dyDescent="0.25">
      <c r="D509" s="14">
        <f t="shared" si="23"/>
        <v>3.274150632219032E-4</v>
      </c>
    </row>
    <row r="510" spans="1:5" x14ac:dyDescent="0.25">
      <c r="D510" s="14">
        <f t="shared" si="23"/>
        <v>3.2401664343933789E-4</v>
      </c>
    </row>
    <row r="511" spans="1:5" x14ac:dyDescent="0.25">
      <c r="D511" s="14">
        <f t="shared" si="23"/>
        <v>3.2068432749356705E-4</v>
      </c>
    </row>
    <row r="512" spans="1:5" x14ac:dyDescent="0.25">
      <c r="D512" s="14">
        <f t="shared" si="23"/>
        <v>3.1741682957603303E-4</v>
      </c>
    </row>
    <row r="513" spans="4:4" x14ac:dyDescent="0.25">
      <c r="D513" s="14">
        <f t="shared" si="23"/>
        <v>3.142128888888845E-4</v>
      </c>
    </row>
    <row r="514" spans="4:4" x14ac:dyDescent="0.25">
      <c r="D514" s="14">
        <f t="shared" si="23"/>
        <v>3.1107126915848446E-4</v>
      </c>
    </row>
    <row r="515" spans="4:4" x14ac:dyDescent="0.25">
      <c r="D515" s="14">
        <f t="shared" si="23"/>
        <v>3.0799075815838136E-4</v>
      </c>
    </row>
    <row r="516" spans="4:4" x14ac:dyDescent="0.25">
      <c r="D516" s="14">
        <f t="shared" si="23"/>
        <v>3.0497016724155904E-4</v>
      </c>
    </row>
    <row r="517" spans="4:4" x14ac:dyDescent="0.25">
      <c r="D517" s="14">
        <f t="shared" si="23"/>
        <v>3.0200833088178496E-4</v>
      </c>
    </row>
    <row r="518" spans="4:4" x14ac:dyDescent="0.25">
      <c r="D518" s="14">
        <f t="shared" ref="D518:D581" si="24">$H$5+$H$7*D517+$H$6*C517*C517</f>
        <v>2.9910410622387975E-4</v>
      </c>
    </row>
    <row r="519" spans="4:4" x14ac:dyDescent="0.25">
      <c r="D519" s="14">
        <f t="shared" si="24"/>
        <v>2.9625637264273487E-4</v>
      </c>
    </row>
    <row r="520" spans="4:4" x14ac:dyDescent="0.25">
      <c r="D520" s="14">
        <f t="shared" si="24"/>
        <v>2.934640313109077E-4</v>
      </c>
    </row>
    <row r="521" spans="4:4" x14ac:dyDescent="0.25">
      <c r="D521" s="14">
        <f t="shared" si="24"/>
        <v>2.9072600477462774E-4</v>
      </c>
    </row>
    <row r="522" spans="4:4" x14ac:dyDescent="0.25">
      <c r="D522" s="14">
        <f t="shared" si="24"/>
        <v>2.8804123653804978E-4</v>
      </c>
    </row>
    <row r="523" spans="4:4" x14ac:dyDescent="0.25">
      <c r="D523" s="14">
        <f t="shared" si="24"/>
        <v>2.8540869065559425E-4</v>
      </c>
    </row>
    <row r="524" spans="4:4" x14ac:dyDescent="0.25">
      <c r="D524" s="14">
        <f t="shared" si="24"/>
        <v>2.8282735133221677E-4</v>
      </c>
    </row>
    <row r="525" spans="4:4" x14ac:dyDescent="0.25">
      <c r="D525" s="14">
        <f t="shared" si="24"/>
        <v>2.8029622253145309E-4</v>
      </c>
    </row>
    <row r="526" spans="4:4" x14ac:dyDescent="0.25">
      <c r="D526" s="14">
        <f t="shared" si="24"/>
        <v>2.7781432759108824E-4</v>
      </c>
    </row>
    <row r="527" spans="4:4" x14ac:dyDescent="0.25">
      <c r="D527" s="14">
        <f t="shared" si="24"/>
        <v>2.753807088463013E-4</v>
      </c>
    </row>
    <row r="528" spans="4:4" x14ac:dyDescent="0.25">
      <c r="D528" s="14">
        <f t="shared" si="24"/>
        <v>2.7299442726014044E-4</v>
      </c>
    </row>
    <row r="529" spans="4:4" x14ac:dyDescent="0.25">
      <c r="D529" s="14">
        <f t="shared" si="24"/>
        <v>2.7065456206118595E-4</v>
      </c>
    </row>
    <row r="530" spans="4:4" x14ac:dyDescent="0.25">
      <c r="D530" s="14">
        <f t="shared" si="24"/>
        <v>2.6836021038826089E-4</v>
      </c>
    </row>
    <row r="531" spans="4:4" x14ac:dyDescent="0.25">
      <c r="D531" s="14">
        <f t="shared" si="24"/>
        <v>2.6611048694205294E-4</v>
      </c>
    </row>
    <row r="532" spans="4:4" x14ac:dyDescent="0.25">
      <c r="D532" s="14">
        <f t="shared" si="24"/>
        <v>2.6390452364351237E-4</v>
      </c>
    </row>
    <row r="533" spans="4:4" x14ac:dyDescent="0.25">
      <c r="D533" s="14">
        <f t="shared" si="24"/>
        <v>2.6174146929889484E-4</v>
      </c>
    </row>
    <row r="534" spans="4:4" x14ac:dyDescent="0.25">
      <c r="D534" s="14">
        <f t="shared" si="24"/>
        <v>2.5962048927131954E-4</v>
      </c>
    </row>
    <row r="535" spans="4:4" x14ac:dyDescent="0.25">
      <c r="D535" s="14">
        <f t="shared" si="24"/>
        <v>2.575407651587158E-4</v>
      </c>
    </row>
    <row r="536" spans="4:4" x14ac:dyDescent="0.25">
      <c r="D536" s="14">
        <f t="shared" si="24"/>
        <v>2.5550149447803425E-4</v>
      </c>
    </row>
    <row r="537" spans="4:4" x14ac:dyDescent="0.25">
      <c r="D537" s="14">
        <f t="shared" si="24"/>
        <v>2.535018903556005E-4</v>
      </c>
    </row>
    <row r="538" spans="4:4" x14ac:dyDescent="0.25">
      <c r="D538" s="14">
        <f t="shared" si="24"/>
        <v>2.5154118122349165E-4</v>
      </c>
    </row>
    <row r="539" spans="4:4" x14ac:dyDescent="0.25">
      <c r="D539" s="14">
        <f t="shared" si="24"/>
        <v>2.4961861052181903E-4</v>
      </c>
    </row>
    <row r="540" spans="4:4" x14ac:dyDescent="0.25">
      <c r="D540" s="14">
        <f t="shared" si="24"/>
        <v>2.4773343640680152E-4</v>
      </c>
    </row>
    <row r="541" spans="4:4" x14ac:dyDescent="0.25">
      <c r="D541" s="14">
        <f t="shared" si="24"/>
        <v>2.4588493146451764E-4</v>
      </c>
    </row>
    <row r="542" spans="4:4" x14ac:dyDescent="0.25">
      <c r="D542" s="14">
        <f t="shared" si="24"/>
        <v>2.4407238243022528E-4</v>
      </c>
    </row>
    <row r="543" spans="4:4" x14ac:dyDescent="0.25">
      <c r="D543" s="14">
        <f t="shared" si="24"/>
        <v>2.4229508991314118E-4</v>
      </c>
    </row>
    <row r="544" spans="4:4" x14ac:dyDescent="0.25">
      <c r="D544" s="14">
        <f t="shared" si="24"/>
        <v>2.4055236812657368E-4</v>
      </c>
    </row>
    <row r="545" spans="4:4" x14ac:dyDescent="0.25">
      <c r="D545" s="14">
        <f t="shared" si="24"/>
        <v>2.388435446233049E-4</v>
      </c>
    </row>
    <row r="546" spans="4:4" x14ac:dyDescent="0.25">
      <c r="D546" s="14">
        <f t="shared" si="24"/>
        <v>2.3716796003612006E-4</v>
      </c>
    </row>
    <row r="547" spans="4:4" x14ac:dyDescent="0.25">
      <c r="D547" s="14">
        <f t="shared" si="24"/>
        <v>2.3552496782338372E-4</v>
      </c>
    </row>
    <row r="548" spans="4:4" x14ac:dyDescent="0.25">
      <c r="D548" s="14">
        <f t="shared" si="24"/>
        <v>2.3391393401956512E-4</v>
      </c>
    </row>
    <row r="549" spans="4:4" x14ac:dyDescent="0.25">
      <c r="D549" s="14">
        <f t="shared" si="24"/>
        <v>2.3233423699061594E-4</v>
      </c>
    </row>
    <row r="550" spans="4:4" x14ac:dyDescent="0.25">
      <c r="D550" s="14">
        <f t="shared" si="24"/>
        <v>2.3078526719410639E-4</v>
      </c>
    </row>
    <row r="551" spans="4:4" x14ac:dyDescent="0.25">
      <c r="D551" s="14">
        <f t="shared" si="24"/>
        <v>2.2926642694402703E-4</v>
      </c>
    </row>
    <row r="552" spans="4:4" x14ac:dyDescent="0.25">
      <c r="D552" s="14">
        <f t="shared" si="24"/>
        <v>2.2777713018016537E-4</v>
      </c>
    </row>
    <row r="553" spans="4:4" x14ac:dyDescent="0.25">
      <c r="D553" s="14">
        <f t="shared" si="24"/>
        <v>2.2631680224196847E-4</v>
      </c>
    </row>
    <row r="554" spans="4:4" x14ac:dyDescent="0.25">
      <c r="D554" s="14">
        <f t="shared" si="24"/>
        <v>2.248848796468043E-4</v>
      </c>
    </row>
    <row r="555" spans="4:4" x14ac:dyDescent="0.25">
      <c r="D555" s="14">
        <f t="shared" si="24"/>
        <v>2.2348080987253608E-4</v>
      </c>
    </row>
    <row r="556" spans="4:4" x14ac:dyDescent="0.25">
      <c r="D556" s="14">
        <f t="shared" si="24"/>
        <v>2.2210405114432593E-4</v>
      </c>
    </row>
    <row r="557" spans="4:4" x14ac:dyDescent="0.25">
      <c r="D557" s="14">
        <f t="shared" si="24"/>
        <v>2.2075407222558544E-4</v>
      </c>
    </row>
    <row r="558" spans="4:4" x14ac:dyDescent="0.25">
      <c r="D558" s="14">
        <f t="shared" si="24"/>
        <v>2.194303522129925E-4</v>
      </c>
    </row>
    <row r="559" spans="4:4" x14ac:dyDescent="0.25">
      <c r="D559" s="14">
        <f t="shared" si="24"/>
        <v>2.1813238033549544E-4</v>
      </c>
    </row>
    <row r="560" spans="4:4" x14ac:dyDescent="0.25">
      <c r="D560" s="14">
        <f t="shared" si="24"/>
        <v>2.1685965575722672E-4</v>
      </c>
    </row>
    <row r="561" spans="4:4" x14ac:dyDescent="0.25">
      <c r="D561" s="14">
        <f t="shared" si="24"/>
        <v>2.1561168738425018E-4</v>
      </c>
    </row>
    <row r="562" spans="4:4" x14ac:dyDescent="0.25">
      <c r="D562" s="14">
        <f t="shared" si="24"/>
        <v>2.1438799367506741E-4</v>
      </c>
    </row>
    <row r="563" spans="4:4" x14ac:dyDescent="0.25">
      <c r="D563" s="14">
        <f t="shared" si="24"/>
        <v>2.1318810245481E-4</v>
      </c>
    </row>
    <row r="564" spans="4:4" x14ac:dyDescent="0.25">
      <c r="D564" s="14">
        <f t="shared" si="24"/>
        <v>2.1201155073304596E-4</v>
      </c>
    </row>
    <row r="565" spans="4:4" x14ac:dyDescent="0.25">
      <c r="D565" s="14">
        <f t="shared" si="24"/>
        <v>2.1085788452513009E-4</v>
      </c>
    </row>
    <row r="566" spans="4:4" x14ac:dyDescent="0.25">
      <c r="D566" s="14">
        <f t="shared" si="24"/>
        <v>2.0972665867702929E-4</v>
      </c>
    </row>
    <row r="567" spans="4:4" x14ac:dyDescent="0.25">
      <c r="D567" s="14">
        <f t="shared" si="24"/>
        <v>2.0861743669355526E-4</v>
      </c>
    </row>
    <row r="568" spans="4:4" x14ac:dyDescent="0.25">
      <c r="D568" s="14">
        <f t="shared" si="24"/>
        <v>2.075297905699384E-4</v>
      </c>
    </row>
    <row r="569" spans="4:4" x14ac:dyDescent="0.25">
      <c r="D569" s="14">
        <f t="shared" si="24"/>
        <v>2.0646330062667762E-4</v>
      </c>
    </row>
    <row r="570" spans="4:4" x14ac:dyDescent="0.25">
      <c r="D570" s="14">
        <f t="shared" si="24"/>
        <v>2.0541755534760281E-4</v>
      </c>
    </row>
    <row r="571" spans="4:4" x14ac:dyDescent="0.25">
      <c r="D571" s="14">
        <f t="shared" si="24"/>
        <v>2.0439215122108697E-4</v>
      </c>
    </row>
    <row r="572" spans="4:4" x14ac:dyDescent="0.25">
      <c r="D572" s="14">
        <f t="shared" si="24"/>
        <v>2.0338669258434709E-4</v>
      </c>
    </row>
    <row r="573" spans="4:4" x14ac:dyDescent="0.25">
      <c r="D573" s="14">
        <f t="shared" si="24"/>
        <v>2.0240079147077359E-4</v>
      </c>
    </row>
    <row r="574" spans="4:4" x14ac:dyDescent="0.25">
      <c r="D574" s="14">
        <f t="shared" si="24"/>
        <v>2.0143406746022944E-4</v>
      </c>
    </row>
    <row r="575" spans="4:4" x14ac:dyDescent="0.25">
      <c r="D575" s="14">
        <f t="shared" si="24"/>
        <v>2.00486147532261E-4</v>
      </c>
    </row>
    <row r="576" spans="4:4" x14ac:dyDescent="0.25">
      <c r="D576" s="14">
        <f t="shared" si="24"/>
        <v>1.9955666592216435E-4</v>
      </c>
    </row>
    <row r="577" spans="4:4" x14ac:dyDescent="0.25">
      <c r="D577" s="14">
        <f t="shared" si="24"/>
        <v>1.9864526397985109E-4</v>
      </c>
    </row>
    <row r="578" spans="4:4" x14ac:dyDescent="0.25">
      <c r="D578" s="14">
        <f t="shared" si="24"/>
        <v>1.9775159003145956E-4</v>
      </c>
    </row>
    <row r="579" spans="4:4" x14ac:dyDescent="0.25">
      <c r="D579" s="14">
        <f t="shared" si="24"/>
        <v>1.9687529924365785E-4</v>
      </c>
    </row>
    <row r="580" spans="4:4" x14ac:dyDescent="0.25">
      <c r="D580" s="14">
        <f t="shared" si="24"/>
        <v>1.9601605349058626E-4</v>
      </c>
    </row>
    <row r="581" spans="4:4" x14ac:dyDescent="0.25">
      <c r="D581" s="14">
        <f t="shared" si="24"/>
        <v>1.9517352122338795E-4</v>
      </c>
    </row>
    <row r="582" spans="4:4" x14ac:dyDescent="0.25">
      <c r="D582" s="14">
        <f t="shared" ref="D582:D645" si="25">$H$5+$H$7*D581+$H$6*C581*C581</f>
        <v>1.9434737734227739E-4</v>
      </c>
    </row>
    <row r="583" spans="4:4" x14ac:dyDescent="0.25">
      <c r="D583" s="14">
        <f t="shared" si="25"/>
        <v>1.9353730307109727E-4</v>
      </c>
    </row>
    <row r="584" spans="4:4" x14ac:dyDescent="0.25">
      <c r="D584" s="14">
        <f t="shared" si="25"/>
        <v>1.9274298583431539E-4</v>
      </c>
    </row>
    <row r="585" spans="4:4" x14ac:dyDescent="0.25">
      <c r="D585" s="14">
        <f t="shared" si="25"/>
        <v>1.9196411913641415E-4</v>
      </c>
    </row>
    <row r="586" spans="4:4" x14ac:dyDescent="0.25">
      <c r="D586" s="14">
        <f t="shared" si="25"/>
        <v>1.9120040244362613E-4</v>
      </c>
    </row>
    <row r="587" spans="4:4" x14ac:dyDescent="0.25">
      <c r="D587" s="14">
        <f t="shared" si="25"/>
        <v>1.9045154106796998E-4</v>
      </c>
    </row>
    <row r="588" spans="4:4" x14ac:dyDescent="0.25">
      <c r="D588" s="14">
        <f t="shared" si="25"/>
        <v>1.8971724605354207E-4</v>
      </c>
    </row>
    <row r="589" spans="4:4" x14ac:dyDescent="0.25">
      <c r="D589" s="14">
        <f t="shared" si="25"/>
        <v>1.8899723406501986E-4</v>
      </c>
    </row>
    <row r="590" spans="4:4" x14ac:dyDescent="0.25">
      <c r="D590" s="14">
        <f t="shared" si="25"/>
        <v>1.8829122727833395E-4</v>
      </c>
    </row>
    <row r="591" spans="4:4" x14ac:dyDescent="0.25">
      <c r="D591" s="14">
        <f t="shared" si="25"/>
        <v>1.8759895327346689E-4</v>
      </c>
    </row>
    <row r="592" spans="4:4" x14ac:dyDescent="0.25">
      <c r="D592" s="14">
        <f t="shared" si="25"/>
        <v>1.8692014492933709E-4</v>
      </c>
    </row>
    <row r="593" spans="4:4" x14ac:dyDescent="0.25">
      <c r="D593" s="14">
        <f t="shared" si="25"/>
        <v>1.8625454032072735E-4</v>
      </c>
    </row>
    <row r="594" spans="4:4" x14ac:dyDescent="0.25">
      <c r="D594" s="14">
        <f t="shared" si="25"/>
        <v>1.856018826172183E-4</v>
      </c>
    </row>
    <row r="595" spans="4:4" x14ac:dyDescent="0.25">
      <c r="D595" s="14">
        <f t="shared" si="25"/>
        <v>1.8496191998408775E-4</v>
      </c>
    </row>
    <row r="596" spans="4:4" x14ac:dyDescent="0.25">
      <c r="D596" s="14">
        <f t="shared" si="25"/>
        <v>1.8433440548513771E-4</v>
      </c>
    </row>
    <row r="597" spans="4:4" x14ac:dyDescent="0.25">
      <c r="D597" s="14">
        <f t="shared" si="25"/>
        <v>1.837190969874114E-4</v>
      </c>
    </row>
    <row r="598" spans="4:4" x14ac:dyDescent="0.25">
      <c r="D598" s="14">
        <f t="shared" si="25"/>
        <v>1.8311575706776384E-4</v>
      </c>
    </row>
    <row r="599" spans="4:4" x14ac:dyDescent="0.25">
      <c r="D599" s="14">
        <f t="shared" si="25"/>
        <v>1.825241529212496E-4</v>
      </c>
    </row>
    <row r="600" spans="4:4" x14ac:dyDescent="0.25">
      <c r="D600" s="14">
        <f t="shared" si="25"/>
        <v>1.8194405627129266E-4</v>
      </c>
    </row>
    <row r="601" spans="4:4" x14ac:dyDescent="0.25">
      <c r="D601" s="14">
        <f t="shared" si="25"/>
        <v>1.813752432816035E-4</v>
      </c>
    </row>
    <row r="602" spans="4:4" x14ac:dyDescent="0.25">
      <c r="D602" s="14">
        <f t="shared" si="25"/>
        <v>1.8081749446980955E-4</v>
      </c>
    </row>
    <row r="603" spans="4:4" x14ac:dyDescent="0.25">
      <c r="D603" s="14">
        <f t="shared" si="25"/>
        <v>1.8027059462276572E-4</v>
      </c>
    </row>
    <row r="604" spans="4:4" x14ac:dyDescent="0.25">
      <c r="D604" s="14">
        <f t="shared" si="25"/>
        <v>1.7973433271351209E-4</v>
      </c>
    </row>
    <row r="605" spans="4:4" x14ac:dyDescent="0.25">
      <c r="D605" s="14">
        <f t="shared" si="25"/>
        <v>1.7920850181984702E-4</v>
      </c>
    </row>
    <row r="606" spans="4:4" x14ac:dyDescent="0.25">
      <c r="D606" s="14">
        <f t="shared" si="25"/>
        <v>1.7869289904448409E-4</v>
      </c>
    </row>
    <row r="607" spans="4:4" x14ac:dyDescent="0.25">
      <c r="D607" s="14">
        <f t="shared" si="25"/>
        <v>1.7818732543676199E-4</v>
      </c>
    </row>
    <row r="608" spans="4:4" x14ac:dyDescent="0.25">
      <c r="D608" s="14">
        <f t="shared" si="25"/>
        <v>1.7769158591587753E-4</v>
      </c>
    </row>
    <row r="609" spans="4:4" x14ac:dyDescent="0.25">
      <c r="D609" s="14">
        <f t="shared" si="25"/>
        <v>1.7720548919561153E-4</v>
      </c>
    </row>
    <row r="610" spans="4:4" x14ac:dyDescent="0.25">
      <c r="D610" s="14">
        <f t="shared" si="25"/>
        <v>1.7672884771051915E-4</v>
      </c>
    </row>
    <row r="611" spans="4:4" x14ac:dyDescent="0.25">
      <c r="D611" s="14">
        <f t="shared" si="25"/>
        <v>1.7626147754355576E-4</v>
      </c>
    </row>
    <row r="612" spans="4:4" x14ac:dyDescent="0.25">
      <c r="D612" s="14">
        <f t="shared" si="25"/>
        <v>1.7580319835511069E-4</v>
      </c>
    </row>
    <row r="613" spans="4:4" x14ac:dyDescent="0.25">
      <c r="D613" s="14">
        <f t="shared" si="25"/>
        <v>1.7535383331342133E-4</v>
      </c>
    </row>
    <row r="614" spans="4:4" x14ac:dyDescent="0.25">
      <c r="D614" s="14">
        <f t="shared" si="25"/>
        <v>1.7491320902634073E-4</v>
      </c>
    </row>
    <row r="615" spans="4:4" x14ac:dyDescent="0.25">
      <c r="D615" s="14">
        <f t="shared" si="25"/>
        <v>1.7448115547443249E-4</v>
      </c>
    </row>
    <row r="616" spans="4:4" x14ac:dyDescent="0.25">
      <c r="D616" s="14">
        <f t="shared" si="25"/>
        <v>1.7405750594536696E-4</v>
      </c>
    </row>
    <row r="617" spans="4:4" x14ac:dyDescent="0.25">
      <c r="D617" s="14">
        <f t="shared" si="25"/>
        <v>1.736420969695936E-4</v>
      </c>
    </row>
    <row r="618" spans="4:4" x14ac:dyDescent="0.25">
      <c r="D618" s="14">
        <f t="shared" si="25"/>
        <v>1.7323476825726456E-4</v>
      </c>
    </row>
    <row r="619" spans="4:4" x14ac:dyDescent="0.25">
      <c r="D619" s="14">
        <f t="shared" si="25"/>
        <v>1.7283536263638515E-4</v>
      </c>
    </row>
    <row r="620" spans="4:4" x14ac:dyDescent="0.25">
      <c r="D620" s="14">
        <f t="shared" si="25"/>
        <v>1.7244372599216744E-4</v>
      </c>
    </row>
    <row r="621" spans="4:4" x14ac:dyDescent="0.25">
      <c r="D621" s="14">
        <f t="shared" si="25"/>
        <v>1.7205970720756347E-4</v>
      </c>
    </row>
    <row r="622" spans="4:4" x14ac:dyDescent="0.25">
      <c r="D622" s="14">
        <f t="shared" si="25"/>
        <v>1.7168315810495513E-4</v>
      </c>
    </row>
    <row r="623" spans="4:4" x14ac:dyDescent="0.25">
      <c r="D623" s="14">
        <f t="shared" si="25"/>
        <v>1.7131393338897836E-4</v>
      </c>
    </row>
    <row r="624" spans="4:4" x14ac:dyDescent="0.25">
      <c r="D624" s="14">
        <f t="shared" si="25"/>
        <v>1.7095189059045942E-4</v>
      </c>
    </row>
    <row r="625" spans="4:4" x14ac:dyDescent="0.25">
      <c r="D625" s="14">
        <f t="shared" si="25"/>
        <v>1.7059689001144165E-4</v>
      </c>
    </row>
    <row r="626" spans="4:4" x14ac:dyDescent="0.25">
      <c r="D626" s="14">
        <f t="shared" si="25"/>
        <v>1.7024879467128157E-4</v>
      </c>
    </row>
    <row r="627" spans="4:4" x14ac:dyDescent="0.25">
      <c r="D627" s="14">
        <f t="shared" si="25"/>
        <v>1.6990747025379352E-4</v>
      </c>
    </row>
    <row r="628" spans="4:4" x14ac:dyDescent="0.25">
      <c r="D628" s="14">
        <f t="shared" si="25"/>
        <v>1.6957278505542236E-4</v>
      </c>
    </row>
    <row r="629" spans="4:4" x14ac:dyDescent="0.25">
      <c r="D629" s="14">
        <f t="shared" si="25"/>
        <v>1.6924460993442426E-4</v>
      </c>
    </row>
    <row r="630" spans="4:4" x14ac:dyDescent="0.25">
      <c r="D630" s="14">
        <f t="shared" si="25"/>
        <v>1.6892281826103608E-4</v>
      </c>
    </row>
    <row r="631" spans="4:4" x14ac:dyDescent="0.25">
      <c r="D631" s="14">
        <f t="shared" si="25"/>
        <v>1.6860728586861389E-4</v>
      </c>
    </row>
    <row r="632" spans="4:4" x14ac:dyDescent="0.25">
      <c r="D632" s="14">
        <f t="shared" si="25"/>
        <v>1.6829789100572206E-4</v>
      </c>
    </row>
    <row r="633" spans="4:4" x14ac:dyDescent="0.25">
      <c r="D633" s="14">
        <f t="shared" si="25"/>
        <v>1.6799451428915416E-4</v>
      </c>
    </row>
    <row r="634" spans="4:4" x14ac:dyDescent="0.25">
      <c r="D634" s="14">
        <f t="shared" si="25"/>
        <v>1.6769703865786775E-4</v>
      </c>
    </row>
    <row r="635" spans="4:4" x14ac:dyDescent="0.25">
      <c r="D635" s="14">
        <f t="shared" si="25"/>
        <v>1.6740534932781518E-4</v>
      </c>
    </row>
    <row r="636" spans="4:4" x14ac:dyDescent="0.25">
      <c r="D636" s="14">
        <f t="shared" si="25"/>
        <v>1.6711933374765288E-4</v>
      </c>
    </row>
    <row r="637" spans="4:4" x14ac:dyDescent="0.25">
      <c r="D637" s="14">
        <f t="shared" si="25"/>
        <v>1.6683888155531241E-4</v>
      </c>
    </row>
    <row r="638" spans="4:4" x14ac:dyDescent="0.25">
      <c r="D638" s="14">
        <f t="shared" si="25"/>
        <v>1.6656388453541597E-4</v>
      </c>
    </row>
    <row r="639" spans="4:4" x14ac:dyDescent="0.25">
      <c r="D639" s="14">
        <f t="shared" si="25"/>
        <v>1.6629423657752048E-4</v>
      </c>
    </row>
    <row r="640" spans="4:4" x14ac:dyDescent="0.25">
      <c r="D640" s="14">
        <f t="shared" si="25"/>
        <v>1.6602983363517371E-4</v>
      </c>
    </row>
    <row r="641" spans="4:4" x14ac:dyDescent="0.25">
      <c r="D641" s="14">
        <f t="shared" si="25"/>
        <v>1.6577057368576695E-4</v>
      </c>
    </row>
    <row r="642" spans="4:4" x14ac:dyDescent="0.25">
      <c r="D642" s="14">
        <f t="shared" si="25"/>
        <v>1.6551635669116843E-4</v>
      </c>
    </row>
    <row r="643" spans="4:4" x14ac:dyDescent="0.25">
      <c r="D643" s="14">
        <f t="shared" si="25"/>
        <v>1.6526708455912267E-4</v>
      </c>
    </row>
    <row r="644" spans="4:4" x14ac:dyDescent="0.25">
      <c r="D644" s="14">
        <f t="shared" si="25"/>
        <v>1.6502266110540051E-4</v>
      </c>
    </row>
    <row r="645" spans="4:4" x14ac:dyDescent="0.25">
      <c r="D645" s="14">
        <f t="shared" si="25"/>
        <v>1.6478299201668541E-4</v>
      </c>
    </row>
    <row r="646" spans="4:4" x14ac:dyDescent="0.25">
      <c r="D646" s="14">
        <f t="shared" ref="D646:D709" si="26">$H$5+$H$7*D645+$H$6*C645*C645</f>
        <v>1.6454798481418178E-4</v>
      </c>
    </row>
    <row r="647" spans="4:4" x14ac:dyDescent="0.25">
      <c r="D647" s="14">
        <f t="shared" si="26"/>
        <v>1.6431754881793097E-4</v>
      </c>
    </row>
    <row r="648" spans="4:4" x14ac:dyDescent="0.25">
      <c r="D648" s="14">
        <f t="shared" si="26"/>
        <v>1.6409159511182156E-4</v>
      </c>
    </row>
    <row r="649" spans="4:4" x14ac:dyDescent="0.25">
      <c r="D649" s="14">
        <f t="shared" si="26"/>
        <v>1.6387003650928012E-4</v>
      </c>
    </row>
    <row r="650" spans="4:4" x14ac:dyDescent="0.25">
      <c r="D650" s="14">
        <f t="shared" si="26"/>
        <v>1.6365278751962934E-4</v>
      </c>
    </row>
    <row r="651" spans="4:4" x14ac:dyDescent="0.25">
      <c r="D651" s="14">
        <f t="shared" si="26"/>
        <v>1.6343976431510061E-4</v>
      </c>
    </row>
    <row r="652" spans="4:4" x14ac:dyDescent="0.25">
      <c r="D652" s="14">
        <f t="shared" si="26"/>
        <v>1.6323088469848818E-4</v>
      </c>
    </row>
    <row r="653" spans="4:4" x14ac:dyDescent="0.25">
      <c r="D653" s="14">
        <f t="shared" si="26"/>
        <v>1.6302606807143259E-4</v>
      </c>
    </row>
    <row r="654" spans="4:4" x14ac:dyDescent="0.25">
      <c r="D654" s="14">
        <f t="shared" si="26"/>
        <v>1.6282523540332082E-4</v>
      </c>
    </row>
    <row r="655" spans="4:4" x14ac:dyDescent="0.25">
      <c r="D655" s="14">
        <f t="shared" si="26"/>
        <v>1.6262830920079165E-4</v>
      </c>
    </row>
    <row r="656" spans="4:4" x14ac:dyDescent="0.25">
      <c r="D656" s="14">
        <f t="shared" si="26"/>
        <v>1.6243521347783401E-4</v>
      </c>
    </row>
    <row r="657" spans="4:4" x14ac:dyDescent="0.25">
      <c r="D657" s="14">
        <f t="shared" si="26"/>
        <v>1.6224587372646693E-4</v>
      </c>
    </row>
    <row r="658" spans="4:4" x14ac:dyDescent="0.25">
      <c r="D658" s="14">
        <f t="shared" si="26"/>
        <v>1.6206021688798991E-4</v>
      </c>
    </row>
    <row r="659" spans="4:4" x14ac:dyDescent="0.25">
      <c r="D659" s="14">
        <f t="shared" si="26"/>
        <v>1.618781713247925E-4</v>
      </c>
    </row>
    <row r="660" spans="4:4" x14ac:dyDescent="0.25">
      <c r="D660" s="14">
        <f t="shared" si="26"/>
        <v>1.6169966679271209E-4</v>
      </c>
    </row>
    <row r="661" spans="4:4" x14ac:dyDescent="0.25">
      <c r="D661" s="14">
        <f t="shared" si="26"/>
        <v>1.6152463441392961E-4</v>
      </c>
    </row>
    <row r="662" spans="4:4" x14ac:dyDescent="0.25">
      <c r="D662" s="14">
        <f t="shared" si="26"/>
        <v>1.6135300665039216E-4</v>
      </c>
    </row>
    <row r="663" spans="4:4" x14ac:dyDescent="0.25">
      <c r="D663" s="14">
        <f t="shared" si="26"/>
        <v>1.6118471727775291E-4</v>
      </c>
    </row>
    <row r="664" spans="4:4" x14ac:dyDescent="0.25">
      <c r="D664" s="14">
        <f t="shared" si="26"/>
        <v>1.6101970135981757E-4</v>
      </c>
    </row>
    <row r="665" spans="4:4" x14ac:dyDescent="0.25">
      <c r="D665" s="14">
        <f t="shared" si="26"/>
        <v>1.6085789522348828E-4</v>
      </c>
    </row>
    <row r="666" spans="4:4" x14ac:dyDescent="0.25">
      <c r="D666" s="14">
        <f t="shared" si="26"/>
        <v>1.6069923643419456E-4</v>
      </c>
    </row>
    <row r="667" spans="4:4" x14ac:dyDescent="0.25">
      <c r="D667" s="14">
        <f t="shared" si="26"/>
        <v>1.605436637718023E-4</v>
      </c>
    </row>
    <row r="668" spans="4:4" x14ac:dyDescent="0.25">
      <c r="D668" s="14">
        <f t="shared" si="26"/>
        <v>1.6039111720699142E-4</v>
      </c>
    </row>
    <row r="669" spans="4:4" x14ac:dyDescent="0.25">
      <c r="D669" s="14">
        <f t="shared" si="26"/>
        <v>1.602415378780928E-4</v>
      </c>
    </row>
    <row r="670" spans="4:4" x14ac:dyDescent="0.25">
      <c r="D670" s="14">
        <f t="shared" si="26"/>
        <v>1.6009486806837603E-4</v>
      </c>
    </row>
    <row r="671" spans="4:4" x14ac:dyDescent="0.25">
      <c r="D671" s="14">
        <f t="shared" si="26"/>
        <v>1.5995105118377873E-4</v>
      </c>
    </row>
    <row r="672" spans="4:4" x14ac:dyDescent="0.25">
      <c r="D672" s="14">
        <f t="shared" si="26"/>
        <v>1.5981003173106919E-4</v>
      </c>
    </row>
    <row r="673" spans="4:4" x14ac:dyDescent="0.25">
      <c r="D673" s="14">
        <f t="shared" si="26"/>
        <v>1.596717552964337E-4</v>
      </c>
    </row>
    <row r="674" spans="4:4" x14ac:dyDescent="0.25">
      <c r="D674" s="14">
        <f t="shared" si="26"/>
        <v>1.5953616852448039E-4</v>
      </c>
    </row>
    <row r="675" spans="4:4" x14ac:dyDescent="0.25">
      <c r="D675" s="14">
        <f t="shared" si="26"/>
        <v>1.5940321909765163E-4</v>
      </c>
    </row>
    <row r="676" spans="4:4" x14ac:dyDescent="0.25">
      <c r="D676" s="14">
        <f t="shared" si="26"/>
        <v>1.5927285571603662E-4</v>
      </c>
    </row>
    <row r="677" spans="4:4" x14ac:dyDescent="0.25">
      <c r="D677" s="14">
        <f t="shared" si="26"/>
        <v>1.5914502807757685E-4</v>
      </c>
    </row>
    <row r="678" spans="4:4" x14ac:dyDescent="0.25">
      <c r="D678" s="14">
        <f t="shared" si="26"/>
        <v>1.5901968685865653E-4</v>
      </c>
    </row>
    <row r="679" spans="4:4" x14ac:dyDescent="0.25">
      <c r="D679" s="14">
        <f t="shared" si="26"/>
        <v>1.5889678369507051E-4</v>
      </c>
    </row>
    <row r="680" spans="4:4" x14ac:dyDescent="0.25">
      <c r="D680" s="14">
        <f t="shared" si="26"/>
        <v>1.5877627116336256E-4</v>
      </c>
    </row>
    <row r="681" spans="4:4" x14ac:dyDescent="0.25">
      <c r="D681" s="14">
        <f t="shared" si="26"/>
        <v>1.586581027625264E-4</v>
      </c>
    </row>
    <row r="682" spans="4:4" x14ac:dyDescent="0.25">
      <c r="D682" s="14">
        <f t="shared" si="26"/>
        <v>1.5854223289606296E-4</v>
      </c>
    </row>
    <row r="683" spans="4:4" x14ac:dyDescent="0.25">
      <c r="D683" s="14">
        <f t="shared" si="26"/>
        <v>1.584286168543864E-4</v>
      </c>
    </row>
    <row r="684" spans="4:4" x14ac:dyDescent="0.25">
      <c r="D684" s="14">
        <f t="shared" si="26"/>
        <v>1.5831721079757243E-4</v>
      </c>
    </row>
    <row r="685" spans="4:4" x14ac:dyDescent="0.25">
      <c r="D685" s="14">
        <f t="shared" si="26"/>
        <v>1.5820797173844229E-4</v>
      </c>
    </row>
    <row r="686" spans="4:4" x14ac:dyDescent="0.25">
      <c r="D686" s="14">
        <f t="shared" si="26"/>
        <v>1.5810085752597571E-4</v>
      </c>
    </row>
    <row r="687" spans="4:4" x14ac:dyDescent="0.25">
      <c r="D687" s="14">
        <f t="shared" si="26"/>
        <v>1.5799582682904644E-4</v>
      </c>
    </row>
    <row r="688" spans="4:4" x14ac:dyDescent="0.25">
      <c r="D688" s="14">
        <f t="shared" si="26"/>
        <v>1.5789283912047425E-4</v>
      </c>
    </row>
    <row r="689" spans="4:4" x14ac:dyDescent="0.25">
      <c r="D689" s="14">
        <f t="shared" si="26"/>
        <v>1.5779185466138705E-4</v>
      </c>
    </row>
    <row r="690" spans="4:4" x14ac:dyDescent="0.25">
      <c r="D690" s="14">
        <f t="shared" si="26"/>
        <v>1.5769283448588734E-4</v>
      </c>
    </row>
    <row r="691" spans="4:4" x14ac:dyDescent="0.25">
      <c r="D691" s="14">
        <f t="shared" si="26"/>
        <v>1.5759574038601672E-4</v>
      </c>
    </row>
    <row r="692" spans="4:4" x14ac:dyDescent="0.25">
      <c r="D692" s="14">
        <f t="shared" si="26"/>
        <v>1.5750053489701297E-4</v>
      </c>
    </row>
    <row r="693" spans="4:4" x14ac:dyDescent="0.25">
      <c r="D693" s="14">
        <f t="shared" si="26"/>
        <v>1.5740718128285391E-4</v>
      </c>
    </row>
    <row r="694" spans="4:4" x14ac:dyDescent="0.25">
      <c r="D694" s="14">
        <f t="shared" si="26"/>
        <v>1.5731564352208243E-4</v>
      </c>
    </row>
    <row r="695" spans="4:4" x14ac:dyDescent="0.25">
      <c r="D695" s="14">
        <f t="shared" si="26"/>
        <v>1.572258862939072E-4</v>
      </c>
    </row>
    <row r="696" spans="4:4" x14ac:dyDescent="0.25">
      <c r="D696" s="14">
        <f t="shared" si="26"/>
        <v>1.5713787496457379E-4</v>
      </c>
    </row>
    <row r="697" spans="4:4" x14ac:dyDescent="0.25">
      <c r="D697" s="14">
        <f t="shared" si="26"/>
        <v>1.5705157557400091E-4</v>
      </c>
    </row>
    <row r="698" spans="4:4" x14ac:dyDescent="0.25">
      <c r="D698" s="14">
        <f t="shared" si="26"/>
        <v>1.5696695482267652E-4</v>
      </c>
    </row>
    <row r="699" spans="4:4" x14ac:dyDescent="0.25">
      <c r="D699" s="14">
        <f t="shared" si="26"/>
        <v>1.5688398005880892E-4</v>
      </c>
    </row>
    <row r="700" spans="4:4" x14ac:dyDescent="0.25">
      <c r="D700" s="14">
        <f t="shared" si="26"/>
        <v>1.5680261926572764E-4</v>
      </c>
    </row>
    <row r="701" spans="4:4" x14ac:dyDescent="0.25">
      <c r="D701" s="14">
        <f t="shared" si="26"/>
        <v>1.5672284104952956E-4</v>
      </c>
    </row>
    <row r="702" spans="4:4" x14ac:dyDescent="0.25">
      <c r="D702" s="14">
        <f t="shared" si="26"/>
        <v>1.5664461462696521E-4</v>
      </c>
    </row>
    <row r="703" spans="4:4" x14ac:dyDescent="0.25">
      <c r="D703" s="14">
        <f t="shared" si="26"/>
        <v>1.5656790981356073E-4</v>
      </c>
    </row>
    <row r="704" spans="4:4" x14ac:dyDescent="0.25">
      <c r="D704" s="14">
        <f t="shared" si="26"/>
        <v>1.5649269701197086E-4</v>
      </c>
    </row>
    <row r="705" spans="4:4" x14ac:dyDescent="0.25">
      <c r="D705" s="14">
        <f t="shared" si="26"/>
        <v>1.5641894720055857E-4</v>
      </c>
    </row>
    <row r="706" spans="4:4" x14ac:dyDescent="0.25">
      <c r="D706" s="14">
        <f t="shared" si="26"/>
        <v>1.5634663192219667E-4</v>
      </c>
    </row>
    <row r="707" spans="4:4" x14ac:dyDescent="0.25">
      <c r="D707" s="14">
        <f t="shared" si="26"/>
        <v>1.5627572327328742E-4</v>
      </c>
    </row>
    <row r="708" spans="4:4" x14ac:dyDescent="0.25">
      <c r="D708" s="14">
        <f t="shared" si="26"/>
        <v>1.5620619389299556E-4</v>
      </c>
    </row>
    <row r="709" spans="4:4" x14ac:dyDescent="0.25">
      <c r="D709" s="14">
        <f t="shared" si="26"/>
        <v>1.5613801695269091E-4</v>
      </c>
    </row>
    <row r="710" spans="4:4" x14ac:dyDescent="0.25">
      <c r="D710" s="14">
        <f t="shared" ref="D710:D773" si="27">$H$5+$H$7*D709+$H$6*C709*C709</f>
        <v>1.560711661455962E-4</v>
      </c>
    </row>
    <row r="711" spans="4:4" x14ac:dyDescent="0.25">
      <c r="D711" s="14">
        <f t="shared" si="27"/>
        <v>1.5600561567663643E-4</v>
      </c>
    </row>
    <row r="712" spans="4:4" x14ac:dyDescent="0.25">
      <c r="D712" s="14">
        <f t="shared" si="27"/>
        <v>1.5594134025248546E-4</v>
      </c>
    </row>
    <row r="713" spans="4:4" x14ac:dyDescent="0.25">
      <c r="D713" s="14">
        <f t="shared" si="27"/>
        <v>1.5587831507180643E-4</v>
      </c>
    </row>
    <row r="714" spans="4:4" x14ac:dyDescent="0.25">
      <c r="D714" s="14">
        <f t="shared" si="27"/>
        <v>1.5581651581568178E-4</v>
      </c>
    </row>
    <row r="715" spans="4:4" x14ac:dyDescent="0.25">
      <c r="D715" s="14">
        <f t="shared" si="27"/>
        <v>1.5575591863822963E-4</v>
      </c>
    </row>
    <row r="716" spans="4:4" x14ac:dyDescent="0.25">
      <c r="D716" s="14">
        <f t="shared" si="27"/>
        <v>1.5569650015740262E-4</v>
      </c>
    </row>
    <row r="717" spans="4:4" x14ac:dyDescent="0.25">
      <c r="D717" s="14">
        <f t="shared" si="27"/>
        <v>1.5563823744596563E-4</v>
      </c>
    </row>
    <row r="718" spans="4:4" x14ac:dyDescent="0.25">
      <c r="D718" s="14">
        <f t="shared" si="27"/>
        <v>1.5558110802264913E-4</v>
      </c>
    </row>
    <row r="719" spans="4:4" x14ac:dyDescent="0.25">
      <c r="D719" s="14">
        <f t="shared" si="27"/>
        <v>1.5552508984347454E-4</v>
      </c>
    </row>
    <row r="720" spans="4:4" x14ac:dyDescent="0.25">
      <c r="D720" s="14">
        <f t="shared" si="27"/>
        <v>1.5547016129324829E-4</v>
      </c>
    </row>
    <row r="721" spans="4:4" x14ac:dyDescent="0.25">
      <c r="D721" s="14">
        <f t="shared" si="27"/>
        <v>1.5541630117722142E-4</v>
      </c>
    </row>
    <row r="722" spans="4:4" x14ac:dyDescent="0.25">
      <c r="D722" s="14">
        <f t="shared" si="27"/>
        <v>1.5536348871291134E-4</v>
      </c>
    </row>
    <row r="723" spans="4:4" x14ac:dyDescent="0.25">
      <c r="D723" s="14">
        <f t="shared" si="27"/>
        <v>1.553117035220827E-4</v>
      </c>
    </row>
    <row r="724" spans="4:4" x14ac:dyDescent="0.25">
      <c r="D724" s="14">
        <f t="shared" si="27"/>
        <v>1.5526092562288428E-4</v>
      </c>
    </row>
    <row r="725" spans="4:4" x14ac:dyDescent="0.25">
      <c r="D725" s="14">
        <f t="shared" si="27"/>
        <v>1.5521113542213869E-4</v>
      </c>
    </row>
    <row r="726" spans="4:4" x14ac:dyDescent="0.25">
      <c r="D726" s="14">
        <f t="shared" si="27"/>
        <v>1.5516231370778225E-4</v>
      </c>
    </row>
    <row r="727" spans="4:4" x14ac:dyDescent="0.25">
      <c r="D727" s="14">
        <f t="shared" si="27"/>
        <v>1.5511444164145177E-4</v>
      </c>
    </row>
    <row r="728" spans="4:4" x14ac:dyDescent="0.25">
      <c r="D728" s="14">
        <f t="shared" si="27"/>
        <v>1.5506750075121553E-4</v>
      </c>
    </row>
    <row r="729" spans="4:4" x14ac:dyDescent="0.25">
      <c r="D729" s="14">
        <f t="shared" si="27"/>
        <v>1.5502147292444576E-4</v>
      </c>
    </row>
    <row r="730" spans="4:4" x14ac:dyDescent="0.25">
      <c r="D730" s="14">
        <f t="shared" si="27"/>
        <v>1.5497634040082965E-4</v>
      </c>
    </row>
    <row r="731" spans="4:4" x14ac:dyDescent="0.25">
      <c r="D731" s="14">
        <f t="shared" si="27"/>
        <v>1.5493208576551637E-4</v>
      </c>
    </row>
    <row r="732" spans="4:4" x14ac:dyDescent="0.25">
      <c r="D732" s="14">
        <f t="shared" si="27"/>
        <v>1.5488869194239737E-4</v>
      </c>
    </row>
    <row r="733" spans="4:4" x14ac:dyDescent="0.25">
      <c r="D733" s="14">
        <f t="shared" si="27"/>
        <v>1.5484614218751742E-4</v>
      </c>
    </row>
    <row r="734" spans="4:4" x14ac:dyDescent="0.25">
      <c r="D734" s="14">
        <f t="shared" si="27"/>
        <v>1.5480442008261366E-4</v>
      </c>
    </row>
    <row r="735" spans="4:4" x14ac:dyDescent="0.25">
      <c r="D735" s="14">
        <f t="shared" si="27"/>
        <v>1.5476350952878064E-4</v>
      </c>
    </row>
    <row r="736" spans="4:4" x14ac:dyDescent="0.25">
      <c r="D736" s="14">
        <f t="shared" si="27"/>
        <v>1.547233947402582E-4</v>
      </c>
    </row>
    <row r="737" spans="4:4" x14ac:dyDescent="0.25">
      <c r="D737" s="14">
        <f t="shared" si="27"/>
        <v>1.5468406023834045E-4</v>
      </c>
    </row>
    <row r="738" spans="4:4" x14ac:dyDescent="0.25">
      <c r="D738" s="14">
        <f t="shared" si="27"/>
        <v>1.5464549084540322E-4</v>
      </c>
    </row>
    <row r="739" spans="4:4" x14ac:dyDescent="0.25">
      <c r="D739" s="14">
        <f t="shared" si="27"/>
        <v>1.546076716790475E-4</v>
      </c>
    </row>
    <row r="740" spans="4:4" x14ac:dyDescent="0.25">
      <c r="D740" s="14">
        <f t="shared" si="27"/>
        <v>1.5457058814635695E-4</v>
      </c>
    </row>
    <row r="741" spans="4:4" x14ac:dyDescent="0.25">
      <c r="D741" s="14">
        <f t="shared" si="27"/>
        <v>1.5453422593826713E-4</v>
      </c>
    </row>
    <row r="742" spans="4:4" x14ac:dyDescent="0.25">
      <c r="D742" s="14">
        <f t="shared" si="27"/>
        <v>1.5449857102404411E-4</v>
      </c>
    </row>
    <row r="743" spans="4:4" x14ac:dyDescent="0.25">
      <c r="D743" s="14">
        <f t="shared" si="27"/>
        <v>1.5446360964587065E-4</v>
      </c>
    </row>
    <row r="744" spans="4:4" x14ac:dyDescent="0.25">
      <c r="D744" s="14">
        <f t="shared" si="27"/>
        <v>1.5442932831353755E-4</v>
      </c>
    </row>
    <row r="745" spans="4:4" x14ac:dyDescent="0.25">
      <c r="D745" s="14">
        <f t="shared" si="27"/>
        <v>1.5439571379923829E-4</v>
      </c>
    </row>
    <row r="746" spans="4:4" x14ac:dyDescent="0.25">
      <c r="D746" s="14">
        <f t="shared" si="27"/>
        <v>1.5436275313246504E-4</v>
      </c>
    </row>
    <row r="747" spans="4:4" x14ac:dyDescent="0.25">
      <c r="D747" s="14">
        <f t="shared" si="27"/>
        <v>1.5433043359500378E-4</v>
      </c>
    </row>
    <row r="748" spans="4:4" x14ac:dyDescent="0.25">
      <c r="D748" s="14">
        <f t="shared" si="27"/>
        <v>1.5429874271602684E-4</v>
      </c>
    </row>
    <row r="749" spans="4:4" x14ac:dyDescent="0.25">
      <c r="D749" s="14">
        <f t="shared" si="27"/>
        <v>1.5426766826728095E-4</v>
      </c>
    </row>
    <row r="750" spans="4:4" x14ac:dyDescent="0.25">
      <c r="D750" s="14">
        <f t="shared" si="27"/>
        <v>1.5423719825836881E-4</v>
      </c>
    </row>
    <row r="751" spans="4:4" x14ac:dyDescent="0.25">
      <c r="D751" s="14">
        <f t="shared" si="27"/>
        <v>1.5420732093212247E-4</v>
      </c>
    </row>
    <row r="752" spans="4:4" x14ac:dyDescent="0.25">
      <c r="D752" s="14">
        <f t="shared" si="27"/>
        <v>1.5417802476006673E-4</v>
      </c>
    </row>
    <row r="753" spans="4:4" x14ac:dyDescent="0.25">
      <c r="D753" s="14">
        <f t="shared" si="27"/>
        <v>1.5414929843797072E-4</v>
      </c>
    </row>
    <row r="754" spans="4:4" x14ac:dyDescent="0.25">
      <c r="D754" s="14">
        <f t="shared" si="27"/>
        <v>1.5412113088148611E-4</v>
      </c>
    </row>
    <row r="755" spans="4:4" x14ac:dyDescent="0.25">
      <c r="D755" s="14">
        <f t="shared" si="27"/>
        <v>1.5409351122186999E-4</v>
      </c>
    </row>
    <row r="756" spans="4:4" x14ac:dyDescent="0.25">
      <c r="D756" s="14">
        <f t="shared" si="27"/>
        <v>1.5406642880179121E-4</v>
      </c>
    </row>
    <row r="757" spans="4:4" x14ac:dyDescent="0.25">
      <c r="D757" s="14">
        <f t="shared" si="27"/>
        <v>1.5403987317121797E-4</v>
      </c>
    </row>
    <row r="758" spans="4:4" x14ac:dyDescent="0.25">
      <c r="D758" s="14">
        <f t="shared" si="27"/>
        <v>1.5401383408338566E-4</v>
      </c>
    </row>
    <row r="759" spans="4:4" x14ac:dyDescent="0.25">
      <c r="D759" s="14">
        <f t="shared" si="27"/>
        <v>1.5398830149084306E-4</v>
      </c>
    </row>
    <row r="760" spans="4:4" x14ac:dyDescent="0.25">
      <c r="D760" s="14">
        <f t="shared" si="27"/>
        <v>1.539632655415754E-4</v>
      </c>
    </row>
    <row r="761" spans="4:4" x14ac:dyDescent="0.25">
      <c r="D761" s="14">
        <f t="shared" si="27"/>
        <v>1.5393871657520282E-4</v>
      </c>
    </row>
    <row r="762" spans="4:4" x14ac:dyDescent="0.25">
      <c r="D762" s="14">
        <f t="shared" si="27"/>
        <v>1.5391464511925284E-4</v>
      </c>
    </row>
    <row r="763" spans="4:4" x14ac:dyDescent="0.25">
      <c r="D763" s="14">
        <f t="shared" si="27"/>
        <v>1.5389104188550534E-4</v>
      </c>
    </row>
    <row r="764" spans="4:4" x14ac:dyDescent="0.25">
      <c r="D764" s="14">
        <f t="shared" si="27"/>
        <v>1.5386789776640855E-4</v>
      </c>
    </row>
    <row r="765" spans="4:4" x14ac:dyDescent="0.25">
      <c r="D765" s="14">
        <f t="shared" si="27"/>
        <v>1.5384520383156486E-4</v>
      </c>
    </row>
    <row r="766" spans="4:4" x14ac:dyDescent="0.25">
      <c r="D766" s="14">
        <f t="shared" si="27"/>
        <v>1.5382295132428488E-4</v>
      </c>
    </row>
    <row r="767" spans="4:4" x14ac:dyDescent="0.25">
      <c r="D767" s="14">
        <f t="shared" si="27"/>
        <v>1.5380113165820865E-4</v>
      </c>
    </row>
    <row r="768" spans="4:4" x14ac:dyDescent="0.25">
      <c r="D768" s="14">
        <f t="shared" si="27"/>
        <v>1.5377973641399244E-4</v>
      </c>
    </row>
    <row r="769" spans="4:4" x14ac:dyDescent="0.25">
      <c r="D769" s="14">
        <f t="shared" si="27"/>
        <v>1.5375875733606006E-4</v>
      </c>
    </row>
    <row r="770" spans="4:4" x14ac:dyDescent="0.25">
      <c r="D770" s="14">
        <f t="shared" si="27"/>
        <v>1.5373818632941741E-4</v>
      </c>
    </row>
    <row r="771" spans="4:4" x14ac:dyDescent="0.25">
      <c r="D771" s="14">
        <f t="shared" si="27"/>
        <v>1.5371801545652894E-4</v>
      </c>
    </row>
    <row r="772" spans="4:4" x14ac:dyDescent="0.25">
      <c r="D772" s="14">
        <f t="shared" si="27"/>
        <v>1.5369823693425479E-4</v>
      </c>
    </row>
    <row r="773" spans="4:4" x14ac:dyDescent="0.25">
      <c r="D773" s="14">
        <f t="shared" si="27"/>
        <v>1.5367884313084767E-4</v>
      </c>
    </row>
    <row r="774" spans="4:4" x14ac:dyDescent="0.25">
      <c r="D774" s="14">
        <f t="shared" ref="D774:D837" si="28">$H$5+$H$7*D773+$H$6*C773*C773</f>
        <v>1.5365982656300803E-4</v>
      </c>
    </row>
    <row r="775" spans="4:4" x14ac:dyDescent="0.25">
      <c r="D775" s="14">
        <f t="shared" si="28"/>
        <v>1.5364117989299659E-4</v>
      </c>
    </row>
    <row r="776" spans="4:4" x14ac:dyDescent="0.25">
      <c r="D776" s="14">
        <f t="shared" si="28"/>
        <v>1.5362289592580296E-4</v>
      </c>
    </row>
    <row r="777" spans="4:4" x14ac:dyDescent="0.25">
      <c r="D777" s="14">
        <f t="shared" si="28"/>
        <v>1.5360496760636935E-4</v>
      </c>
    </row>
    <row r="778" spans="4:4" x14ac:dyDescent="0.25">
      <c r="D778" s="14">
        <f t="shared" si="28"/>
        <v>1.5358738801686837E-4</v>
      </c>
    </row>
    <row r="779" spans="4:4" x14ac:dyDescent="0.25">
      <c r="D779" s="14">
        <f t="shared" si="28"/>
        <v>1.5357015037403368E-4</v>
      </c>
    </row>
    <row r="780" spans="4:4" x14ac:dyDescent="0.25">
      <c r="D780" s="14">
        <f t="shared" si="28"/>
        <v>1.5355324802654259E-4</v>
      </c>
    </row>
    <row r="781" spans="4:4" x14ac:dyDescent="0.25">
      <c r="D781" s="14">
        <f t="shared" si="28"/>
        <v>1.5353667445244958E-4</v>
      </c>
    </row>
    <row r="782" spans="4:4" x14ac:dyDescent="0.25">
      <c r="D782" s="14">
        <f t="shared" si="28"/>
        <v>1.5352042325666974E-4</v>
      </c>
    </row>
    <row r="783" spans="4:4" x14ac:dyDescent="0.25">
      <c r="D783" s="14">
        <f t="shared" si="28"/>
        <v>1.5350448816851115E-4</v>
      </c>
    </row>
    <row r="784" spans="4:4" x14ac:dyDescent="0.25">
      <c r="D784" s="14">
        <f t="shared" si="28"/>
        <v>1.5348886303925534E-4</v>
      </c>
    </row>
    <row r="785" spans="4:4" x14ac:dyDescent="0.25">
      <c r="D785" s="14">
        <f t="shared" si="28"/>
        <v>1.5347354183978463E-4</v>
      </c>
    </row>
    <row r="786" spans="4:4" x14ac:dyDescent="0.25">
      <c r="D786" s="14">
        <f t="shared" si="28"/>
        <v>1.5345851865825581E-4</v>
      </c>
    </row>
    <row r="787" spans="4:4" x14ac:dyDescent="0.25">
      <c r="D787" s="14">
        <f t="shared" si="28"/>
        <v>1.5344378769781899E-4</v>
      </c>
    </row>
    <row r="788" spans="4:4" x14ac:dyDescent="0.25">
      <c r="D788" s="14">
        <f t="shared" si="28"/>
        <v>1.534293432743808E-4</v>
      </c>
    </row>
    <row r="789" spans="4:4" x14ac:dyDescent="0.25">
      <c r="D789" s="14">
        <f t="shared" si="28"/>
        <v>1.5341517981441112E-4</v>
      </c>
    </row>
    <row r="790" spans="4:4" x14ac:dyDescent="0.25">
      <c r="D790" s="14">
        <f t="shared" si="28"/>
        <v>1.5340129185279248E-4</v>
      </c>
    </row>
    <row r="791" spans="4:4" x14ac:dyDescent="0.25">
      <c r="D791" s="14">
        <f t="shared" si="28"/>
        <v>1.5338767403071132E-4</v>
      </c>
    </row>
    <row r="792" spans="4:4" x14ac:dyDescent="0.25">
      <c r="D792" s="14">
        <f t="shared" si="28"/>
        <v>1.5337432109359023E-4</v>
      </c>
    </row>
    <row r="793" spans="4:4" x14ac:dyDescent="0.25">
      <c r="D793" s="14">
        <f t="shared" si="28"/>
        <v>1.5336122788906035E-4</v>
      </c>
    </row>
    <row r="794" spans="4:4" x14ac:dyDescent="0.25">
      <c r="D794" s="14">
        <f t="shared" si="28"/>
        <v>1.5334838936497335E-4</v>
      </c>
    </row>
    <row r="795" spans="4:4" x14ac:dyDescent="0.25">
      <c r="D795" s="14">
        <f t="shared" si="28"/>
        <v>1.5333580056745201E-4</v>
      </c>
    </row>
    <row r="796" spans="4:4" x14ac:dyDescent="0.25">
      <c r="D796" s="14">
        <f t="shared" si="28"/>
        <v>1.5332345663897866E-4</v>
      </c>
    </row>
    <row r="797" spans="4:4" x14ac:dyDescent="0.25">
      <c r="D797" s="14">
        <f t="shared" si="28"/>
        <v>1.5331135281652087E-4</v>
      </c>
    </row>
    <row r="798" spans="4:4" x14ac:dyDescent="0.25">
      <c r="D798" s="14">
        <f t="shared" si="28"/>
        <v>1.5329948442969362E-4</v>
      </c>
    </row>
    <row r="799" spans="4:4" x14ac:dyDescent="0.25">
      <c r="D799" s="14">
        <f t="shared" si="28"/>
        <v>1.5328784689895716E-4</v>
      </c>
    </row>
    <row r="800" spans="4:4" x14ac:dyDescent="0.25">
      <c r="D800" s="14">
        <f t="shared" si="28"/>
        <v>1.5327643573384992E-4</v>
      </c>
    </row>
    <row r="801" spans="4:4" x14ac:dyDescent="0.25">
      <c r="D801" s="14">
        <f t="shared" si="28"/>
        <v>1.5326524653125589E-4</v>
      </c>
    </row>
    <row r="802" spans="4:4" x14ac:dyDescent="0.25">
      <c r="D802" s="14">
        <f t="shared" si="28"/>
        <v>1.5325427497370558E-4</v>
      </c>
    </row>
    <row r="803" spans="4:4" x14ac:dyDescent="0.25">
      <c r="D803" s="14">
        <f t="shared" si="28"/>
        <v>1.5324351682771009E-4</v>
      </c>
    </row>
    <row r="804" spans="4:4" x14ac:dyDescent="0.25">
      <c r="D804" s="14">
        <f t="shared" si="28"/>
        <v>1.5323296794212755E-4</v>
      </c>
    </row>
    <row r="805" spans="4:4" x14ac:dyDescent="0.25">
      <c r="D805" s="14">
        <f t="shared" si="28"/>
        <v>1.532226242465614E-4</v>
      </c>
    </row>
    <row r="806" spans="4:4" x14ac:dyDescent="0.25">
      <c r="D806" s="14">
        <f t="shared" si="28"/>
        <v>1.5321248174978978E-4</v>
      </c>
    </row>
    <row r="807" spans="4:4" x14ac:dyDescent="0.25">
      <c r="D807" s="14">
        <f t="shared" si="28"/>
        <v>1.5320253653822546E-4</v>
      </c>
    </row>
    <row r="808" spans="4:4" x14ac:dyDescent="0.25">
      <c r="D808" s="14">
        <f t="shared" si="28"/>
        <v>1.5319278477440572E-4</v>
      </c>
    </row>
    <row r="809" spans="4:4" x14ac:dyDescent="0.25">
      <c r="D809" s="14">
        <f t="shared" si="28"/>
        <v>1.531832226955117E-4</v>
      </c>
    </row>
    <row r="810" spans="4:4" x14ac:dyDescent="0.25">
      <c r="D810" s="14">
        <f t="shared" si="28"/>
        <v>1.5317384661191641E-4</v>
      </c>
    </row>
    <row r="811" spans="4:4" x14ac:dyDescent="0.25">
      <c r="D811" s="14">
        <f t="shared" si="28"/>
        <v>1.5316465290576104E-4</v>
      </c>
    </row>
    <row r="812" spans="4:4" x14ac:dyDescent="0.25">
      <c r="D812" s="14">
        <f t="shared" si="28"/>
        <v>1.5315563802955904E-4</v>
      </c>
    </row>
    <row r="813" spans="4:4" x14ac:dyDescent="0.25">
      <c r="D813" s="14">
        <f t="shared" si="28"/>
        <v>1.5314679850482723E-4</v>
      </c>
    </row>
    <row r="814" spans="4:4" x14ac:dyDescent="0.25">
      <c r="D814" s="14">
        <f t="shared" si="28"/>
        <v>1.531381309207436E-4</v>
      </c>
    </row>
    <row r="815" spans="4:4" x14ac:dyDescent="0.25">
      <c r="D815" s="14">
        <f t="shared" si="28"/>
        <v>1.5312963193283124E-4</v>
      </c>
    </row>
    <row r="816" spans="4:4" x14ac:dyDescent="0.25">
      <c r="D816" s="14">
        <f t="shared" si="28"/>
        <v>1.5312129826166776E-4</v>
      </c>
    </row>
    <row r="817" spans="4:4" x14ac:dyDescent="0.25">
      <c r="D817" s="14">
        <f t="shared" si="28"/>
        <v>1.5311312669162003E-4</v>
      </c>
    </row>
    <row r="818" spans="4:4" x14ac:dyDescent="0.25">
      <c r="D818" s="14">
        <f t="shared" si="28"/>
        <v>1.5310511406960324E-4</v>
      </c>
    </row>
    <row r="819" spans="4:4" x14ac:dyDescent="0.25">
      <c r="D819" s="14">
        <f t="shared" si="28"/>
        <v>1.5309725730386437E-4</v>
      </c>
    </row>
    <row r="820" spans="4:4" x14ac:dyDescent="0.25">
      <c r="D820" s="14">
        <f t="shared" si="28"/>
        <v>1.5308955336278913E-4</v>
      </c>
    </row>
    <row r="821" spans="4:4" x14ac:dyDescent="0.25">
      <c r="D821" s="14">
        <f t="shared" si="28"/>
        <v>1.5308199927373221E-4</v>
      </c>
    </row>
    <row r="822" spans="4:4" x14ac:dyDescent="0.25">
      <c r="D822" s="14">
        <f t="shared" si="28"/>
        <v>1.5307459212187026E-4</v>
      </c>
    </row>
    <row r="823" spans="4:4" x14ac:dyDescent="0.25">
      <c r="D823" s="14">
        <f t="shared" si="28"/>
        <v>1.5306732904907713E-4</v>
      </c>
    </row>
    <row r="824" spans="4:4" x14ac:dyDescent="0.25">
      <c r="D824" s="14">
        <f t="shared" si="28"/>
        <v>1.5306020725282113E-4</v>
      </c>
    </row>
    <row r="825" spans="4:4" x14ac:dyDescent="0.25">
      <c r="D825" s="14">
        <f t="shared" si="28"/>
        <v>1.5305322398508352E-4</v>
      </c>
    </row>
    <row r="826" spans="4:4" x14ac:dyDescent="0.25">
      <c r="D826" s="14">
        <f t="shared" si="28"/>
        <v>1.5304637655129828E-4</v>
      </c>
    </row>
    <row r="827" spans="4:4" x14ac:dyDescent="0.25">
      <c r="D827" s="14">
        <f t="shared" si="28"/>
        <v>1.5303966230931226E-4</v>
      </c>
    </row>
    <row r="828" spans="4:4" x14ac:dyDescent="0.25">
      <c r="D828" s="14">
        <f t="shared" si="28"/>
        <v>1.530330786683658E-4</v>
      </c>
    </row>
    <row r="829" spans="4:4" x14ac:dyDescent="0.25">
      <c r="D829" s="14">
        <f t="shared" si="28"/>
        <v>1.5302662308809298E-4</v>
      </c>
    </row>
    <row r="830" spans="4:4" x14ac:dyDescent="0.25">
      <c r="D830" s="14">
        <f t="shared" si="28"/>
        <v>1.530202930775414E-4</v>
      </c>
    </row>
    <row r="831" spans="4:4" x14ac:dyDescent="0.25">
      <c r="D831" s="14">
        <f t="shared" si="28"/>
        <v>1.5301408619421104E-4</v>
      </c>
    </row>
    <row r="832" spans="4:4" x14ac:dyDescent="0.25">
      <c r="D832" s="14">
        <f t="shared" si="28"/>
        <v>1.5300800004311183E-4</v>
      </c>
    </row>
    <row r="833" spans="4:4" x14ac:dyDescent="0.25">
      <c r="D833" s="14">
        <f t="shared" si="28"/>
        <v>1.5300203227583943E-4</v>
      </c>
    </row>
    <row r="834" spans="4:4" x14ac:dyDescent="0.25">
      <c r="D834" s="14">
        <f t="shared" si="28"/>
        <v>1.5299618058966914E-4</v>
      </c>
    </row>
    <row r="835" spans="4:4" x14ac:dyDescent="0.25">
      <c r="D835" s="14">
        <f t="shared" si="28"/>
        <v>1.5299044272666735E-4</v>
      </c>
    </row>
    <row r="836" spans="4:4" x14ac:dyDescent="0.25">
      <c r="D836" s="14">
        <f t="shared" si="28"/>
        <v>1.5298481647282031E-4</v>
      </c>
    </row>
    <row r="837" spans="4:4" x14ac:dyDescent="0.25">
      <c r="D837" s="14">
        <f t="shared" si="28"/>
        <v>1.5297929965717982E-4</v>
      </c>
    </row>
    <row r="838" spans="4:4" x14ac:dyDescent="0.25">
      <c r="D838" s="14">
        <f t="shared" ref="D838:D901" si="29">$H$5+$H$7*D837+$H$6*C837*C837</f>
        <v>1.5297389015102552E-4</v>
      </c>
    </row>
    <row r="839" spans="4:4" x14ac:dyDescent="0.25">
      <c r="D839" s="14">
        <f t="shared" si="29"/>
        <v>1.5296858586704353E-4</v>
      </c>
    </row>
    <row r="840" spans="4:4" x14ac:dyDescent="0.25">
      <c r="D840" s="14">
        <f t="shared" si="29"/>
        <v>1.5296338475852104E-4</v>
      </c>
    </row>
    <row r="841" spans="4:4" x14ac:dyDescent="0.25">
      <c r="D841" s="14">
        <f t="shared" si="29"/>
        <v>1.5295828481855657E-4</v>
      </c>
    </row>
    <row r="842" spans="4:4" x14ac:dyDescent="0.25">
      <c r="D842" s="14">
        <f t="shared" si="29"/>
        <v>1.5295328407928554E-4</v>
      </c>
    </row>
    <row r="843" spans="4:4" x14ac:dyDescent="0.25">
      <c r="D843" s="14">
        <f t="shared" si="29"/>
        <v>1.5294838061112102E-4</v>
      </c>
    </row>
    <row r="844" spans="4:4" x14ac:dyDescent="0.25">
      <c r="D844" s="14">
        <f t="shared" si="29"/>
        <v>1.5294357252200913E-4</v>
      </c>
    </row>
    <row r="845" spans="4:4" x14ac:dyDescent="0.25">
      <c r="D845" s="14">
        <f t="shared" si="29"/>
        <v>1.5293885795669896E-4</v>
      </c>
    </row>
    <row r="846" spans="4:4" x14ac:dyDescent="0.25">
      <c r="D846" s="14">
        <f t="shared" si="29"/>
        <v>1.5293423509602676E-4</v>
      </c>
    </row>
    <row r="847" spans="4:4" x14ac:dyDescent="0.25">
      <c r="D847" s="14">
        <f t="shared" si="29"/>
        <v>1.5292970215621395E-4</v>
      </c>
    </row>
    <row r="848" spans="4:4" x14ac:dyDescent="0.25">
      <c r="D848" s="14">
        <f t="shared" si="29"/>
        <v>1.5292525738817882E-4</v>
      </c>
    </row>
    <row r="849" spans="4:4" x14ac:dyDescent="0.25">
      <c r="D849" s="14">
        <f t="shared" si="29"/>
        <v>1.529208990768617E-4</v>
      </c>
    </row>
    <row r="850" spans="4:4" x14ac:dyDescent="0.25">
      <c r="D850" s="14">
        <f t="shared" si="29"/>
        <v>1.529166255405631E-4</v>
      </c>
    </row>
    <row r="851" spans="4:4" x14ac:dyDescent="0.25">
      <c r="D851" s="14">
        <f t="shared" si="29"/>
        <v>1.5291243513029486E-4</v>
      </c>
    </row>
    <row r="852" spans="4:4" x14ac:dyDescent="0.25">
      <c r="D852" s="14">
        <f t="shared" si="29"/>
        <v>1.5290832622914387E-4</v>
      </c>
    </row>
    <row r="853" spans="4:4" x14ac:dyDescent="0.25">
      <c r="D853" s="14">
        <f t="shared" si="29"/>
        <v>1.5290429725164811E-4</v>
      </c>
    </row>
    <row r="854" spans="4:4" x14ac:dyDescent="0.25">
      <c r="D854" s="14">
        <f t="shared" si="29"/>
        <v>1.52900346643185E-4</v>
      </c>
    </row>
    <row r="855" spans="4:4" x14ac:dyDescent="0.25">
      <c r="D855" s="14">
        <f t="shared" si="29"/>
        <v>1.528964728793714E-4</v>
      </c>
    </row>
    <row r="856" spans="4:4" x14ac:dyDescent="0.25">
      <c r="D856" s="14">
        <f t="shared" si="29"/>
        <v>1.5289267446547548E-4</v>
      </c>
    </row>
    <row r="857" spans="4:4" x14ac:dyDescent="0.25">
      <c r="D857" s="14">
        <f t="shared" si="29"/>
        <v>1.5288894993583998E-4</v>
      </c>
    </row>
    <row r="858" spans="4:4" x14ac:dyDescent="0.25">
      <c r="D858" s="14">
        <f t="shared" si="29"/>
        <v>1.5288529785331665E-4</v>
      </c>
    </row>
    <row r="859" spans="4:4" x14ac:dyDescent="0.25">
      <c r="D859" s="14">
        <f t="shared" si="29"/>
        <v>1.5288171680871167E-4</v>
      </c>
    </row>
    <row r="860" spans="4:4" x14ac:dyDescent="0.25">
      <c r="D860" s="14">
        <f t="shared" si="29"/>
        <v>1.52878205420242E-4</v>
      </c>
    </row>
    <row r="861" spans="4:4" x14ac:dyDescent="0.25">
      <c r="D861" s="14">
        <f t="shared" si="29"/>
        <v>1.5287476233300206E-4</v>
      </c>
    </row>
    <row r="862" spans="4:4" x14ac:dyDescent="0.25">
      <c r="D862" s="14">
        <f t="shared" si="29"/>
        <v>1.5287138621844105E-4</v>
      </c>
    </row>
    <row r="863" spans="4:4" x14ac:dyDescent="0.25">
      <c r="D863" s="14">
        <f t="shared" si="29"/>
        <v>1.5286807577385026E-4</v>
      </c>
    </row>
    <row r="864" spans="4:4" x14ac:dyDescent="0.25">
      <c r="D864" s="14">
        <f t="shared" si="29"/>
        <v>1.5286482972186045E-4</v>
      </c>
    </row>
    <row r="865" spans="4:4" x14ac:dyDescent="0.25">
      <c r="D865" s="14">
        <f t="shared" si="29"/>
        <v>1.5286164680994888E-4</v>
      </c>
    </row>
    <row r="866" spans="4:4" x14ac:dyDescent="0.25">
      <c r="D866" s="14">
        <f t="shared" si="29"/>
        <v>1.5285852580995606E-4</v>
      </c>
    </row>
    <row r="867" spans="4:4" x14ac:dyDescent="0.25">
      <c r="D867" s="14">
        <f t="shared" si="29"/>
        <v>1.528554655176119E-4</v>
      </c>
    </row>
    <row r="868" spans="4:4" x14ac:dyDescent="0.25">
      <c r="D868" s="14">
        <f t="shared" si="29"/>
        <v>1.5285246475207098E-4</v>
      </c>
    </row>
    <row r="869" spans="4:4" x14ac:dyDescent="0.25">
      <c r="D869" s="14">
        <f t="shared" si="29"/>
        <v>1.5284952235545686E-4</v>
      </c>
    </row>
    <row r="870" spans="4:4" x14ac:dyDescent="0.25">
      <c r="D870" s="14">
        <f t="shared" si="29"/>
        <v>1.5284663719241542E-4</v>
      </c>
    </row>
    <row r="871" spans="4:4" x14ac:dyDescent="0.25">
      <c r="D871" s="14">
        <f t="shared" si="29"/>
        <v>1.5284380814967663E-4</v>
      </c>
    </row>
    <row r="872" spans="4:4" x14ac:dyDescent="0.25">
      <c r="D872" s="14">
        <f t="shared" si="29"/>
        <v>1.5284103413562515E-4</v>
      </c>
    </row>
    <row r="873" spans="4:4" x14ac:dyDescent="0.25">
      <c r="D873" s="14">
        <f t="shared" si="29"/>
        <v>1.5283831407987894E-4</v>
      </c>
    </row>
    <row r="874" spans="4:4" x14ac:dyDescent="0.25">
      <c r="D874" s="14">
        <f t="shared" si="29"/>
        <v>1.5283564693287639E-4</v>
      </c>
    </row>
    <row r="875" spans="4:4" x14ac:dyDescent="0.25">
      <c r="D875" s="14">
        <f t="shared" si="29"/>
        <v>1.5283303166547128E-4</v>
      </c>
    </row>
    <row r="876" spans="4:4" x14ac:dyDescent="0.25">
      <c r="D876" s="14">
        <f t="shared" si="29"/>
        <v>1.5283046726853559E-4</v>
      </c>
    </row>
    <row r="877" spans="4:4" x14ac:dyDescent="0.25">
      <c r="D877" s="14">
        <f t="shared" si="29"/>
        <v>1.528279527525703E-4</v>
      </c>
    </row>
    <row r="878" spans="4:4" x14ac:dyDescent="0.25">
      <c r="D878" s="14">
        <f t="shared" si="29"/>
        <v>1.5282548714732339E-4</v>
      </c>
    </row>
    <row r="879" spans="4:4" x14ac:dyDescent="0.25">
      <c r="D879" s="14">
        <f t="shared" si="29"/>
        <v>1.5282306950141562E-4</v>
      </c>
    </row>
    <row r="880" spans="4:4" x14ac:dyDescent="0.25">
      <c r="D880" s="14">
        <f t="shared" si="29"/>
        <v>1.5282069888197331E-4</v>
      </c>
    </row>
    <row r="881" spans="4:4" x14ac:dyDescent="0.25">
      <c r="D881" s="14">
        <f t="shared" si="29"/>
        <v>1.5281837437426842E-4</v>
      </c>
    </row>
    <row r="882" spans="4:4" x14ac:dyDescent="0.25">
      <c r="D882" s="14">
        <f t="shared" si="29"/>
        <v>1.5281609508136564E-4</v>
      </c>
    </row>
    <row r="883" spans="4:4" x14ac:dyDescent="0.25">
      <c r="D883" s="14">
        <f t="shared" si="29"/>
        <v>1.5281386012377626E-4</v>
      </c>
    </row>
    <row r="884" spans="4:4" x14ac:dyDescent="0.25">
      <c r="D884" s="14">
        <f t="shared" si="29"/>
        <v>1.5281166863911875E-4</v>
      </c>
    </row>
    <row r="885" spans="4:4" x14ac:dyDescent="0.25">
      <c r="D885" s="14">
        <f t="shared" si="29"/>
        <v>1.5280951978178611E-4</v>
      </c>
    </row>
    <row r="886" spans="4:4" x14ac:dyDescent="0.25">
      <c r="D886" s="14">
        <f t="shared" si="29"/>
        <v>1.5280741272261954E-4</v>
      </c>
    </row>
    <row r="887" spans="4:4" x14ac:dyDescent="0.25">
      <c r="D887" s="14">
        <f t="shared" si="29"/>
        <v>1.5280534664858847E-4</v>
      </c>
    </row>
    <row r="888" spans="4:4" x14ac:dyDescent="0.25">
      <c r="D888" s="14">
        <f t="shared" si="29"/>
        <v>1.5280332076247688E-4</v>
      </c>
    </row>
    <row r="889" spans="4:4" x14ac:dyDescent="0.25">
      <c r="D889" s="14">
        <f t="shared" si="29"/>
        <v>1.5280133428257565E-4</v>
      </c>
    </row>
    <row r="890" spans="4:4" x14ac:dyDescent="0.25">
      <c r="D890" s="14">
        <f t="shared" si="29"/>
        <v>1.5279938644238098E-4</v>
      </c>
    </row>
    <row r="891" spans="4:4" x14ac:dyDescent="0.25">
      <c r="D891" s="14">
        <f t="shared" si="29"/>
        <v>1.5279747649029861E-4</v>
      </c>
    </row>
    <row r="892" spans="4:4" x14ac:dyDescent="0.25">
      <c r="D892" s="14">
        <f t="shared" si="29"/>
        <v>1.5279560368935377E-4</v>
      </c>
    </row>
    <row r="893" spans="4:4" x14ac:dyDescent="0.25">
      <c r="D893" s="14">
        <f t="shared" si="29"/>
        <v>1.5279376731690687E-4</v>
      </c>
    </row>
    <row r="894" spans="4:4" x14ac:dyDescent="0.25">
      <c r="D894" s="14">
        <f t="shared" si="29"/>
        <v>1.527919666643746E-4</v>
      </c>
    </row>
    <row r="895" spans="4:4" x14ac:dyDescent="0.25">
      <c r="D895" s="14">
        <f t="shared" si="29"/>
        <v>1.5279020103695656E-4</v>
      </c>
    </row>
    <row r="896" spans="4:4" x14ac:dyDescent="0.25">
      <c r="D896" s="14">
        <f t="shared" si="29"/>
        <v>1.5278846975336717E-4</v>
      </c>
    </row>
    <row r="897" spans="4:4" x14ac:dyDescent="0.25">
      <c r="D897" s="14">
        <f t="shared" si="29"/>
        <v>1.5278677214557277E-4</v>
      </c>
    </row>
    <row r="898" spans="4:4" x14ac:dyDescent="0.25">
      <c r="D898" s="14">
        <f t="shared" si="29"/>
        <v>1.5278510755853381E-4</v>
      </c>
    </row>
    <row r="899" spans="4:4" x14ac:dyDescent="0.25">
      <c r="D899" s="14">
        <f t="shared" si="29"/>
        <v>1.5278347534995219E-4</v>
      </c>
    </row>
    <row r="900" spans="4:4" x14ac:dyDescent="0.25">
      <c r="D900" s="14">
        <f t="shared" si="29"/>
        <v>1.5278187489002336E-4</v>
      </c>
    </row>
    <row r="901" spans="4:4" x14ac:dyDescent="0.25">
      <c r="D901" s="14">
        <f t="shared" si="29"/>
        <v>1.527803055611933E-4</v>
      </c>
    </row>
    <row r="902" spans="4:4" x14ac:dyDescent="0.25">
      <c r="D902" s="14">
        <f t="shared" ref="D902:D909" si="30">$H$5+$H$7*D901+$H$6*C901*C901</f>
        <v>1.5277876675792027E-4</v>
      </c>
    </row>
    <row r="903" spans="4:4" x14ac:dyDescent="0.25">
      <c r="D903" s="14">
        <f t="shared" si="30"/>
        <v>1.5277725788644112E-4</v>
      </c>
    </row>
    <row r="904" spans="4:4" x14ac:dyDescent="0.25">
      <c r="D904" s="14">
        <f t="shared" si="30"/>
        <v>1.5277577836454216E-4</v>
      </c>
    </row>
    <row r="905" spans="4:4" x14ac:dyDescent="0.25">
      <c r="D905" s="14">
        <f t="shared" si="30"/>
        <v>1.527743276213346E-4</v>
      </c>
    </row>
    <row r="906" spans="4:4" x14ac:dyDescent="0.25">
      <c r="D906" s="14">
        <f t="shared" si="30"/>
        <v>1.5277290509703418E-4</v>
      </c>
    </row>
    <row r="907" spans="4:4" x14ac:dyDescent="0.25">
      <c r="D907" s="14">
        <f t="shared" si="30"/>
        <v>1.5277151024274517E-4</v>
      </c>
    </row>
    <row r="908" spans="4:4" x14ac:dyDescent="0.25">
      <c r="D908" s="14">
        <f t="shared" si="30"/>
        <v>1.5277014252024863E-4</v>
      </c>
    </row>
    <row r="909" spans="4:4" x14ac:dyDescent="0.25">
      <c r="D909" s="14">
        <f t="shared" si="30"/>
        <v>1.5276880140179468E-4</v>
      </c>
    </row>
  </sheetData>
  <autoFilter ref="A1:B1">
    <sortState ref="A2:B504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9"/>
  <sheetViews>
    <sheetView tabSelected="1" topLeftCell="A486" zoomScaleNormal="100" workbookViewId="0">
      <selection activeCell="J15" sqref="J15"/>
    </sheetView>
  </sheetViews>
  <sheetFormatPr defaultRowHeight="15" x14ac:dyDescent="0.25"/>
  <cols>
    <col min="1" max="1" width="9.140625" style="11"/>
    <col min="2" max="2" width="14" style="14" customWidth="1"/>
    <col min="3" max="6" width="9.140625" style="14"/>
    <col min="7" max="10" width="9.140625" style="18"/>
    <col min="11" max="16384" width="9.140625" style="14"/>
  </cols>
  <sheetData>
    <row r="1" spans="1:10" s="18" customFormat="1" ht="15" customHeight="1" x14ac:dyDescent="0.25">
      <c r="A1" s="11" t="s">
        <v>33</v>
      </c>
      <c r="B1" s="11" t="s">
        <v>0</v>
      </c>
      <c r="C1" s="16" t="s">
        <v>34</v>
      </c>
      <c r="D1" s="16"/>
      <c r="E1" s="16"/>
      <c r="F1" s="16"/>
      <c r="G1" s="17" t="s">
        <v>35</v>
      </c>
      <c r="H1" s="17"/>
      <c r="I1" s="17"/>
      <c r="J1" s="17"/>
    </row>
    <row r="2" spans="1:10" s="18" customFormat="1" ht="15" customHeight="1" x14ac:dyDescent="0.25">
      <c r="A2" s="11"/>
      <c r="B2" s="11"/>
      <c r="C2" s="11" t="s">
        <v>32</v>
      </c>
      <c r="D2" s="11" t="s">
        <v>31</v>
      </c>
      <c r="E2" s="11" t="s">
        <v>30</v>
      </c>
      <c r="F2" s="11" t="s">
        <v>29</v>
      </c>
      <c r="G2" s="11" t="s">
        <v>32</v>
      </c>
      <c r="H2" s="11" t="s">
        <v>31</v>
      </c>
      <c r="I2" s="11" t="s">
        <v>30</v>
      </c>
      <c r="J2" s="11" t="s">
        <v>29</v>
      </c>
    </row>
    <row r="3" spans="1:10" x14ac:dyDescent="0.25">
      <c r="A3" s="11">
        <v>0</v>
      </c>
      <c r="B3" s="15">
        <v>38936</v>
      </c>
      <c r="C3" s="14">
        <v>11219.38</v>
      </c>
      <c r="D3" s="14">
        <v>5828.8</v>
      </c>
      <c r="E3" s="14">
        <v>4956.34</v>
      </c>
      <c r="F3" s="14">
        <v>15154.06</v>
      </c>
      <c r="G3" s="19"/>
      <c r="H3" s="19"/>
      <c r="I3" s="19"/>
      <c r="J3" s="19"/>
    </row>
    <row r="4" spans="1:10" x14ac:dyDescent="0.25">
      <c r="A4" s="11">
        <v>1</v>
      </c>
      <c r="B4" s="15">
        <v>38937</v>
      </c>
      <c r="C4" s="14">
        <v>11173.59</v>
      </c>
      <c r="D4" s="14">
        <v>5818.1</v>
      </c>
      <c r="E4" s="14">
        <v>4967.95</v>
      </c>
      <c r="F4" s="14">
        <v>15464.66</v>
      </c>
      <c r="G4" s="20">
        <f t="shared" ref="G4:J35" si="0">LN(1+(C4-C3)/C3)</f>
        <v>-4.0896820584048459E-3</v>
      </c>
      <c r="H4" s="20">
        <f t="shared" si="0"/>
        <v>-1.8373993097387914E-3</v>
      </c>
      <c r="I4" s="20">
        <f t="shared" si="0"/>
        <v>2.3397150418522565E-3</v>
      </c>
      <c r="J4" s="20">
        <f t="shared" si="0"/>
        <v>2.0288937915638842E-2</v>
      </c>
    </row>
    <row r="5" spans="1:10" x14ac:dyDescent="0.25">
      <c r="A5" s="11">
        <v>2</v>
      </c>
      <c r="B5" s="15">
        <v>38938</v>
      </c>
      <c r="C5" s="14">
        <v>11076.18</v>
      </c>
      <c r="D5" s="14">
        <v>5860.5</v>
      </c>
      <c r="E5" s="14">
        <v>5025.1499999999996</v>
      </c>
      <c r="F5" s="14">
        <v>15656.59</v>
      </c>
      <c r="G5" s="20">
        <f t="shared" si="0"/>
        <v>-8.7561015113736557E-3</v>
      </c>
      <c r="H5" s="20">
        <f t="shared" si="0"/>
        <v>7.2611762186743202E-3</v>
      </c>
      <c r="I5" s="20">
        <f t="shared" si="0"/>
        <v>1.1448024077590723E-2</v>
      </c>
      <c r="J5" s="20">
        <f t="shared" si="0"/>
        <v>1.2334493848554628E-2</v>
      </c>
    </row>
    <row r="6" spans="1:10" x14ac:dyDescent="0.25">
      <c r="A6" s="11">
        <v>3</v>
      </c>
      <c r="B6" s="15">
        <v>38939</v>
      </c>
      <c r="C6" s="14">
        <v>11124.37</v>
      </c>
      <c r="D6" s="14">
        <v>5823.4</v>
      </c>
      <c r="E6" s="14">
        <v>4976.6400000000003</v>
      </c>
      <c r="F6" s="14">
        <v>15630.91</v>
      </c>
      <c r="G6" s="20">
        <f t="shared" si="0"/>
        <v>4.3413407043831863E-3</v>
      </c>
      <c r="H6" s="20">
        <f t="shared" si="0"/>
        <v>-6.3506405718635828E-3</v>
      </c>
      <c r="I6" s="20">
        <f t="shared" si="0"/>
        <v>-9.7003397161648432E-3</v>
      </c>
      <c r="J6" s="20">
        <f t="shared" si="0"/>
        <v>-1.6415505084543685E-3</v>
      </c>
    </row>
    <row r="7" spans="1:10" x14ac:dyDescent="0.25">
      <c r="A7" s="11">
        <v>4</v>
      </c>
      <c r="B7" s="15">
        <v>38940</v>
      </c>
      <c r="C7" s="14">
        <v>11088.02</v>
      </c>
      <c r="D7" s="14">
        <v>5820.1</v>
      </c>
      <c r="E7" s="14">
        <v>4985.5200000000004</v>
      </c>
      <c r="F7" s="14">
        <v>15565.02</v>
      </c>
      <c r="G7" s="20">
        <f t="shared" si="0"/>
        <v>-3.2729510376019681E-3</v>
      </c>
      <c r="H7" s="20">
        <f t="shared" si="0"/>
        <v>-5.668398829147685E-4</v>
      </c>
      <c r="I7" s="20">
        <f t="shared" si="0"/>
        <v>1.7827463826834669E-3</v>
      </c>
      <c r="J7" s="20">
        <f t="shared" si="0"/>
        <v>-4.2242752808558355E-3</v>
      </c>
    </row>
    <row r="8" spans="1:10" x14ac:dyDescent="0.25">
      <c r="A8" s="11">
        <v>5</v>
      </c>
      <c r="B8" s="15">
        <v>38943</v>
      </c>
      <c r="C8" s="14">
        <v>11097.87</v>
      </c>
      <c r="D8" s="14">
        <v>5870.9</v>
      </c>
      <c r="E8" s="14">
        <v>5046.93</v>
      </c>
      <c r="F8" s="14">
        <v>15857.11</v>
      </c>
      <c r="G8" s="20">
        <f t="shared" si="0"/>
        <v>8.8795181506750752E-4</v>
      </c>
      <c r="H8" s="20">
        <f t="shared" si="0"/>
        <v>8.6905003372223337E-3</v>
      </c>
      <c r="I8" s="20">
        <f t="shared" si="0"/>
        <v>1.2242426724019274E-2</v>
      </c>
      <c r="J8" s="20">
        <f t="shared" si="0"/>
        <v>1.8591891355909024E-2</v>
      </c>
    </row>
    <row r="9" spans="1:10" x14ac:dyDescent="0.25">
      <c r="A9" s="11">
        <v>6</v>
      </c>
      <c r="B9" s="15">
        <v>38944</v>
      </c>
      <c r="C9" s="14">
        <v>11230.26</v>
      </c>
      <c r="D9" s="14">
        <v>5897.9</v>
      </c>
      <c r="E9" s="14">
        <v>5115.0200000000004</v>
      </c>
      <c r="F9" s="14">
        <v>15816.19</v>
      </c>
      <c r="G9" s="20">
        <f t="shared" si="0"/>
        <v>1.1858722740253626E-2</v>
      </c>
      <c r="H9" s="20">
        <f t="shared" si="0"/>
        <v>4.5884112858403259E-3</v>
      </c>
      <c r="I9" s="20">
        <f t="shared" si="0"/>
        <v>1.340117182795056E-2</v>
      </c>
      <c r="J9" s="20">
        <f t="shared" si="0"/>
        <v>-2.5838812354042747E-3</v>
      </c>
    </row>
    <row r="10" spans="1:10" x14ac:dyDescent="0.25">
      <c r="A10" s="11">
        <v>7</v>
      </c>
      <c r="B10" s="15">
        <v>38945</v>
      </c>
      <c r="C10" s="14">
        <v>11327.12</v>
      </c>
      <c r="D10" s="14">
        <v>5896.6</v>
      </c>
      <c r="E10" s="14">
        <v>5137.3100000000004</v>
      </c>
      <c r="F10" s="14">
        <v>16071.36</v>
      </c>
      <c r="G10" s="20">
        <f t="shared" si="0"/>
        <v>8.5879295649707588E-3</v>
      </c>
      <c r="H10" s="20">
        <f t="shared" si="0"/>
        <v>-2.2044173220800697E-4</v>
      </c>
      <c r="I10" s="20">
        <f t="shared" si="0"/>
        <v>4.3482867057245333E-3</v>
      </c>
      <c r="J10" s="20">
        <f t="shared" si="0"/>
        <v>1.6004706965994851E-2</v>
      </c>
    </row>
    <row r="11" spans="1:10" x14ac:dyDescent="0.25">
      <c r="A11" s="11">
        <v>8</v>
      </c>
      <c r="B11" s="15">
        <v>38946</v>
      </c>
      <c r="C11" s="14">
        <v>11334.96</v>
      </c>
      <c r="D11" s="14">
        <v>5900.4</v>
      </c>
      <c r="E11" s="14">
        <v>5144.84</v>
      </c>
      <c r="F11" s="14">
        <v>16020.84</v>
      </c>
      <c r="G11" s="20">
        <f t="shared" si="0"/>
        <v>6.9190474243927154E-4</v>
      </c>
      <c r="H11" s="20">
        <f t="shared" si="0"/>
        <v>6.4423160658255154E-4</v>
      </c>
      <c r="I11" s="20">
        <f t="shared" si="0"/>
        <v>1.4646744788118803E-3</v>
      </c>
      <c r="J11" s="20">
        <f t="shared" si="0"/>
        <v>-3.1484311908886982E-3</v>
      </c>
    </row>
    <row r="12" spans="1:10" x14ac:dyDescent="0.25">
      <c r="A12" s="11">
        <v>9</v>
      </c>
      <c r="B12" s="15">
        <v>38947</v>
      </c>
      <c r="C12" s="14">
        <v>11381.47</v>
      </c>
      <c r="D12" s="14">
        <v>5903.4</v>
      </c>
      <c r="E12" s="14">
        <v>5135.6899999999996</v>
      </c>
      <c r="F12" s="14">
        <v>16105.98</v>
      </c>
      <c r="G12" s="20">
        <f t="shared" si="0"/>
        <v>4.0948392849428968E-3</v>
      </c>
      <c r="H12" s="20">
        <f t="shared" si="0"/>
        <v>5.0831089388081051E-4</v>
      </c>
      <c r="I12" s="20">
        <f t="shared" si="0"/>
        <v>-1.7800643383328015E-3</v>
      </c>
      <c r="J12" s="20">
        <f t="shared" si="0"/>
        <v>5.3002568768259614E-3</v>
      </c>
    </row>
    <row r="13" spans="1:10" x14ac:dyDescent="0.25">
      <c r="A13" s="11">
        <v>10</v>
      </c>
      <c r="B13" s="15">
        <v>38950</v>
      </c>
      <c r="C13" s="14">
        <v>11345.04</v>
      </c>
      <c r="D13" s="14">
        <v>5915.2</v>
      </c>
      <c r="E13" s="14">
        <v>5104.6499999999996</v>
      </c>
      <c r="F13" s="14">
        <v>15969.04</v>
      </c>
      <c r="G13" s="20">
        <f t="shared" si="0"/>
        <v>-3.2059503375260825E-3</v>
      </c>
      <c r="H13" s="20">
        <f t="shared" si="0"/>
        <v>1.9968530825926101E-3</v>
      </c>
      <c r="I13" s="20">
        <f t="shared" si="0"/>
        <v>-6.0623172793706397E-3</v>
      </c>
      <c r="J13" s="20">
        <f t="shared" si="0"/>
        <v>-8.5387838905839914E-3</v>
      </c>
    </row>
    <row r="14" spans="1:10" x14ac:dyDescent="0.25">
      <c r="A14" s="11">
        <v>11</v>
      </c>
      <c r="B14" s="15">
        <v>38951</v>
      </c>
      <c r="C14" s="14">
        <v>11339.84</v>
      </c>
      <c r="D14" s="14">
        <v>5902.6</v>
      </c>
      <c r="E14" s="14">
        <v>5128.33</v>
      </c>
      <c r="F14" s="14">
        <v>16181.17</v>
      </c>
      <c r="G14" s="20">
        <f t="shared" si="0"/>
        <v>-4.5845515524700045E-4</v>
      </c>
      <c r="H14" s="20">
        <f t="shared" si="0"/>
        <v>-2.1323773924730653E-3</v>
      </c>
      <c r="I14" s="20">
        <f t="shared" si="0"/>
        <v>4.6281810907290331E-3</v>
      </c>
      <c r="J14" s="20">
        <f t="shared" si="0"/>
        <v>1.3196372802923151E-2</v>
      </c>
    </row>
    <row r="15" spans="1:10" x14ac:dyDescent="0.25">
      <c r="A15" s="11">
        <v>12</v>
      </c>
      <c r="B15" s="15">
        <v>38952</v>
      </c>
      <c r="C15" s="14">
        <v>11297.9</v>
      </c>
      <c r="D15" s="14">
        <v>5860</v>
      </c>
      <c r="E15" s="14">
        <v>5082.7299999999996</v>
      </c>
      <c r="F15" s="14">
        <v>16163.03</v>
      </c>
      <c r="G15" s="20">
        <f t="shared" si="0"/>
        <v>-3.705321112819405E-3</v>
      </c>
      <c r="H15" s="20">
        <f t="shared" si="0"/>
        <v>-7.2433282188360945E-3</v>
      </c>
      <c r="I15" s="20">
        <f t="shared" si="0"/>
        <v>-8.9315513052534521E-3</v>
      </c>
      <c r="J15" s="20">
        <f t="shared" si="0"/>
        <v>-1.1216849946477649E-3</v>
      </c>
    </row>
    <row r="16" spans="1:10" x14ac:dyDescent="0.25">
      <c r="A16" s="11">
        <v>13</v>
      </c>
      <c r="B16" s="15">
        <v>38953</v>
      </c>
      <c r="C16" s="14">
        <v>11304.46</v>
      </c>
      <c r="D16" s="14">
        <v>5869.1</v>
      </c>
      <c r="E16" s="14">
        <v>5112.8500000000004</v>
      </c>
      <c r="F16" s="14">
        <v>15960.62</v>
      </c>
      <c r="G16" s="20">
        <f t="shared" si="0"/>
        <v>5.8047037426148512E-4</v>
      </c>
      <c r="H16" s="20">
        <f t="shared" si="0"/>
        <v>1.5516965199182267E-3</v>
      </c>
      <c r="I16" s="20">
        <f t="shared" si="0"/>
        <v>5.9084598666860211E-3</v>
      </c>
      <c r="J16" s="20">
        <f t="shared" si="0"/>
        <v>-1.2602097132093787E-2</v>
      </c>
    </row>
    <row r="17" spans="1:10" x14ac:dyDescent="0.25">
      <c r="A17" s="11">
        <v>14</v>
      </c>
      <c r="B17" s="15">
        <v>38954</v>
      </c>
      <c r="C17" s="14">
        <v>11284.05</v>
      </c>
      <c r="D17" s="14">
        <v>5878.6</v>
      </c>
      <c r="E17" s="14">
        <v>5111.13</v>
      </c>
      <c r="F17" s="14">
        <v>15938.66</v>
      </c>
      <c r="G17" s="20">
        <f t="shared" si="0"/>
        <v>-1.8071139313167921E-3</v>
      </c>
      <c r="H17" s="20">
        <f t="shared" si="0"/>
        <v>1.617338214429721E-3</v>
      </c>
      <c r="I17" s="20">
        <f t="shared" si="0"/>
        <v>-3.3646388514585262E-4</v>
      </c>
      <c r="J17" s="20">
        <f t="shared" si="0"/>
        <v>-1.3768338012067987E-3</v>
      </c>
    </row>
    <row r="18" spans="1:10" x14ac:dyDescent="0.25">
      <c r="A18" s="11">
        <v>15</v>
      </c>
      <c r="B18" s="15">
        <v>38958</v>
      </c>
      <c r="C18" s="14">
        <v>11369.94</v>
      </c>
      <c r="D18" s="14">
        <v>5888.3</v>
      </c>
      <c r="E18" s="14">
        <v>5160.32</v>
      </c>
      <c r="F18" s="14">
        <v>15890.56</v>
      </c>
      <c r="G18" s="20">
        <f t="shared" si="0"/>
        <v>7.5828065209153136E-3</v>
      </c>
      <c r="H18" s="20">
        <f t="shared" si="0"/>
        <v>1.6486928922999208E-3</v>
      </c>
      <c r="I18" s="20">
        <f t="shared" si="0"/>
        <v>9.5780782762448658E-3</v>
      </c>
      <c r="J18" s="20">
        <f t="shared" si="0"/>
        <v>-3.0223823653422553E-3</v>
      </c>
    </row>
    <row r="19" spans="1:10" x14ac:dyDescent="0.25">
      <c r="A19" s="11">
        <v>16</v>
      </c>
      <c r="B19" s="15">
        <v>38959</v>
      </c>
      <c r="C19" s="14">
        <v>11382.91</v>
      </c>
      <c r="D19" s="14">
        <v>5929.3</v>
      </c>
      <c r="E19" s="14">
        <v>5182.79</v>
      </c>
      <c r="F19" s="14">
        <v>15872.02</v>
      </c>
      <c r="G19" s="20">
        <f t="shared" si="0"/>
        <v>1.1400770808791592E-3</v>
      </c>
      <c r="H19" s="20">
        <f t="shared" si="0"/>
        <v>6.9388309814853201E-3</v>
      </c>
      <c r="I19" s="20">
        <f t="shared" si="0"/>
        <v>4.3449282372121376E-3</v>
      </c>
      <c r="J19" s="20">
        <f t="shared" si="0"/>
        <v>-1.1674115960102656E-3</v>
      </c>
    </row>
    <row r="20" spans="1:10" x14ac:dyDescent="0.25">
      <c r="A20" s="11">
        <v>17</v>
      </c>
      <c r="B20" s="15">
        <v>38960</v>
      </c>
      <c r="C20" s="14">
        <v>11381.15</v>
      </c>
      <c r="D20" s="14">
        <v>5906.1</v>
      </c>
      <c r="E20" s="14">
        <v>5165.04</v>
      </c>
      <c r="F20" s="14">
        <v>16140.76</v>
      </c>
      <c r="G20" s="20">
        <f t="shared" si="0"/>
        <v>-1.5462971047401571E-4</v>
      </c>
      <c r="H20" s="20">
        <f t="shared" si="0"/>
        <v>-3.9204470850402566E-3</v>
      </c>
      <c r="I20" s="20">
        <f t="shared" si="0"/>
        <v>-3.4306743363754478E-3</v>
      </c>
      <c r="J20" s="20">
        <f t="shared" si="0"/>
        <v>1.6789939091003823E-2</v>
      </c>
    </row>
    <row r="21" spans="1:10" x14ac:dyDescent="0.25">
      <c r="A21" s="11">
        <v>18</v>
      </c>
      <c r="B21" s="15">
        <v>38961</v>
      </c>
      <c r="C21" s="14">
        <v>11464.15</v>
      </c>
      <c r="D21" s="14">
        <v>5949.1</v>
      </c>
      <c r="E21" s="14">
        <v>5183.45</v>
      </c>
      <c r="F21" s="14">
        <v>16134.25</v>
      </c>
      <c r="G21" s="20">
        <f t="shared" si="0"/>
        <v>7.2662968044404051E-3</v>
      </c>
      <c r="H21" s="20">
        <f t="shared" si="0"/>
        <v>7.2542325002986708E-3</v>
      </c>
      <c r="I21" s="20">
        <f t="shared" si="0"/>
        <v>3.558010767114339E-3</v>
      </c>
      <c r="J21" s="20">
        <f t="shared" si="0"/>
        <v>-4.0340809116933766E-4</v>
      </c>
    </row>
    <row r="22" spans="1:10" x14ac:dyDescent="0.25">
      <c r="A22" s="11">
        <v>19</v>
      </c>
      <c r="B22" s="15">
        <v>38965</v>
      </c>
      <c r="C22" s="14">
        <v>11469.28</v>
      </c>
      <c r="D22" s="14">
        <v>5981.7</v>
      </c>
      <c r="E22" s="14">
        <v>5172.8500000000004</v>
      </c>
      <c r="F22" s="14">
        <v>16385.96</v>
      </c>
      <c r="G22" s="20">
        <f t="shared" si="0"/>
        <v>4.4738184262579347E-4</v>
      </c>
      <c r="H22" s="20">
        <f t="shared" si="0"/>
        <v>5.4648608865131834E-3</v>
      </c>
      <c r="I22" s="20">
        <f t="shared" si="0"/>
        <v>-2.0470638551570706E-3</v>
      </c>
      <c r="J22" s="20">
        <f t="shared" si="0"/>
        <v>1.5480528986177515E-2</v>
      </c>
    </row>
    <row r="23" spans="1:10" x14ac:dyDescent="0.25">
      <c r="A23" s="11">
        <v>20</v>
      </c>
      <c r="B23" s="15">
        <v>38966</v>
      </c>
      <c r="C23" s="14">
        <v>11406.2</v>
      </c>
      <c r="D23" s="14">
        <v>5929.3</v>
      </c>
      <c r="E23" s="14">
        <v>5115.5200000000004</v>
      </c>
      <c r="F23" s="14">
        <v>16284.09</v>
      </c>
      <c r="G23" s="20">
        <f t="shared" si="0"/>
        <v>-5.5150895096241145E-3</v>
      </c>
      <c r="H23" s="20">
        <f t="shared" si="0"/>
        <v>-8.7986463017718144E-3</v>
      </c>
      <c r="I23" s="20">
        <f t="shared" si="0"/>
        <v>-1.1144737871796933E-2</v>
      </c>
      <c r="J23" s="20">
        <f t="shared" si="0"/>
        <v>-6.2363130853529047E-3</v>
      </c>
    </row>
    <row r="24" spans="1:10" x14ac:dyDescent="0.25">
      <c r="A24" s="11">
        <v>21</v>
      </c>
      <c r="B24" s="15">
        <v>38967</v>
      </c>
      <c r="C24" s="14">
        <v>11331.44</v>
      </c>
      <c r="D24" s="14">
        <v>5858.1</v>
      </c>
      <c r="E24" s="14">
        <v>5060.09</v>
      </c>
      <c r="F24" s="14">
        <v>16012.41</v>
      </c>
      <c r="G24" s="20">
        <f t="shared" si="0"/>
        <v>-6.5759040428705479E-3</v>
      </c>
      <c r="H24" s="20">
        <f t="shared" si="0"/>
        <v>-1.208084326463039E-2</v>
      </c>
      <c r="I24" s="20">
        <f t="shared" si="0"/>
        <v>-1.0894786313002499E-2</v>
      </c>
      <c r="J24" s="20">
        <f t="shared" si="0"/>
        <v>-1.6824510924869633E-2</v>
      </c>
    </row>
    <row r="25" spans="1:10" x14ac:dyDescent="0.25">
      <c r="A25" s="11">
        <v>22</v>
      </c>
      <c r="B25" s="15">
        <v>38968</v>
      </c>
      <c r="C25" s="14">
        <v>11392.11</v>
      </c>
      <c r="D25" s="14">
        <v>5879.3</v>
      </c>
      <c r="E25" s="14">
        <v>5073.57</v>
      </c>
      <c r="F25" s="14">
        <v>16080.46</v>
      </c>
      <c r="G25" s="20">
        <f t="shared" si="0"/>
        <v>5.3398473532357714E-3</v>
      </c>
      <c r="H25" s="20">
        <f t="shared" si="0"/>
        <v>3.6123882723337743E-3</v>
      </c>
      <c r="I25" s="20">
        <f t="shared" si="0"/>
        <v>2.6604421207932476E-3</v>
      </c>
      <c r="J25" s="20">
        <f t="shared" si="0"/>
        <v>4.2408237086653889E-3</v>
      </c>
    </row>
    <row r="26" spans="1:10" x14ac:dyDescent="0.25">
      <c r="A26" s="11">
        <v>23</v>
      </c>
      <c r="B26" s="15">
        <v>38971</v>
      </c>
      <c r="C26" s="14">
        <v>11396.84</v>
      </c>
      <c r="D26" s="14">
        <v>5850.8</v>
      </c>
      <c r="E26" s="14">
        <v>5058.3100000000004</v>
      </c>
      <c r="F26" s="14">
        <v>15794.38</v>
      </c>
      <c r="G26" s="20">
        <f t="shared" si="0"/>
        <v>4.1511347103948969E-4</v>
      </c>
      <c r="H26" s="20">
        <f t="shared" si="0"/>
        <v>-4.8593031739615055E-3</v>
      </c>
      <c r="I26" s="20">
        <f t="shared" si="0"/>
        <v>-3.0122764065224749E-3</v>
      </c>
      <c r="J26" s="20">
        <f t="shared" si="0"/>
        <v>-1.7950689751332696E-2</v>
      </c>
    </row>
    <row r="27" spans="1:10" x14ac:dyDescent="0.25">
      <c r="A27" s="11">
        <v>24</v>
      </c>
      <c r="B27" s="15">
        <v>38972</v>
      </c>
      <c r="C27" s="14">
        <v>11498.09</v>
      </c>
      <c r="D27" s="14">
        <v>5895.5</v>
      </c>
      <c r="E27" s="14">
        <v>5125.97</v>
      </c>
      <c r="F27" s="14">
        <v>15719.34</v>
      </c>
      <c r="G27" s="20">
        <f t="shared" si="0"/>
        <v>8.8448106257988535E-3</v>
      </c>
      <c r="H27" s="20">
        <f t="shared" si="0"/>
        <v>7.6109440037947758E-3</v>
      </c>
      <c r="I27" s="20">
        <f t="shared" si="0"/>
        <v>1.3287339991440581E-2</v>
      </c>
      <c r="J27" s="20">
        <f t="shared" si="0"/>
        <v>-4.7623791686377884E-3</v>
      </c>
    </row>
    <row r="28" spans="1:10" x14ac:dyDescent="0.25">
      <c r="A28" s="11">
        <v>25</v>
      </c>
      <c r="B28" s="15">
        <v>38973</v>
      </c>
      <c r="C28" s="14">
        <v>11543.32</v>
      </c>
      <c r="D28" s="14">
        <v>5892.2</v>
      </c>
      <c r="E28" s="14">
        <v>5137.93</v>
      </c>
      <c r="F28" s="14">
        <v>15750.05</v>
      </c>
      <c r="G28" s="20">
        <f t="shared" si="0"/>
        <v>3.9259800589767349E-3</v>
      </c>
      <c r="H28" s="20">
        <f t="shared" si="0"/>
        <v>-5.5990567900626623E-4</v>
      </c>
      <c r="I28" s="20">
        <f t="shared" si="0"/>
        <v>2.3304992085117211E-3</v>
      </c>
      <c r="J28" s="20">
        <f t="shared" si="0"/>
        <v>1.9517384829249723E-3</v>
      </c>
    </row>
    <row r="29" spans="1:10" x14ac:dyDescent="0.25">
      <c r="A29" s="11">
        <v>26</v>
      </c>
      <c r="B29" s="15">
        <v>38974</v>
      </c>
      <c r="C29" s="14">
        <v>11527.39</v>
      </c>
      <c r="D29" s="14">
        <v>5877.2</v>
      </c>
      <c r="E29" s="14">
        <v>5123.8500000000004</v>
      </c>
      <c r="F29" s="14">
        <v>15942.39</v>
      </c>
      <c r="G29" s="20">
        <f t="shared" si="0"/>
        <v>-1.3809720231110704E-3</v>
      </c>
      <c r="H29" s="20">
        <f t="shared" si="0"/>
        <v>-2.5489843359305861E-3</v>
      </c>
      <c r="I29" s="20">
        <f t="shared" si="0"/>
        <v>-2.7441650153709738E-3</v>
      </c>
      <c r="J29" s="20">
        <f t="shared" si="0"/>
        <v>1.2138059517565837E-2</v>
      </c>
    </row>
    <row r="30" spans="1:10" x14ac:dyDescent="0.25">
      <c r="A30" s="11">
        <v>27</v>
      </c>
      <c r="B30" s="15">
        <v>38975</v>
      </c>
      <c r="C30" s="14">
        <v>11560.77</v>
      </c>
      <c r="D30" s="14">
        <v>5877</v>
      </c>
      <c r="E30" s="14">
        <v>5144.88</v>
      </c>
      <c r="F30" s="14">
        <v>15866.93</v>
      </c>
      <c r="G30" s="20">
        <f t="shared" si="0"/>
        <v>2.8915273679080747E-3</v>
      </c>
      <c r="H30" s="20">
        <f t="shared" si="0"/>
        <v>-3.4030389140702651E-5</v>
      </c>
      <c r="I30" s="20">
        <f t="shared" si="0"/>
        <v>4.0959357975409337E-3</v>
      </c>
      <c r="J30" s="20">
        <f t="shared" si="0"/>
        <v>-4.7445303171461083E-3</v>
      </c>
    </row>
    <row r="31" spans="1:10" x14ac:dyDescent="0.25">
      <c r="A31" s="11">
        <v>28</v>
      </c>
      <c r="B31" s="15">
        <v>38979</v>
      </c>
      <c r="C31" s="14">
        <v>11540.91</v>
      </c>
      <c r="D31" s="14">
        <v>5831.8</v>
      </c>
      <c r="E31" s="14">
        <v>5115.99</v>
      </c>
      <c r="F31" s="14">
        <v>15874.28</v>
      </c>
      <c r="G31" s="20">
        <f t="shared" si="0"/>
        <v>-1.71935589900701E-3</v>
      </c>
      <c r="H31" s="20">
        <f t="shared" si="0"/>
        <v>-7.720727065005757E-3</v>
      </c>
      <c r="I31" s="20">
        <f t="shared" si="0"/>
        <v>-5.6311163362389388E-3</v>
      </c>
      <c r="J31" s="20">
        <f t="shared" si="0"/>
        <v>4.6312034931058303E-4</v>
      </c>
    </row>
    <row r="32" spans="1:10" x14ac:dyDescent="0.25">
      <c r="A32" s="11">
        <v>29</v>
      </c>
      <c r="B32" s="15">
        <v>38980</v>
      </c>
      <c r="C32" s="14">
        <v>11613.19</v>
      </c>
      <c r="D32" s="14">
        <v>5866.2</v>
      </c>
      <c r="E32" s="14">
        <v>5192.74</v>
      </c>
      <c r="F32" s="14">
        <v>15718.67</v>
      </c>
      <c r="G32" s="20">
        <f t="shared" si="0"/>
        <v>6.2434069810675683E-3</v>
      </c>
      <c r="H32" s="20">
        <f t="shared" si="0"/>
        <v>5.8813641920359011E-3</v>
      </c>
      <c r="I32" s="20">
        <f t="shared" si="0"/>
        <v>1.4890567147732866E-2</v>
      </c>
      <c r="J32" s="20">
        <f t="shared" si="0"/>
        <v>-9.851011595667385E-3</v>
      </c>
    </row>
    <row r="33" spans="1:10" x14ac:dyDescent="0.25">
      <c r="A33" s="11">
        <v>30</v>
      </c>
      <c r="B33" s="15">
        <v>38981</v>
      </c>
      <c r="C33" s="14">
        <v>11533.23</v>
      </c>
      <c r="D33" s="14">
        <v>5896.7</v>
      </c>
      <c r="E33" s="14">
        <v>5208.32</v>
      </c>
      <c r="F33" s="14">
        <v>15834.23</v>
      </c>
      <c r="G33" s="20">
        <f t="shared" si="0"/>
        <v>-6.9090872866914496E-3</v>
      </c>
      <c r="H33" s="20">
        <f t="shared" si="0"/>
        <v>5.1858076413122843E-3</v>
      </c>
      <c r="I33" s="20">
        <f t="shared" si="0"/>
        <v>2.9958507407316939E-3</v>
      </c>
      <c r="J33" s="20">
        <f t="shared" si="0"/>
        <v>7.3248745240852503E-3</v>
      </c>
    </row>
    <row r="34" spans="1:10" x14ac:dyDescent="0.25">
      <c r="A34" s="11">
        <v>31</v>
      </c>
      <c r="B34" s="15">
        <v>38982</v>
      </c>
      <c r="C34" s="14">
        <v>11508.1</v>
      </c>
      <c r="D34" s="14">
        <v>5822.3</v>
      </c>
      <c r="E34" s="14">
        <v>5141.95</v>
      </c>
      <c r="F34" s="14">
        <v>15634.67</v>
      </c>
      <c r="G34" s="20">
        <f t="shared" si="0"/>
        <v>-2.181298559082878E-3</v>
      </c>
      <c r="H34" s="20">
        <f t="shared" si="0"/>
        <v>-1.2697499718680469E-2</v>
      </c>
      <c r="I34" s="20">
        <f t="shared" si="0"/>
        <v>-1.2824961997520541E-2</v>
      </c>
      <c r="J34" s="20">
        <f t="shared" si="0"/>
        <v>-1.26831681527116E-2</v>
      </c>
    </row>
    <row r="35" spans="1:10" x14ac:dyDescent="0.25">
      <c r="A35" s="11">
        <v>32</v>
      </c>
      <c r="B35" s="15">
        <v>38985</v>
      </c>
      <c r="C35" s="14">
        <v>11575.81</v>
      </c>
      <c r="D35" s="14">
        <v>5798.3</v>
      </c>
      <c r="E35" s="14">
        <v>5146.49</v>
      </c>
      <c r="F35" s="14">
        <v>15633.81</v>
      </c>
      <c r="G35" s="20">
        <f t="shared" si="0"/>
        <v>5.8664406668745431E-3</v>
      </c>
      <c r="H35" s="20">
        <f t="shared" si="0"/>
        <v>-4.1306015392885481E-3</v>
      </c>
      <c r="I35" s="20">
        <f t="shared" si="0"/>
        <v>8.8254396092653882E-4</v>
      </c>
      <c r="J35" s="20">
        <f t="shared" si="0"/>
        <v>-5.5007470796038605E-5</v>
      </c>
    </row>
    <row r="36" spans="1:10" x14ac:dyDescent="0.25">
      <c r="A36" s="11">
        <v>33</v>
      </c>
      <c r="B36" s="15">
        <v>38986</v>
      </c>
      <c r="C36" s="14">
        <v>11669.39</v>
      </c>
      <c r="D36" s="14">
        <v>5873.6</v>
      </c>
      <c r="E36" s="14">
        <v>5219.59</v>
      </c>
      <c r="F36" s="14">
        <v>15557.45</v>
      </c>
      <c r="G36" s="20">
        <f t="shared" ref="G36:J67" si="1">LN(1+(C36-C35)/C35)</f>
        <v>8.0515982268711261E-3</v>
      </c>
      <c r="H36" s="20">
        <f t="shared" si="1"/>
        <v>1.2902962619546073E-2</v>
      </c>
      <c r="I36" s="20">
        <f t="shared" si="1"/>
        <v>1.4103925834013643E-2</v>
      </c>
      <c r="J36" s="20">
        <f t="shared" si="1"/>
        <v>-4.8962531523256761E-3</v>
      </c>
    </row>
    <row r="37" spans="1:10" x14ac:dyDescent="0.25">
      <c r="A37" s="11">
        <v>34</v>
      </c>
      <c r="B37" s="15">
        <v>38987</v>
      </c>
      <c r="C37" s="14">
        <v>11689.24</v>
      </c>
      <c r="D37" s="14">
        <v>5930.1</v>
      </c>
      <c r="E37" s="14">
        <v>5243.1</v>
      </c>
      <c r="F37" s="14">
        <v>15947.87</v>
      </c>
      <c r="G37" s="20">
        <f t="shared" si="1"/>
        <v>1.699586386548861E-3</v>
      </c>
      <c r="H37" s="20">
        <f t="shared" si="1"/>
        <v>9.573342513423783E-3</v>
      </c>
      <c r="I37" s="20">
        <f t="shared" si="1"/>
        <v>4.4940717097897544E-3</v>
      </c>
      <c r="J37" s="20">
        <f t="shared" si="1"/>
        <v>2.4785654421442239E-2</v>
      </c>
    </row>
    <row r="38" spans="1:10" x14ac:dyDescent="0.25">
      <c r="A38" s="11">
        <v>35</v>
      </c>
      <c r="B38" s="15">
        <v>38988</v>
      </c>
      <c r="C38" s="14">
        <v>11718.45</v>
      </c>
      <c r="D38" s="14">
        <v>5971.3</v>
      </c>
      <c r="E38" s="14">
        <v>5250.01</v>
      </c>
      <c r="F38" s="14">
        <v>16024.85</v>
      </c>
      <c r="G38" s="20">
        <f t="shared" si="1"/>
        <v>2.4957623039273827E-3</v>
      </c>
      <c r="H38" s="20">
        <f t="shared" si="1"/>
        <v>6.9235828692647992E-3</v>
      </c>
      <c r="I38" s="20">
        <f t="shared" si="1"/>
        <v>1.3170549053350068E-3</v>
      </c>
      <c r="J38" s="20">
        <f t="shared" si="1"/>
        <v>4.8153643949752096E-3</v>
      </c>
    </row>
    <row r="39" spans="1:10" x14ac:dyDescent="0.25">
      <c r="A39" s="11">
        <v>36</v>
      </c>
      <c r="B39" s="15">
        <v>38989</v>
      </c>
      <c r="C39" s="14">
        <v>11679.07</v>
      </c>
      <c r="D39" s="14">
        <v>5960.8</v>
      </c>
      <c r="E39" s="14">
        <v>5250.01</v>
      </c>
      <c r="F39" s="14">
        <v>16127.58</v>
      </c>
      <c r="G39" s="20">
        <f t="shared" si="1"/>
        <v>-3.3661719006912176E-3</v>
      </c>
      <c r="H39" s="20">
        <f t="shared" si="1"/>
        <v>-1.7599588857406623E-3</v>
      </c>
      <c r="I39" s="20">
        <f t="shared" si="1"/>
        <v>0</v>
      </c>
      <c r="J39" s="20">
        <f t="shared" si="1"/>
        <v>6.39020749469123E-3</v>
      </c>
    </row>
    <row r="40" spans="1:10" x14ac:dyDescent="0.25">
      <c r="A40" s="11">
        <v>37</v>
      </c>
      <c r="B40" s="15">
        <v>38992</v>
      </c>
      <c r="C40" s="14">
        <v>11670.35</v>
      </c>
      <c r="D40" s="14">
        <v>5957.8</v>
      </c>
      <c r="E40" s="14">
        <v>5243.13</v>
      </c>
      <c r="F40" s="14">
        <v>16254.29</v>
      </c>
      <c r="G40" s="20">
        <f t="shared" si="1"/>
        <v>-7.4691366255714737E-4</v>
      </c>
      <c r="H40" s="20">
        <f t="shared" si="1"/>
        <v>-5.0341484123247267E-4</v>
      </c>
      <c r="I40" s="20">
        <f t="shared" si="1"/>
        <v>-1.3113331159025194E-3</v>
      </c>
      <c r="J40" s="20">
        <f t="shared" si="1"/>
        <v>7.8260240506772705E-3</v>
      </c>
    </row>
    <row r="41" spans="1:10" x14ac:dyDescent="0.25">
      <c r="A41" s="11">
        <v>38</v>
      </c>
      <c r="B41" s="15">
        <v>38993</v>
      </c>
      <c r="C41" s="14">
        <v>11727.34</v>
      </c>
      <c r="D41" s="14">
        <v>5937.1</v>
      </c>
      <c r="E41" s="14">
        <v>5219.79</v>
      </c>
      <c r="F41" s="14">
        <v>16242.09</v>
      </c>
      <c r="G41" s="20">
        <f t="shared" si="1"/>
        <v>4.8714307012064674E-3</v>
      </c>
      <c r="H41" s="20">
        <f t="shared" si="1"/>
        <v>-3.4804867457952737E-3</v>
      </c>
      <c r="I41" s="20">
        <f t="shared" si="1"/>
        <v>-4.4614770474742356E-3</v>
      </c>
      <c r="J41" s="20">
        <f t="shared" si="1"/>
        <v>-7.5085289950314004E-4</v>
      </c>
    </row>
    <row r="42" spans="1:10" x14ac:dyDescent="0.25">
      <c r="A42" s="11">
        <v>39</v>
      </c>
      <c r="B42" s="15">
        <v>38994</v>
      </c>
      <c r="C42" s="14">
        <v>11850.61</v>
      </c>
      <c r="D42" s="14">
        <v>5966.5</v>
      </c>
      <c r="E42" s="14">
        <v>5256.55</v>
      </c>
      <c r="F42" s="14">
        <v>16082.55</v>
      </c>
      <c r="G42" s="20">
        <f t="shared" si="1"/>
        <v>1.0456475068547598E-2</v>
      </c>
      <c r="H42" s="20">
        <f t="shared" si="1"/>
        <v>4.9396921572203044E-3</v>
      </c>
      <c r="I42" s="20">
        <f t="shared" si="1"/>
        <v>7.0177468209844853E-3</v>
      </c>
      <c r="J42" s="20">
        <f t="shared" si="1"/>
        <v>-9.8711877668133056E-3</v>
      </c>
    </row>
    <row r="43" spans="1:10" x14ac:dyDescent="0.25">
      <c r="A43" s="11">
        <v>40</v>
      </c>
      <c r="B43" s="15">
        <v>38995</v>
      </c>
      <c r="C43" s="14">
        <v>11866.69</v>
      </c>
      <c r="D43" s="14">
        <v>6004.5</v>
      </c>
      <c r="E43" s="14">
        <v>5288.53</v>
      </c>
      <c r="F43" s="14">
        <v>16449.330000000002</v>
      </c>
      <c r="G43" s="20">
        <f t="shared" si="1"/>
        <v>1.3559724305721786E-3</v>
      </c>
      <c r="H43" s="20">
        <f t="shared" si="1"/>
        <v>6.3486972910276529E-3</v>
      </c>
      <c r="I43" s="20">
        <f t="shared" si="1"/>
        <v>6.0654064346668977E-3</v>
      </c>
      <c r="J43" s="20">
        <f t="shared" si="1"/>
        <v>2.2549913631068352E-2</v>
      </c>
    </row>
    <row r="44" spans="1:10" x14ac:dyDescent="0.25">
      <c r="A44" s="11">
        <v>41</v>
      </c>
      <c r="B44" s="15">
        <v>38996</v>
      </c>
      <c r="C44" s="14">
        <v>11850.21</v>
      </c>
      <c r="D44" s="14">
        <v>6001.2</v>
      </c>
      <c r="E44" s="14">
        <v>5282.06</v>
      </c>
      <c r="F44" s="14">
        <v>16436.060000000001</v>
      </c>
      <c r="G44" s="20">
        <f t="shared" si="1"/>
        <v>-1.3897265369736099E-3</v>
      </c>
      <c r="H44" s="20">
        <f t="shared" si="1"/>
        <v>-5.497388878796959E-4</v>
      </c>
      <c r="I44" s="20">
        <f t="shared" si="1"/>
        <v>-1.2241513118880941E-3</v>
      </c>
      <c r="J44" s="20">
        <f t="shared" si="1"/>
        <v>-8.07045360888523E-4</v>
      </c>
    </row>
    <row r="45" spans="1:10" x14ac:dyDescent="0.25">
      <c r="A45" s="11">
        <v>42</v>
      </c>
      <c r="B45" s="15">
        <v>39000</v>
      </c>
      <c r="C45" s="14">
        <v>11867.17</v>
      </c>
      <c r="D45" s="14">
        <v>6072.7</v>
      </c>
      <c r="E45" s="14">
        <v>5309.79</v>
      </c>
      <c r="F45" s="14">
        <v>16477.25</v>
      </c>
      <c r="G45" s="20">
        <f t="shared" si="1"/>
        <v>1.4301750775872104E-3</v>
      </c>
      <c r="H45" s="20">
        <f t="shared" si="1"/>
        <v>1.1843867485459491E-2</v>
      </c>
      <c r="I45" s="20">
        <f t="shared" si="1"/>
        <v>5.2361133051953886E-3</v>
      </c>
      <c r="J45" s="20">
        <f t="shared" si="1"/>
        <v>2.5029400873756292E-3</v>
      </c>
    </row>
    <row r="46" spans="1:10" x14ac:dyDescent="0.25">
      <c r="A46" s="11">
        <v>43</v>
      </c>
      <c r="B46" s="15">
        <v>39001</v>
      </c>
      <c r="C46" s="14">
        <v>11852.13</v>
      </c>
      <c r="D46" s="14">
        <v>6073.5</v>
      </c>
      <c r="E46" s="14">
        <v>5313.19</v>
      </c>
      <c r="F46" s="14">
        <v>16400.57</v>
      </c>
      <c r="G46" s="20">
        <f t="shared" si="1"/>
        <v>-1.2681657566341817E-3</v>
      </c>
      <c r="H46" s="20">
        <f t="shared" si="1"/>
        <v>1.317284420076368E-4</v>
      </c>
      <c r="I46" s="20">
        <f t="shared" si="1"/>
        <v>6.4012172028894124E-4</v>
      </c>
      <c r="J46" s="20">
        <f t="shared" si="1"/>
        <v>-4.6645513013829796E-3</v>
      </c>
    </row>
    <row r="47" spans="1:10" x14ac:dyDescent="0.25">
      <c r="A47" s="11">
        <v>44</v>
      </c>
      <c r="B47" s="15">
        <v>39002</v>
      </c>
      <c r="C47" s="14">
        <v>11947.7</v>
      </c>
      <c r="D47" s="14">
        <v>6121.3</v>
      </c>
      <c r="E47" s="14">
        <v>5361.51</v>
      </c>
      <c r="F47" s="14">
        <v>16368.81</v>
      </c>
      <c r="G47" s="20">
        <f t="shared" si="1"/>
        <v>8.0311929697548488E-3</v>
      </c>
      <c r="H47" s="20">
        <f t="shared" si="1"/>
        <v>7.8394471091271286E-3</v>
      </c>
      <c r="I47" s="20">
        <f t="shared" si="1"/>
        <v>9.0532436565084803E-3</v>
      </c>
      <c r="J47" s="20">
        <f t="shared" si="1"/>
        <v>-1.9383955353762766E-3</v>
      </c>
    </row>
    <row r="48" spans="1:10" x14ac:dyDescent="0.25">
      <c r="A48" s="11">
        <v>45</v>
      </c>
      <c r="B48" s="15">
        <v>39003</v>
      </c>
      <c r="C48" s="14">
        <v>11960.51</v>
      </c>
      <c r="D48" s="14">
        <v>6157.3</v>
      </c>
      <c r="E48" s="14">
        <v>5353.23</v>
      </c>
      <c r="F48" s="14">
        <v>16536.54</v>
      </c>
      <c r="G48" s="20">
        <f t="shared" si="1"/>
        <v>1.0715985199924473E-3</v>
      </c>
      <c r="H48" s="20">
        <f t="shared" si="1"/>
        <v>5.8638775031549907E-3</v>
      </c>
      <c r="I48" s="20">
        <f t="shared" si="1"/>
        <v>-1.5455347769872659E-3</v>
      </c>
      <c r="J48" s="20">
        <f t="shared" si="1"/>
        <v>1.019478308113464E-2</v>
      </c>
    </row>
    <row r="49" spans="1:10" x14ac:dyDescent="0.25">
      <c r="A49" s="11">
        <v>46</v>
      </c>
      <c r="B49" s="15">
        <v>39006</v>
      </c>
      <c r="C49" s="14">
        <v>11980.59</v>
      </c>
      <c r="D49" s="14">
        <v>6172.4</v>
      </c>
      <c r="E49" s="14">
        <v>5361.97</v>
      </c>
      <c r="F49" s="14">
        <v>16692.759999999998</v>
      </c>
      <c r="G49" s="20">
        <f t="shared" si="1"/>
        <v>1.6774504687329626E-3</v>
      </c>
      <c r="H49" s="20">
        <f t="shared" si="1"/>
        <v>2.4493714444421832E-3</v>
      </c>
      <c r="I49" s="20">
        <f t="shared" si="1"/>
        <v>1.6313278218350452E-3</v>
      </c>
      <c r="J49" s="20">
        <f t="shared" si="1"/>
        <v>9.4026146165123187E-3</v>
      </c>
    </row>
    <row r="50" spans="1:10" x14ac:dyDescent="0.25">
      <c r="A50" s="11">
        <v>47</v>
      </c>
      <c r="B50" s="15">
        <v>39007</v>
      </c>
      <c r="C50" s="14">
        <v>11950.02</v>
      </c>
      <c r="D50" s="14">
        <v>6108.6</v>
      </c>
      <c r="E50" s="14">
        <v>5302.99</v>
      </c>
      <c r="F50" s="14">
        <v>16611.59</v>
      </c>
      <c r="G50" s="20">
        <f t="shared" si="1"/>
        <v>-2.5548882062502161E-3</v>
      </c>
      <c r="H50" s="20">
        <f t="shared" si="1"/>
        <v>-1.0390126855844582E-2</v>
      </c>
      <c r="I50" s="20">
        <f t="shared" si="1"/>
        <v>-1.1060632442696339E-2</v>
      </c>
      <c r="J50" s="20">
        <f t="shared" si="1"/>
        <v>-4.8744479756055196E-3</v>
      </c>
    </row>
    <row r="51" spans="1:10" x14ac:dyDescent="0.25">
      <c r="A51" s="11">
        <v>48</v>
      </c>
      <c r="B51" s="15">
        <v>39008</v>
      </c>
      <c r="C51" s="14">
        <v>11992.68</v>
      </c>
      <c r="D51" s="14">
        <v>6150.4</v>
      </c>
      <c r="E51" s="14">
        <v>5361.29</v>
      </c>
      <c r="F51" s="14">
        <v>16653</v>
      </c>
      <c r="G51" s="20">
        <f t="shared" si="1"/>
        <v>3.5635116460189351E-3</v>
      </c>
      <c r="H51" s="20">
        <f t="shared" si="1"/>
        <v>6.8195059947135294E-3</v>
      </c>
      <c r="I51" s="20">
        <f t="shared" si="1"/>
        <v>1.093380533957441E-2</v>
      </c>
      <c r="J51" s="20">
        <f t="shared" si="1"/>
        <v>2.4897358657341973E-3</v>
      </c>
    </row>
    <row r="52" spans="1:10" x14ac:dyDescent="0.25">
      <c r="A52" s="11">
        <v>49</v>
      </c>
      <c r="B52" s="15">
        <v>39009</v>
      </c>
      <c r="C52" s="14">
        <v>12011.73</v>
      </c>
      <c r="D52" s="14">
        <v>6156</v>
      </c>
      <c r="E52" s="14">
        <v>5359.74</v>
      </c>
      <c r="F52" s="14">
        <v>16551.36</v>
      </c>
      <c r="G52" s="20">
        <f t="shared" si="1"/>
        <v>1.5872086836776135E-3</v>
      </c>
      <c r="H52" s="20">
        <f t="shared" si="1"/>
        <v>9.1009562285126154E-4</v>
      </c>
      <c r="I52" s="20">
        <f t="shared" si="1"/>
        <v>-2.8915132422903405E-4</v>
      </c>
      <c r="J52" s="20">
        <f t="shared" si="1"/>
        <v>-6.1221067026749005E-3</v>
      </c>
    </row>
    <row r="53" spans="1:10" x14ac:dyDescent="0.25">
      <c r="A53" s="11">
        <v>50</v>
      </c>
      <c r="B53" s="15">
        <v>39010</v>
      </c>
      <c r="C53" s="14">
        <v>12002.37</v>
      </c>
      <c r="D53" s="14">
        <v>6155.2</v>
      </c>
      <c r="E53" s="14">
        <v>5375.35</v>
      </c>
      <c r="F53" s="14">
        <v>16651.63</v>
      </c>
      <c r="G53" s="20">
        <f t="shared" si="1"/>
        <v>-7.795420585400666E-4</v>
      </c>
      <c r="H53" s="20">
        <f t="shared" si="1"/>
        <v>-1.2996296073920167E-4</v>
      </c>
      <c r="I53" s="20">
        <f t="shared" si="1"/>
        <v>2.9082217293245408E-3</v>
      </c>
      <c r="J53" s="20">
        <f t="shared" si="1"/>
        <v>6.0398358592051865E-3</v>
      </c>
    </row>
    <row r="54" spans="1:10" x14ac:dyDescent="0.25">
      <c r="A54" s="11">
        <v>51</v>
      </c>
      <c r="B54" s="15">
        <v>39013</v>
      </c>
      <c r="C54" s="14">
        <v>12116.91</v>
      </c>
      <c r="D54" s="14">
        <v>6166.1</v>
      </c>
      <c r="E54" s="14">
        <v>5411.81</v>
      </c>
      <c r="F54" s="14">
        <v>16788.82</v>
      </c>
      <c r="G54" s="20">
        <f t="shared" si="1"/>
        <v>9.4978673532736431E-3</v>
      </c>
      <c r="H54" s="20">
        <f t="shared" si="1"/>
        <v>1.7692942860655593E-3</v>
      </c>
      <c r="I54" s="20">
        <f t="shared" si="1"/>
        <v>6.7599143501936429E-3</v>
      </c>
      <c r="J54" s="20">
        <f t="shared" si="1"/>
        <v>8.2050791585063197E-3</v>
      </c>
    </row>
    <row r="55" spans="1:10" x14ac:dyDescent="0.25">
      <c r="A55" s="11">
        <v>52</v>
      </c>
      <c r="B55" s="15">
        <v>39014</v>
      </c>
      <c r="C55" s="14">
        <v>12127.88</v>
      </c>
      <c r="D55" s="14">
        <v>6182.5</v>
      </c>
      <c r="E55" s="14">
        <v>5404.54</v>
      </c>
      <c r="F55" s="14">
        <v>16780.47</v>
      </c>
      <c r="G55" s="20">
        <f t="shared" si="1"/>
        <v>9.0493675124593402E-4</v>
      </c>
      <c r="H55" s="20">
        <f t="shared" si="1"/>
        <v>2.6561731114751706E-3</v>
      </c>
      <c r="I55" s="20">
        <f t="shared" si="1"/>
        <v>-1.3442614365778882E-3</v>
      </c>
      <c r="J55" s="20">
        <f t="shared" si="1"/>
        <v>-4.9747850920922793E-4</v>
      </c>
    </row>
    <row r="56" spans="1:10" x14ac:dyDescent="0.25">
      <c r="A56" s="11">
        <v>53</v>
      </c>
      <c r="B56" s="15">
        <v>39015</v>
      </c>
      <c r="C56" s="14">
        <v>12134.68</v>
      </c>
      <c r="D56" s="14">
        <v>6214.6</v>
      </c>
      <c r="E56" s="14">
        <v>5422.28</v>
      </c>
      <c r="F56" s="14">
        <v>16699.3</v>
      </c>
      <c r="G56" s="20">
        <f t="shared" si="1"/>
        <v>5.6053443478735197E-4</v>
      </c>
      <c r="H56" s="20">
        <f t="shared" si="1"/>
        <v>5.1786420596769828E-3</v>
      </c>
      <c r="I56" s="20">
        <f t="shared" si="1"/>
        <v>3.2770501173757928E-3</v>
      </c>
      <c r="J56" s="20">
        <f t="shared" si="1"/>
        <v>-4.8489078054238114E-3</v>
      </c>
    </row>
    <row r="57" spans="1:10" x14ac:dyDescent="0.25">
      <c r="A57" s="11">
        <v>54</v>
      </c>
      <c r="B57" s="15">
        <v>39016</v>
      </c>
      <c r="C57" s="14">
        <v>12163.66</v>
      </c>
      <c r="D57" s="14">
        <v>6184.8</v>
      </c>
      <c r="E57" s="14">
        <v>5433.79</v>
      </c>
      <c r="F57" s="14">
        <v>16811.599999999999</v>
      </c>
      <c r="G57" s="20">
        <f t="shared" si="1"/>
        <v>2.3853492659238786E-3</v>
      </c>
      <c r="H57" s="20">
        <f t="shared" si="1"/>
        <v>-4.8066934489832376E-3</v>
      </c>
      <c r="I57" s="20">
        <f t="shared" si="1"/>
        <v>2.1204734886204465E-3</v>
      </c>
      <c r="J57" s="20">
        <f t="shared" si="1"/>
        <v>6.7023219541401087E-3</v>
      </c>
    </row>
    <row r="58" spans="1:10" x14ac:dyDescent="0.25">
      <c r="A58" s="11">
        <v>55</v>
      </c>
      <c r="B58" s="15">
        <v>39017</v>
      </c>
      <c r="C58" s="14">
        <v>12090.26</v>
      </c>
      <c r="D58" s="14">
        <v>6160.9</v>
      </c>
      <c r="E58" s="14">
        <v>5396.03</v>
      </c>
      <c r="F58" s="14">
        <v>16669.07</v>
      </c>
      <c r="G58" s="20">
        <f t="shared" si="1"/>
        <v>-6.0526483208655233E-3</v>
      </c>
      <c r="H58" s="20">
        <f t="shared" si="1"/>
        <v>-3.8717982547304412E-3</v>
      </c>
      <c r="I58" s="20">
        <f t="shared" si="1"/>
        <v>-6.9733666885486399E-3</v>
      </c>
      <c r="J58" s="20">
        <f t="shared" si="1"/>
        <v>-8.5142179664618456E-3</v>
      </c>
    </row>
    <row r="59" spans="1:10" x14ac:dyDescent="0.25">
      <c r="A59" s="11">
        <v>56</v>
      </c>
      <c r="B59" s="15">
        <v>39020</v>
      </c>
      <c r="C59" s="14">
        <v>12086.49</v>
      </c>
      <c r="D59" s="14">
        <v>6126.8</v>
      </c>
      <c r="E59" s="14">
        <v>5362.23</v>
      </c>
      <c r="F59" s="14">
        <v>16351.85</v>
      </c>
      <c r="G59" s="20">
        <f t="shared" si="1"/>
        <v>-3.1186987751100547E-4</v>
      </c>
      <c r="H59" s="20">
        <f t="shared" si="1"/>
        <v>-5.5502799611355982E-3</v>
      </c>
      <c r="I59" s="20">
        <f t="shared" si="1"/>
        <v>-6.2835646676874775E-3</v>
      </c>
      <c r="J59" s="20">
        <f t="shared" si="1"/>
        <v>-1.9213865574819654E-2</v>
      </c>
    </row>
    <row r="60" spans="1:10" x14ac:dyDescent="0.25">
      <c r="A60" s="11">
        <v>57</v>
      </c>
      <c r="B60" s="15">
        <v>39021</v>
      </c>
      <c r="C60" s="14">
        <v>12080.73</v>
      </c>
      <c r="D60" s="14">
        <v>6129.2</v>
      </c>
      <c r="E60" s="14">
        <v>5348.73</v>
      </c>
      <c r="F60" s="14">
        <v>16399.39</v>
      </c>
      <c r="G60" s="20">
        <f t="shared" si="1"/>
        <v>-4.7667874989905531E-4</v>
      </c>
      <c r="H60" s="20">
        <f t="shared" si="1"/>
        <v>3.9164491362229362E-4</v>
      </c>
      <c r="I60" s="20">
        <f t="shared" si="1"/>
        <v>-2.5207837857006503E-3</v>
      </c>
      <c r="J60" s="20">
        <f t="shared" si="1"/>
        <v>2.9030982270495608E-3</v>
      </c>
    </row>
    <row r="61" spans="1:10" x14ac:dyDescent="0.25">
      <c r="A61" s="11">
        <v>58</v>
      </c>
      <c r="B61" s="15">
        <v>39022</v>
      </c>
      <c r="C61" s="14">
        <v>12031.02</v>
      </c>
      <c r="D61" s="14">
        <v>6149.6</v>
      </c>
      <c r="E61" s="14">
        <v>5370.86</v>
      </c>
      <c r="F61" s="14">
        <v>16375.26</v>
      </c>
      <c r="G61" s="20">
        <f t="shared" si="1"/>
        <v>-4.1233067221872607E-3</v>
      </c>
      <c r="H61" s="20">
        <f t="shared" si="1"/>
        <v>3.3228033309011602E-3</v>
      </c>
      <c r="I61" s="20">
        <f t="shared" si="1"/>
        <v>4.1288951235875634E-3</v>
      </c>
      <c r="J61" s="20">
        <f t="shared" si="1"/>
        <v>-1.4724797585866673E-3</v>
      </c>
    </row>
    <row r="62" spans="1:10" x14ac:dyDescent="0.25">
      <c r="A62" s="11">
        <v>59</v>
      </c>
      <c r="B62" s="15">
        <v>39023</v>
      </c>
      <c r="C62" s="14">
        <v>12018.54</v>
      </c>
      <c r="D62" s="14">
        <v>6149.3</v>
      </c>
      <c r="E62" s="14">
        <v>5310.07</v>
      </c>
      <c r="F62" s="14">
        <v>16350.02</v>
      </c>
      <c r="G62" s="20">
        <f t="shared" si="1"/>
        <v>-1.0378569188153905E-3</v>
      </c>
      <c r="H62" s="20">
        <f t="shared" si="1"/>
        <v>-4.8784850687392632E-5</v>
      </c>
      <c r="I62" s="20">
        <f t="shared" si="1"/>
        <v>-1.1383026832930162E-2</v>
      </c>
      <c r="J62" s="20">
        <f t="shared" si="1"/>
        <v>-1.5425386737546204E-3</v>
      </c>
    </row>
    <row r="63" spans="1:10" x14ac:dyDescent="0.25">
      <c r="A63" s="11">
        <v>60</v>
      </c>
      <c r="B63" s="15">
        <v>39027</v>
      </c>
      <c r="C63" s="14">
        <v>12105.55</v>
      </c>
      <c r="D63" s="14">
        <v>6224.5</v>
      </c>
      <c r="E63" s="14">
        <v>5402.36</v>
      </c>
      <c r="F63" s="14">
        <v>16364.76</v>
      </c>
      <c r="G63" s="20">
        <f t="shared" si="1"/>
        <v>7.2135676247957799E-3</v>
      </c>
      <c r="H63" s="20">
        <f t="shared" si="1"/>
        <v>1.2154863637605819E-2</v>
      </c>
      <c r="I63" s="20">
        <f t="shared" si="1"/>
        <v>1.7230877293239317E-2</v>
      </c>
      <c r="J63" s="20">
        <f t="shared" si="1"/>
        <v>9.0112181695440913E-4</v>
      </c>
    </row>
    <row r="64" spans="1:10" x14ac:dyDescent="0.25">
      <c r="A64" s="11">
        <v>61</v>
      </c>
      <c r="B64" s="15">
        <v>39028</v>
      </c>
      <c r="C64" s="14">
        <v>12156.77</v>
      </c>
      <c r="D64" s="14">
        <v>6244</v>
      </c>
      <c r="E64" s="14">
        <v>5437.78</v>
      </c>
      <c r="F64" s="14">
        <v>16393.41</v>
      </c>
      <c r="G64" s="20">
        <f t="shared" si="1"/>
        <v>4.2221911252610976E-3</v>
      </c>
      <c r="H64" s="20">
        <f t="shared" si="1"/>
        <v>3.1278848134820574E-3</v>
      </c>
      <c r="I64" s="20">
        <f t="shared" si="1"/>
        <v>6.5349942074968848E-3</v>
      </c>
      <c r="J64" s="20">
        <f t="shared" si="1"/>
        <v>1.7491824057868921E-3</v>
      </c>
    </row>
    <row r="65" spans="1:10" x14ac:dyDescent="0.25">
      <c r="A65" s="11">
        <v>62</v>
      </c>
      <c r="B65" s="15">
        <v>39029</v>
      </c>
      <c r="C65" s="14">
        <v>12176.54</v>
      </c>
      <c r="D65" s="14">
        <v>6239</v>
      </c>
      <c r="E65" s="14">
        <v>5437.16</v>
      </c>
      <c r="F65" s="14">
        <v>16215.74</v>
      </c>
      <c r="G65" s="20">
        <f t="shared" si="1"/>
        <v>1.6249334225449299E-3</v>
      </c>
      <c r="H65" s="20">
        <f t="shared" si="1"/>
        <v>-8.0108952453637272E-4</v>
      </c>
      <c r="I65" s="20">
        <f t="shared" si="1"/>
        <v>-1.140236177250593E-4</v>
      </c>
      <c r="J65" s="20">
        <f t="shared" si="1"/>
        <v>-1.0897049332799495E-2</v>
      </c>
    </row>
    <row r="66" spans="1:10" x14ac:dyDescent="0.25">
      <c r="A66" s="11">
        <v>63</v>
      </c>
      <c r="B66" s="15">
        <v>39030</v>
      </c>
      <c r="C66" s="14">
        <v>12103.3</v>
      </c>
      <c r="D66" s="14">
        <v>6231.5</v>
      </c>
      <c r="E66" s="14">
        <v>5448.6</v>
      </c>
      <c r="F66" s="14">
        <v>16198.57</v>
      </c>
      <c r="G66" s="20">
        <f t="shared" si="1"/>
        <v>-6.0330069838967606E-3</v>
      </c>
      <c r="H66" s="20">
        <f t="shared" si="1"/>
        <v>-1.2028388443548169E-3</v>
      </c>
      <c r="I66" s="20">
        <f t="shared" si="1"/>
        <v>2.1018292175333042E-3</v>
      </c>
      <c r="J66" s="20">
        <f t="shared" si="1"/>
        <v>-1.0594087368135088E-3</v>
      </c>
    </row>
    <row r="67" spans="1:10" x14ac:dyDescent="0.25">
      <c r="A67" s="11">
        <v>64</v>
      </c>
      <c r="B67" s="15">
        <v>39031</v>
      </c>
      <c r="C67" s="14">
        <v>12108.43</v>
      </c>
      <c r="D67" s="14">
        <v>6208.4</v>
      </c>
      <c r="E67" s="14">
        <v>5447.5</v>
      </c>
      <c r="F67" s="14">
        <v>16112.43</v>
      </c>
      <c r="G67" s="20">
        <f t="shared" si="1"/>
        <v>4.2376154671872214E-4</v>
      </c>
      <c r="H67" s="20">
        <f t="shared" si="1"/>
        <v>-3.7138604894021341E-3</v>
      </c>
      <c r="I67" s="20">
        <f t="shared" si="1"/>
        <v>-2.019071050627547E-4</v>
      </c>
      <c r="J67" s="20">
        <f t="shared" si="1"/>
        <v>-5.331942934428421E-3</v>
      </c>
    </row>
    <row r="68" spans="1:10" x14ac:dyDescent="0.25">
      <c r="A68" s="11">
        <v>65</v>
      </c>
      <c r="B68" s="15">
        <v>39034</v>
      </c>
      <c r="C68" s="14">
        <v>12131.88</v>
      </c>
      <c r="D68" s="14">
        <v>6194.2</v>
      </c>
      <c r="E68" s="14">
        <v>5490.56</v>
      </c>
      <c r="F68" s="14">
        <v>16022.49</v>
      </c>
      <c r="G68" s="20">
        <f t="shared" ref="G68:J99" si="2">LN(1+(C68-C67)/C67)</f>
        <v>1.9347943417624628E-3</v>
      </c>
      <c r="H68" s="20">
        <f t="shared" si="2"/>
        <v>-2.2898434529323628E-3</v>
      </c>
      <c r="I68" s="20">
        <f t="shared" si="2"/>
        <v>7.8734661257707592E-3</v>
      </c>
      <c r="J68" s="20">
        <f t="shared" si="2"/>
        <v>-5.5976635290821159E-3</v>
      </c>
    </row>
    <row r="69" spans="1:10" x14ac:dyDescent="0.25">
      <c r="A69" s="11">
        <v>66</v>
      </c>
      <c r="B69" s="15">
        <v>39035</v>
      </c>
      <c r="C69" s="14">
        <v>12218.01</v>
      </c>
      <c r="D69" s="14">
        <v>6186.6</v>
      </c>
      <c r="E69" s="14">
        <v>5476.28</v>
      </c>
      <c r="F69" s="14">
        <v>16289.55</v>
      </c>
      <c r="G69" s="20">
        <f t="shared" si="2"/>
        <v>7.0743941112191471E-3</v>
      </c>
      <c r="H69" s="20">
        <f t="shared" si="2"/>
        <v>-1.2277075721442031E-3</v>
      </c>
      <c r="I69" s="20">
        <f t="shared" si="2"/>
        <v>-2.6042156301189973E-3</v>
      </c>
      <c r="J69" s="20">
        <f t="shared" si="2"/>
        <v>1.6530437649280999E-2</v>
      </c>
    </row>
    <row r="70" spans="1:10" x14ac:dyDescent="0.25">
      <c r="A70" s="11">
        <v>67</v>
      </c>
      <c r="B70" s="15">
        <v>39036</v>
      </c>
      <c r="C70" s="14">
        <v>12251.71</v>
      </c>
      <c r="D70" s="14">
        <v>6229.8</v>
      </c>
      <c r="E70" s="14">
        <v>5511.53</v>
      </c>
      <c r="F70" s="14">
        <v>16243.47</v>
      </c>
      <c r="G70" s="20">
        <f t="shared" si="2"/>
        <v>2.7544263936360581E-3</v>
      </c>
      <c r="H70" s="20">
        <f t="shared" si="2"/>
        <v>6.9585667855102586E-3</v>
      </c>
      <c r="I70" s="20">
        <f t="shared" si="2"/>
        <v>6.4162232384221453E-3</v>
      </c>
      <c r="J70" s="20">
        <f t="shared" si="2"/>
        <v>-2.8328160629052181E-3</v>
      </c>
    </row>
    <row r="71" spans="1:10" x14ac:dyDescent="0.25">
      <c r="A71" s="11">
        <v>68</v>
      </c>
      <c r="B71" s="15">
        <v>39037</v>
      </c>
      <c r="C71" s="14">
        <v>12305.82</v>
      </c>
      <c r="D71" s="14">
        <v>6254.9</v>
      </c>
      <c r="E71" s="14">
        <v>5505.72</v>
      </c>
      <c r="F71" s="14">
        <v>16163.87</v>
      </c>
      <c r="G71" s="20">
        <f t="shared" si="2"/>
        <v>4.4068021146719131E-3</v>
      </c>
      <c r="H71" s="20">
        <f t="shared" si="2"/>
        <v>4.0209270255194707E-3</v>
      </c>
      <c r="I71" s="20">
        <f t="shared" si="2"/>
        <v>-1.0547097576241859E-3</v>
      </c>
      <c r="J71" s="20">
        <f t="shared" si="2"/>
        <v>-4.9124772399341604E-3</v>
      </c>
    </row>
    <row r="72" spans="1:10" x14ac:dyDescent="0.25">
      <c r="A72" s="11">
        <v>69</v>
      </c>
      <c r="B72" s="15">
        <v>39038</v>
      </c>
      <c r="C72" s="14">
        <v>12342.55</v>
      </c>
      <c r="D72" s="14">
        <v>6192</v>
      </c>
      <c r="E72" s="14">
        <v>5439.71</v>
      </c>
      <c r="F72" s="14">
        <v>16091.73</v>
      </c>
      <c r="G72" s="20">
        <f t="shared" si="2"/>
        <v>2.9803209857103287E-3</v>
      </c>
      <c r="H72" s="20">
        <f t="shared" si="2"/>
        <v>-1.0107020293419771E-2</v>
      </c>
      <c r="I72" s="20">
        <f t="shared" si="2"/>
        <v>-1.2061801189731717E-2</v>
      </c>
      <c r="J72" s="20">
        <f t="shared" si="2"/>
        <v>-4.4730291968730013E-3</v>
      </c>
    </row>
    <row r="73" spans="1:10" x14ac:dyDescent="0.25">
      <c r="A73" s="11">
        <v>70</v>
      </c>
      <c r="B73" s="15">
        <v>39041</v>
      </c>
      <c r="C73" s="14">
        <v>12316.54</v>
      </c>
      <c r="D73" s="14">
        <v>6204.5</v>
      </c>
      <c r="E73" s="14">
        <v>5454.74</v>
      </c>
      <c r="F73" s="14">
        <v>15725.94</v>
      </c>
      <c r="G73" s="20">
        <f t="shared" si="2"/>
        <v>-2.1095676803945377E-3</v>
      </c>
      <c r="H73" s="20">
        <f t="shared" si="2"/>
        <v>2.0166989451112327E-3</v>
      </c>
      <c r="I73" s="20">
        <f t="shared" si="2"/>
        <v>2.7592048310002191E-3</v>
      </c>
      <c r="J73" s="20">
        <f t="shared" si="2"/>
        <v>-2.2993897198902269E-2</v>
      </c>
    </row>
    <row r="74" spans="1:10" x14ac:dyDescent="0.25">
      <c r="A74" s="11">
        <v>71</v>
      </c>
      <c r="B74" s="15">
        <v>39042</v>
      </c>
      <c r="C74" s="14">
        <v>12321.59</v>
      </c>
      <c r="D74" s="14">
        <v>6202.6</v>
      </c>
      <c r="E74" s="14">
        <v>5459.35</v>
      </c>
      <c r="F74" s="14">
        <v>15734.14</v>
      </c>
      <c r="G74" s="20">
        <f t="shared" si="2"/>
        <v>4.0993371418346889E-4</v>
      </c>
      <c r="H74" s="20">
        <f t="shared" si="2"/>
        <v>-3.0627624744737077E-4</v>
      </c>
      <c r="I74" s="20">
        <f t="shared" si="2"/>
        <v>8.4477959667951194E-4</v>
      </c>
      <c r="J74" s="20">
        <f t="shared" si="2"/>
        <v>5.2129557112982796E-4</v>
      </c>
    </row>
    <row r="75" spans="1:10" x14ac:dyDescent="0.25">
      <c r="A75" s="11">
        <v>72</v>
      </c>
      <c r="B75" s="15">
        <v>39043</v>
      </c>
      <c r="C75" s="14">
        <v>12326.95</v>
      </c>
      <c r="D75" s="14">
        <v>6160.3</v>
      </c>
      <c r="E75" s="14">
        <v>5452.49</v>
      </c>
      <c r="F75" s="14">
        <v>15914.23</v>
      </c>
      <c r="G75" s="20">
        <f t="shared" si="2"/>
        <v>4.3491420461323223E-4</v>
      </c>
      <c r="H75" s="20">
        <f t="shared" si="2"/>
        <v>-6.8430813268298696E-3</v>
      </c>
      <c r="I75" s="20">
        <f t="shared" si="2"/>
        <v>-1.2573499801619278E-3</v>
      </c>
      <c r="J75" s="20">
        <f t="shared" si="2"/>
        <v>1.1380803738557719E-2</v>
      </c>
    </row>
    <row r="76" spans="1:10" x14ac:dyDescent="0.25">
      <c r="A76" s="11">
        <v>73</v>
      </c>
      <c r="B76" s="15">
        <v>39045</v>
      </c>
      <c r="C76" s="14">
        <v>12280.17</v>
      </c>
      <c r="D76" s="14">
        <v>6122.1</v>
      </c>
      <c r="E76" s="14">
        <v>5389.46</v>
      </c>
      <c r="F76" s="14">
        <v>15734.6</v>
      </c>
      <c r="G76" s="20">
        <f t="shared" si="2"/>
        <v>-3.8021561528386334E-3</v>
      </c>
      <c r="H76" s="20">
        <f t="shared" si="2"/>
        <v>-6.22030273724717E-3</v>
      </c>
      <c r="I76" s="20">
        <f t="shared" si="2"/>
        <v>-1.1627190697630418E-2</v>
      </c>
      <c r="J76" s="20">
        <f t="shared" si="2"/>
        <v>-1.1351568376733045E-2</v>
      </c>
    </row>
    <row r="77" spans="1:10" x14ac:dyDescent="0.25">
      <c r="A77" s="11">
        <v>74</v>
      </c>
      <c r="B77" s="15">
        <v>39048</v>
      </c>
      <c r="C77" s="14">
        <v>12121.71</v>
      </c>
      <c r="D77" s="14">
        <v>6050.1</v>
      </c>
      <c r="E77" s="14">
        <v>5308.65</v>
      </c>
      <c r="F77" s="14">
        <v>15885.38</v>
      </c>
      <c r="G77" s="20">
        <f t="shared" si="2"/>
        <v>-1.2987706473435452E-2</v>
      </c>
      <c r="H77" s="20">
        <f t="shared" si="2"/>
        <v>-1.1830374089243933E-2</v>
      </c>
      <c r="I77" s="20">
        <f t="shared" si="2"/>
        <v>-1.5107628731309761E-2</v>
      </c>
      <c r="J77" s="20">
        <f t="shared" si="2"/>
        <v>9.537080216947413E-3</v>
      </c>
    </row>
    <row r="78" spans="1:10" x14ac:dyDescent="0.25">
      <c r="A78" s="11">
        <v>75</v>
      </c>
      <c r="B78" s="15">
        <v>39049</v>
      </c>
      <c r="C78" s="14">
        <v>12136.44</v>
      </c>
      <c r="D78" s="14">
        <v>6025.9</v>
      </c>
      <c r="E78" s="14">
        <v>5306.24</v>
      </c>
      <c r="F78" s="14">
        <v>15855.26</v>
      </c>
      <c r="G78" s="20">
        <f t="shared" si="2"/>
        <v>1.2144373590227268E-3</v>
      </c>
      <c r="H78" s="20">
        <f t="shared" si="2"/>
        <v>-4.0079550174109396E-3</v>
      </c>
      <c r="I78" s="20">
        <f t="shared" si="2"/>
        <v>-4.5407913627167502E-4</v>
      </c>
      <c r="J78" s="20">
        <f t="shared" si="2"/>
        <v>-1.8978829060105637E-3</v>
      </c>
    </row>
    <row r="79" spans="1:10" x14ac:dyDescent="0.25">
      <c r="A79" s="11">
        <v>76</v>
      </c>
      <c r="B79" s="15">
        <v>39050</v>
      </c>
      <c r="C79" s="14">
        <v>12226.73</v>
      </c>
      <c r="D79" s="14">
        <v>6084.4</v>
      </c>
      <c r="E79" s="14">
        <v>5381.25</v>
      </c>
      <c r="F79" s="14">
        <v>16076.2</v>
      </c>
      <c r="G79" s="20">
        <f t="shared" si="2"/>
        <v>7.4120414843380006E-3</v>
      </c>
      <c r="H79" s="20">
        <f t="shared" si="2"/>
        <v>9.6612726410929013E-3</v>
      </c>
      <c r="I79" s="20">
        <f t="shared" si="2"/>
        <v>1.4037202688241853E-2</v>
      </c>
      <c r="J79" s="20">
        <f t="shared" si="2"/>
        <v>1.3838610946985314E-2</v>
      </c>
    </row>
    <row r="80" spans="1:10" x14ac:dyDescent="0.25">
      <c r="A80" s="11">
        <v>77</v>
      </c>
      <c r="B80" s="15">
        <v>39051</v>
      </c>
      <c r="C80" s="14">
        <v>12221.93</v>
      </c>
      <c r="D80" s="14">
        <v>6048.8</v>
      </c>
      <c r="E80" s="14">
        <v>5327.64</v>
      </c>
      <c r="F80" s="14">
        <v>16274.33</v>
      </c>
      <c r="G80" s="20">
        <f t="shared" si="2"/>
        <v>-3.9265956184684819E-4</v>
      </c>
      <c r="H80" s="20">
        <f t="shared" si="2"/>
        <v>-5.8682131935275999E-3</v>
      </c>
      <c r="I80" s="20">
        <f t="shared" si="2"/>
        <v>-1.0012325806174265E-2</v>
      </c>
      <c r="J80" s="20">
        <f t="shared" si="2"/>
        <v>1.2249102397249778E-2</v>
      </c>
    </row>
    <row r="81" spans="1:10" x14ac:dyDescent="0.25">
      <c r="A81" s="11">
        <v>78</v>
      </c>
      <c r="B81" s="15">
        <v>39052</v>
      </c>
      <c r="C81" s="14">
        <v>12194.13</v>
      </c>
      <c r="D81" s="14">
        <v>6021.5</v>
      </c>
      <c r="E81" s="14">
        <v>5254.05</v>
      </c>
      <c r="F81" s="14">
        <v>16321.78</v>
      </c>
      <c r="G81" s="20">
        <f t="shared" si="2"/>
        <v>-2.2771906698541844E-3</v>
      </c>
      <c r="H81" s="20">
        <f t="shared" si="2"/>
        <v>-4.5235075435256095E-3</v>
      </c>
      <c r="I81" s="20">
        <f t="shared" si="2"/>
        <v>-1.390915561085126E-2</v>
      </c>
      <c r="J81" s="20">
        <f t="shared" si="2"/>
        <v>2.9113924033466682E-3</v>
      </c>
    </row>
    <row r="82" spans="1:10" x14ac:dyDescent="0.25">
      <c r="A82" s="11">
        <v>79</v>
      </c>
      <c r="B82" s="15">
        <v>39055</v>
      </c>
      <c r="C82" s="14">
        <v>12283.85</v>
      </c>
      <c r="D82" s="14">
        <v>6050.4</v>
      </c>
      <c r="E82" s="14">
        <v>5296.08</v>
      </c>
      <c r="F82" s="14">
        <v>16303.59</v>
      </c>
      <c r="G82" s="20">
        <f t="shared" si="2"/>
        <v>7.3307030882275078E-3</v>
      </c>
      <c r="H82" s="20">
        <f t="shared" si="2"/>
        <v>4.7879878412851367E-3</v>
      </c>
      <c r="I82" s="20">
        <f t="shared" si="2"/>
        <v>7.96771648391955E-3</v>
      </c>
      <c r="J82" s="20">
        <f t="shared" si="2"/>
        <v>-1.115083254829266E-3</v>
      </c>
    </row>
    <row r="83" spans="1:10" x14ac:dyDescent="0.25">
      <c r="A83" s="11">
        <v>80</v>
      </c>
      <c r="B83" s="15">
        <v>39056</v>
      </c>
      <c r="C83" s="14">
        <v>12331.6</v>
      </c>
      <c r="D83" s="14">
        <v>6086.4</v>
      </c>
      <c r="E83" s="14">
        <v>5359.69</v>
      </c>
      <c r="F83" s="14">
        <v>16265.76</v>
      </c>
      <c r="G83" s="20">
        <f t="shared" si="2"/>
        <v>3.8796820609929314E-3</v>
      </c>
      <c r="H83" s="20">
        <f t="shared" si="2"/>
        <v>5.9323883691967619E-3</v>
      </c>
      <c r="I83" s="20">
        <f t="shared" si="2"/>
        <v>1.1939213328461682E-2</v>
      </c>
      <c r="J83" s="20">
        <f t="shared" si="2"/>
        <v>-2.3230440283623123E-3</v>
      </c>
    </row>
    <row r="84" spans="1:10" x14ac:dyDescent="0.25">
      <c r="A84" s="11">
        <v>81</v>
      </c>
      <c r="B84" s="15">
        <v>39057</v>
      </c>
      <c r="C84" s="14">
        <v>12309.25</v>
      </c>
      <c r="D84" s="14">
        <v>6090.3</v>
      </c>
      <c r="E84" s="14">
        <v>5350.62</v>
      </c>
      <c r="F84" s="14">
        <v>16371.28</v>
      </c>
      <c r="G84" s="20">
        <f t="shared" si="2"/>
        <v>-1.8140612948943386E-3</v>
      </c>
      <c r="H84" s="20">
        <f t="shared" si="2"/>
        <v>6.4056766338282435E-4</v>
      </c>
      <c r="I84" s="20">
        <f t="shared" si="2"/>
        <v>-1.6936955453552113E-3</v>
      </c>
      <c r="J84" s="20">
        <f t="shared" si="2"/>
        <v>6.4662952078471661E-3</v>
      </c>
    </row>
    <row r="85" spans="1:10" x14ac:dyDescent="0.25">
      <c r="A85" s="11">
        <v>82</v>
      </c>
      <c r="B85" s="15">
        <v>39058</v>
      </c>
      <c r="C85" s="14">
        <v>12278.41</v>
      </c>
      <c r="D85" s="14">
        <v>6131.5</v>
      </c>
      <c r="E85" s="14">
        <v>5379.21</v>
      </c>
      <c r="F85" s="14">
        <v>16473.36</v>
      </c>
      <c r="G85" s="20">
        <f t="shared" si="2"/>
        <v>-2.5085767554048201E-3</v>
      </c>
      <c r="H85" s="20">
        <f t="shared" si="2"/>
        <v>6.7420766276814941E-3</v>
      </c>
      <c r="I85" s="20">
        <f t="shared" si="2"/>
        <v>5.3290811990197376E-3</v>
      </c>
      <c r="J85" s="20">
        <f t="shared" si="2"/>
        <v>6.2159505283494168E-3</v>
      </c>
    </row>
    <row r="86" spans="1:10" x14ac:dyDescent="0.25">
      <c r="A86" s="11">
        <v>83</v>
      </c>
      <c r="B86" s="15">
        <v>39059</v>
      </c>
      <c r="C86" s="14">
        <v>12307.48</v>
      </c>
      <c r="D86" s="14">
        <v>6152.4</v>
      </c>
      <c r="E86" s="14">
        <v>5384.16</v>
      </c>
      <c r="F86" s="14">
        <v>16417.82</v>
      </c>
      <c r="G86" s="20">
        <f t="shared" si="2"/>
        <v>2.3647721149794528E-3</v>
      </c>
      <c r="H86" s="20">
        <f t="shared" si="2"/>
        <v>3.4028313755744295E-3</v>
      </c>
      <c r="I86" s="20">
        <f t="shared" si="2"/>
        <v>9.1978633996184938E-4</v>
      </c>
      <c r="J86" s="20">
        <f t="shared" si="2"/>
        <v>-3.3772003794552436E-3</v>
      </c>
    </row>
    <row r="87" spans="1:10" x14ac:dyDescent="0.25">
      <c r="A87" s="11">
        <v>84</v>
      </c>
      <c r="B87" s="15">
        <v>39062</v>
      </c>
      <c r="C87" s="14">
        <v>12328.48</v>
      </c>
      <c r="D87" s="14">
        <v>6159.8</v>
      </c>
      <c r="E87" s="14">
        <v>5427.56</v>
      </c>
      <c r="F87" s="14">
        <v>16527.990000000002</v>
      </c>
      <c r="G87" s="20">
        <f t="shared" si="2"/>
        <v>1.7048253923331459E-3</v>
      </c>
      <c r="H87" s="20">
        <f t="shared" si="2"/>
        <v>1.2020598903611257E-3</v>
      </c>
      <c r="I87" s="20">
        <f t="shared" si="2"/>
        <v>8.0283679397700914E-3</v>
      </c>
      <c r="J87" s="20">
        <f t="shared" si="2"/>
        <v>6.6879770538062315E-3</v>
      </c>
    </row>
    <row r="88" spans="1:10" x14ac:dyDescent="0.25">
      <c r="A88" s="11">
        <v>85</v>
      </c>
      <c r="B88" s="15">
        <v>39063</v>
      </c>
      <c r="C88" s="14">
        <v>12315.58</v>
      </c>
      <c r="D88" s="14">
        <v>6156.4</v>
      </c>
      <c r="E88" s="14">
        <v>5426.82</v>
      </c>
      <c r="F88" s="14">
        <v>16637.78</v>
      </c>
      <c r="G88" s="20">
        <f t="shared" si="2"/>
        <v>-1.0469055162348972E-3</v>
      </c>
      <c r="H88" s="20">
        <f t="shared" si="2"/>
        <v>-5.5211836221730226E-4</v>
      </c>
      <c r="I88" s="20">
        <f t="shared" si="2"/>
        <v>-1.3635048729590039E-4</v>
      </c>
      <c r="J88" s="20">
        <f t="shared" si="2"/>
        <v>6.6207056879385743E-3</v>
      </c>
    </row>
    <row r="89" spans="1:10" x14ac:dyDescent="0.25">
      <c r="A89" s="11">
        <v>86</v>
      </c>
      <c r="B89" s="15">
        <v>39064</v>
      </c>
      <c r="C89" s="14">
        <v>12317.5</v>
      </c>
      <c r="D89" s="14">
        <v>6192.5</v>
      </c>
      <c r="E89" s="14">
        <v>5475.85</v>
      </c>
      <c r="F89" s="14">
        <v>16692.93</v>
      </c>
      <c r="G89" s="20">
        <f t="shared" si="2"/>
        <v>1.5588793637555043E-4</v>
      </c>
      <c r="H89" s="20">
        <f t="shared" si="2"/>
        <v>5.8466912577156086E-3</v>
      </c>
      <c r="I89" s="20">
        <f t="shared" si="2"/>
        <v>8.9941877585456558E-3</v>
      </c>
      <c r="J89" s="20">
        <f t="shared" si="2"/>
        <v>3.3092634588340335E-3</v>
      </c>
    </row>
    <row r="90" spans="1:10" x14ac:dyDescent="0.25">
      <c r="A90" s="11">
        <v>87</v>
      </c>
      <c r="B90" s="15">
        <v>39065</v>
      </c>
      <c r="C90" s="14">
        <v>12416.76</v>
      </c>
      <c r="D90" s="14">
        <v>6228</v>
      </c>
      <c r="E90" s="14">
        <v>5509.58</v>
      </c>
      <c r="F90" s="14">
        <v>16829.2</v>
      </c>
      <c r="G90" s="20">
        <f t="shared" si="2"/>
        <v>8.0261574717504485E-3</v>
      </c>
      <c r="H90" s="20">
        <f t="shared" si="2"/>
        <v>5.7163715903742734E-3</v>
      </c>
      <c r="I90" s="20">
        <f t="shared" si="2"/>
        <v>6.1408804202689408E-3</v>
      </c>
      <c r="J90" s="20">
        <f t="shared" si="2"/>
        <v>8.1301964177588303E-3</v>
      </c>
    </row>
    <row r="91" spans="1:10" x14ac:dyDescent="0.25">
      <c r="A91" s="11">
        <v>88</v>
      </c>
      <c r="B91" s="15">
        <v>39066</v>
      </c>
      <c r="C91" s="14">
        <v>12445.52</v>
      </c>
      <c r="D91" s="14">
        <v>6260</v>
      </c>
      <c r="E91" s="14">
        <v>5541.62</v>
      </c>
      <c r="F91" s="14">
        <v>16914.310000000001</v>
      </c>
      <c r="G91" s="20">
        <f t="shared" si="2"/>
        <v>2.3135458878384783E-3</v>
      </c>
      <c r="H91" s="20">
        <f t="shared" si="2"/>
        <v>5.1249311402552346E-3</v>
      </c>
      <c r="I91" s="20">
        <f t="shared" si="2"/>
        <v>5.7984815715445264E-3</v>
      </c>
      <c r="J91" s="20">
        <f t="shared" si="2"/>
        <v>5.0445362966229004E-3</v>
      </c>
    </row>
    <row r="92" spans="1:10" x14ac:dyDescent="0.25">
      <c r="A92" s="11">
        <v>89</v>
      </c>
      <c r="B92" s="15">
        <v>39069</v>
      </c>
      <c r="C92" s="14">
        <v>12441.27</v>
      </c>
      <c r="D92" s="14">
        <v>6247.4</v>
      </c>
      <c r="E92" s="14">
        <v>5530.32</v>
      </c>
      <c r="F92" s="14">
        <v>16962.11</v>
      </c>
      <c r="G92" s="20">
        <f t="shared" si="2"/>
        <v>-3.4154666321491162E-4</v>
      </c>
      <c r="H92" s="20">
        <f t="shared" si="2"/>
        <v>-2.0148079157016876E-3</v>
      </c>
      <c r="I92" s="20">
        <f t="shared" si="2"/>
        <v>-2.0411967412105009E-3</v>
      </c>
      <c r="J92" s="20">
        <f t="shared" si="2"/>
        <v>2.8220237984141997E-3</v>
      </c>
    </row>
    <row r="93" spans="1:10" x14ac:dyDescent="0.25">
      <c r="A93" s="11">
        <v>90</v>
      </c>
      <c r="B93" s="15">
        <v>39070</v>
      </c>
      <c r="C93" s="14">
        <v>12471.32</v>
      </c>
      <c r="D93" s="14">
        <v>6203.9</v>
      </c>
      <c r="E93" s="14">
        <v>5484.76</v>
      </c>
      <c r="F93" s="14">
        <v>16776.88</v>
      </c>
      <c r="G93" s="20">
        <f t="shared" si="2"/>
        <v>2.4124360071646968E-3</v>
      </c>
      <c r="H93" s="20">
        <f t="shared" si="2"/>
        <v>-6.9872506450596641E-3</v>
      </c>
      <c r="I93" s="20">
        <f t="shared" si="2"/>
        <v>-8.2723429719800071E-3</v>
      </c>
      <c r="J93" s="20">
        <f t="shared" si="2"/>
        <v>-1.0980284889563725E-2</v>
      </c>
    </row>
    <row r="94" spans="1:10" x14ac:dyDescent="0.25">
      <c r="A94" s="11">
        <v>91</v>
      </c>
      <c r="B94" s="15">
        <v>39071</v>
      </c>
      <c r="C94" s="14">
        <v>12463.87</v>
      </c>
      <c r="D94" s="14">
        <v>6198.6</v>
      </c>
      <c r="E94" s="14">
        <v>5514.42</v>
      </c>
      <c r="F94" s="14">
        <v>17011.04</v>
      </c>
      <c r="G94" s="20">
        <f t="shared" si="2"/>
        <v>-5.9754910403137722E-4</v>
      </c>
      <c r="H94" s="20">
        <f t="shared" si="2"/>
        <v>-8.5466644992816766E-4</v>
      </c>
      <c r="I94" s="20">
        <f t="shared" si="2"/>
        <v>5.3931423780361675E-3</v>
      </c>
      <c r="J94" s="20">
        <f t="shared" si="2"/>
        <v>1.3860796931128374E-2</v>
      </c>
    </row>
    <row r="95" spans="1:10" x14ac:dyDescent="0.25">
      <c r="A95" s="11">
        <v>92</v>
      </c>
      <c r="B95" s="15">
        <v>39072</v>
      </c>
      <c r="C95" s="14">
        <v>12421.25</v>
      </c>
      <c r="D95" s="14">
        <v>6183.7</v>
      </c>
      <c r="E95" s="14">
        <v>5510.39</v>
      </c>
      <c r="F95" s="14">
        <v>17047.830000000002</v>
      </c>
      <c r="G95" s="20">
        <f t="shared" si="2"/>
        <v>-3.4253434720523074E-3</v>
      </c>
      <c r="H95" s="20">
        <f t="shared" si="2"/>
        <v>-2.4066622827361669E-3</v>
      </c>
      <c r="I95" s="20">
        <f t="shared" si="2"/>
        <v>-7.3107839128194068E-4</v>
      </c>
      <c r="J95" s="20">
        <f t="shared" si="2"/>
        <v>2.160377858041432E-3</v>
      </c>
    </row>
    <row r="96" spans="1:10" x14ac:dyDescent="0.25">
      <c r="A96" s="11">
        <v>93</v>
      </c>
      <c r="B96" s="15">
        <v>39073</v>
      </c>
      <c r="C96" s="14">
        <v>12343.21</v>
      </c>
      <c r="D96" s="14">
        <v>6190</v>
      </c>
      <c r="E96" s="14">
        <v>5453.94</v>
      </c>
      <c r="F96" s="14">
        <v>17104.96</v>
      </c>
      <c r="G96" s="20">
        <f t="shared" si="2"/>
        <v>-6.3026012544045587E-3</v>
      </c>
      <c r="H96" s="20">
        <f t="shared" si="2"/>
        <v>1.0182888779231508E-3</v>
      </c>
      <c r="I96" s="20">
        <f t="shared" si="2"/>
        <v>-1.0297117796508846E-2</v>
      </c>
      <c r="J96" s="20">
        <f t="shared" si="2"/>
        <v>3.3455570269259995E-3</v>
      </c>
    </row>
    <row r="97" spans="1:10" x14ac:dyDescent="0.25">
      <c r="A97" s="11">
        <v>94</v>
      </c>
      <c r="B97" s="15">
        <v>39078</v>
      </c>
      <c r="C97" s="14">
        <v>12510.57</v>
      </c>
      <c r="D97" s="14">
        <v>6245.2</v>
      </c>
      <c r="E97" s="14">
        <v>5540.01</v>
      </c>
      <c r="F97" s="14">
        <v>17248.63</v>
      </c>
      <c r="G97" s="20">
        <f t="shared" si="2"/>
        <v>1.3467772680962008E-2</v>
      </c>
      <c r="H97" s="20">
        <f t="shared" si="2"/>
        <v>8.8780819887233527E-3</v>
      </c>
      <c r="I97" s="20">
        <f t="shared" si="2"/>
        <v>1.5658022548940775E-2</v>
      </c>
      <c r="J97" s="20">
        <f t="shared" si="2"/>
        <v>8.3642401042371434E-3</v>
      </c>
    </row>
    <row r="98" spans="1:10" x14ac:dyDescent="0.25">
      <c r="A98" s="11">
        <v>95</v>
      </c>
      <c r="B98" s="15">
        <v>39079</v>
      </c>
      <c r="C98" s="14">
        <v>12501.52</v>
      </c>
      <c r="D98" s="14">
        <v>6240.9</v>
      </c>
      <c r="E98" s="14">
        <v>5533.36</v>
      </c>
      <c r="F98" s="14">
        <v>17224.810000000001</v>
      </c>
      <c r="G98" s="20">
        <f t="shared" si="2"/>
        <v>-7.2365007441863743E-4</v>
      </c>
      <c r="H98" s="20">
        <f t="shared" si="2"/>
        <v>-6.8876593491850376E-4</v>
      </c>
      <c r="I98" s="20">
        <f t="shared" si="2"/>
        <v>-1.2010798518314679E-3</v>
      </c>
      <c r="J98" s="20">
        <f t="shared" si="2"/>
        <v>-1.381933673624433E-3</v>
      </c>
    </row>
    <row r="99" spans="1:10" x14ac:dyDescent="0.25">
      <c r="A99" s="11">
        <v>96</v>
      </c>
      <c r="B99" s="15">
        <v>39080</v>
      </c>
      <c r="C99" s="14">
        <v>12463.15</v>
      </c>
      <c r="D99" s="14">
        <v>6220.8</v>
      </c>
      <c r="E99" s="14">
        <v>5541.76</v>
      </c>
      <c r="F99" s="14">
        <v>17225.830000000002</v>
      </c>
      <c r="G99" s="20">
        <f t="shared" si="2"/>
        <v>-3.0739465183112148E-3</v>
      </c>
      <c r="H99" s="20">
        <f t="shared" si="2"/>
        <v>-3.2258869063814012E-3</v>
      </c>
      <c r="I99" s="20">
        <f t="shared" si="2"/>
        <v>1.516913877361142E-3</v>
      </c>
      <c r="J99" s="20">
        <f t="shared" si="2"/>
        <v>5.921515538161073E-5</v>
      </c>
    </row>
    <row r="100" spans="1:10" x14ac:dyDescent="0.25">
      <c r="A100" s="11">
        <v>97</v>
      </c>
      <c r="B100" s="15">
        <v>39086</v>
      </c>
      <c r="C100" s="14">
        <v>12480.69</v>
      </c>
      <c r="D100" s="14">
        <v>6287</v>
      </c>
      <c r="E100" s="14">
        <v>5574.56</v>
      </c>
      <c r="F100" s="14">
        <v>17353.669999999998</v>
      </c>
      <c r="G100" s="20">
        <f t="shared" ref="G100:J119" si="3">LN(1+(C100-C99)/C99)</f>
        <v>1.4063594772057955E-3</v>
      </c>
      <c r="H100" s="20">
        <f t="shared" si="3"/>
        <v>1.0585493556995723E-2</v>
      </c>
      <c r="I100" s="20">
        <f t="shared" si="3"/>
        <v>5.9012506274772657E-3</v>
      </c>
      <c r="J100" s="20">
        <f t="shared" si="3"/>
        <v>7.3940098863154629E-3</v>
      </c>
    </row>
    <row r="101" spans="1:10" x14ac:dyDescent="0.25">
      <c r="A101" s="11">
        <v>98</v>
      </c>
      <c r="B101" s="15">
        <v>39087</v>
      </c>
      <c r="C101" s="14">
        <v>12398.01</v>
      </c>
      <c r="D101" s="14">
        <v>6220.1</v>
      </c>
      <c r="E101" s="14">
        <v>5517.35</v>
      </c>
      <c r="F101" s="14">
        <v>17091.59</v>
      </c>
      <c r="G101" s="20">
        <f t="shared" si="3"/>
        <v>-6.6466740133603788E-3</v>
      </c>
      <c r="H101" s="20">
        <f t="shared" si="3"/>
        <v>-1.0698025608654221E-2</v>
      </c>
      <c r="I101" s="20">
        <f t="shared" si="3"/>
        <v>-1.0315717911165317E-2</v>
      </c>
      <c r="J101" s="20">
        <f t="shared" si="3"/>
        <v>-1.5217481738126412E-2</v>
      </c>
    </row>
    <row r="102" spans="1:10" x14ac:dyDescent="0.25">
      <c r="A102" s="11">
        <v>99</v>
      </c>
      <c r="B102" s="15">
        <v>39091</v>
      </c>
      <c r="C102" s="14">
        <v>12416.6</v>
      </c>
      <c r="D102" s="14">
        <v>6196.1</v>
      </c>
      <c r="E102" s="14">
        <v>5533.03</v>
      </c>
      <c r="F102" s="14">
        <v>17237.77</v>
      </c>
      <c r="G102" s="20">
        <f t="shared" si="3"/>
        <v>1.4983111544191912E-3</v>
      </c>
      <c r="H102" s="20">
        <f t="shared" si="3"/>
        <v>-3.865921923083924E-3</v>
      </c>
      <c r="I102" s="20">
        <f t="shared" si="3"/>
        <v>2.8379133610912377E-3</v>
      </c>
      <c r="J102" s="20">
        <f t="shared" si="3"/>
        <v>8.5163768575395749E-3</v>
      </c>
    </row>
    <row r="103" spans="1:10" x14ac:dyDescent="0.25">
      <c r="A103" s="11">
        <v>100</v>
      </c>
      <c r="B103" s="15">
        <v>39092</v>
      </c>
      <c r="C103" s="14">
        <v>12442.16</v>
      </c>
      <c r="D103" s="14">
        <v>6160.7</v>
      </c>
      <c r="E103" s="14">
        <v>5501.95</v>
      </c>
      <c r="F103" s="14">
        <v>16942.400000000001</v>
      </c>
      <c r="G103" s="20">
        <f t="shared" si="3"/>
        <v>2.0564186634784449E-3</v>
      </c>
      <c r="H103" s="20">
        <f t="shared" si="3"/>
        <v>-5.72965441624368E-3</v>
      </c>
      <c r="I103" s="20">
        <f t="shared" si="3"/>
        <v>-5.6330110580651571E-3</v>
      </c>
      <c r="J103" s="20">
        <f t="shared" si="3"/>
        <v>-1.7283550826988431E-2</v>
      </c>
    </row>
    <row r="104" spans="1:10" x14ac:dyDescent="0.25">
      <c r="A104" s="11">
        <v>101</v>
      </c>
      <c r="B104" s="15">
        <v>39093</v>
      </c>
      <c r="C104" s="14">
        <v>12514.98</v>
      </c>
      <c r="D104" s="14">
        <v>6230.1</v>
      </c>
      <c r="E104" s="14">
        <v>5609.8</v>
      </c>
      <c r="F104" s="14">
        <v>16838.169999999998</v>
      </c>
      <c r="G104" s="20">
        <f t="shared" si="3"/>
        <v>5.8356211211526825E-3</v>
      </c>
      <c r="H104" s="20">
        <f t="shared" si="3"/>
        <v>1.1201976581963851E-2</v>
      </c>
      <c r="I104" s="20">
        <f t="shared" si="3"/>
        <v>1.9412493418637763E-2</v>
      </c>
      <c r="J104" s="20">
        <f t="shared" si="3"/>
        <v>-6.1710226185958195E-3</v>
      </c>
    </row>
    <row r="105" spans="1:10" x14ac:dyDescent="0.25">
      <c r="A105" s="11">
        <v>102</v>
      </c>
      <c r="B105" s="15">
        <v>39094</v>
      </c>
      <c r="C105" s="14">
        <v>12556.08</v>
      </c>
      <c r="D105" s="14">
        <v>6239</v>
      </c>
      <c r="E105" s="14">
        <v>5617.62</v>
      </c>
      <c r="F105" s="14">
        <v>17057.009999999998</v>
      </c>
      <c r="G105" s="20">
        <f t="shared" si="3"/>
        <v>3.278683615127744E-3</v>
      </c>
      <c r="H105" s="20">
        <f t="shared" si="3"/>
        <v>1.4275290937432491E-3</v>
      </c>
      <c r="I105" s="20">
        <f t="shared" si="3"/>
        <v>1.3930183897207214E-3</v>
      </c>
      <c r="J105" s="20">
        <f t="shared" si="3"/>
        <v>1.2912929852673578E-2</v>
      </c>
    </row>
    <row r="106" spans="1:10" x14ac:dyDescent="0.25">
      <c r="A106" s="11">
        <v>103</v>
      </c>
      <c r="B106" s="15">
        <v>39098</v>
      </c>
      <c r="C106" s="14">
        <v>12582.59</v>
      </c>
      <c r="D106" s="14">
        <v>6215.7</v>
      </c>
      <c r="E106" s="14">
        <v>5591.54</v>
      </c>
      <c r="F106" s="14">
        <v>17202.46</v>
      </c>
      <c r="G106" s="20">
        <f t="shared" si="3"/>
        <v>2.1091020190854913E-3</v>
      </c>
      <c r="H106" s="20">
        <f t="shared" si="3"/>
        <v>-3.7415637762398127E-3</v>
      </c>
      <c r="I106" s="20">
        <f t="shared" si="3"/>
        <v>-4.6533454889619037E-3</v>
      </c>
      <c r="J106" s="20">
        <f t="shared" si="3"/>
        <v>8.4911339202398232E-3</v>
      </c>
    </row>
    <row r="107" spans="1:10" x14ac:dyDescent="0.25">
      <c r="A107" s="11">
        <v>104</v>
      </c>
      <c r="B107" s="15">
        <v>39099</v>
      </c>
      <c r="C107" s="14">
        <v>12577.15</v>
      </c>
      <c r="D107" s="14">
        <v>6204.5</v>
      </c>
      <c r="E107" s="14">
        <v>5561.78</v>
      </c>
      <c r="F107" s="14">
        <v>17261.349999999999</v>
      </c>
      <c r="G107" s="20">
        <f t="shared" si="3"/>
        <v>-4.3243690791514434E-4</v>
      </c>
      <c r="H107" s="20">
        <f t="shared" si="3"/>
        <v>-1.8035141198722837E-3</v>
      </c>
      <c r="I107" s="20">
        <f t="shared" si="3"/>
        <v>-5.3365402637148996E-3</v>
      </c>
      <c r="J107" s="20">
        <f t="shared" si="3"/>
        <v>3.4175012754669204E-3</v>
      </c>
    </row>
    <row r="108" spans="1:10" x14ac:dyDescent="0.25">
      <c r="A108" s="11">
        <v>105</v>
      </c>
      <c r="B108" s="15">
        <v>39100</v>
      </c>
      <c r="C108" s="14">
        <v>12567.93</v>
      </c>
      <c r="D108" s="14">
        <v>6210.3</v>
      </c>
      <c r="E108" s="14">
        <v>5555.04</v>
      </c>
      <c r="F108" s="14">
        <v>17370.93</v>
      </c>
      <c r="G108" s="20">
        <f t="shared" si="3"/>
        <v>-7.3334428947566515E-4</v>
      </c>
      <c r="H108" s="20">
        <f t="shared" si="3"/>
        <v>9.3436872474338757E-4</v>
      </c>
      <c r="I108" s="20">
        <f t="shared" si="3"/>
        <v>-1.2125771265241003E-3</v>
      </c>
      <c r="J108" s="20">
        <f t="shared" si="3"/>
        <v>6.3282212831493774E-3</v>
      </c>
    </row>
    <row r="109" spans="1:10" x14ac:dyDescent="0.25">
      <c r="A109" s="11">
        <v>106</v>
      </c>
      <c r="B109" s="15">
        <v>39101</v>
      </c>
      <c r="C109" s="14">
        <v>12565.53</v>
      </c>
      <c r="D109" s="14">
        <v>6237.2</v>
      </c>
      <c r="E109" s="14">
        <v>5614.7</v>
      </c>
      <c r="F109" s="14">
        <v>17310.439999999999</v>
      </c>
      <c r="G109" s="20">
        <f t="shared" si="3"/>
        <v>-1.9098047044020479E-4</v>
      </c>
      <c r="H109" s="20">
        <f t="shared" si="3"/>
        <v>4.3221597713127887E-3</v>
      </c>
      <c r="I109" s="20">
        <f t="shared" si="3"/>
        <v>1.0682534660314743E-2</v>
      </c>
      <c r="J109" s="20">
        <f t="shared" si="3"/>
        <v>-3.4883317088776622E-3</v>
      </c>
    </row>
    <row r="110" spans="1:10" x14ac:dyDescent="0.25">
      <c r="A110" s="11">
        <v>107</v>
      </c>
      <c r="B110" s="15">
        <v>39104</v>
      </c>
      <c r="C110" s="14">
        <v>12477.16</v>
      </c>
      <c r="D110" s="14">
        <v>6218.4</v>
      </c>
      <c r="E110" s="14">
        <v>5579.78</v>
      </c>
      <c r="F110" s="14">
        <v>17424.18</v>
      </c>
      <c r="G110" s="20">
        <f t="shared" si="3"/>
        <v>-7.057577824463322E-3</v>
      </c>
      <c r="H110" s="20">
        <f t="shared" si="3"/>
        <v>-3.0187247947204786E-3</v>
      </c>
      <c r="I110" s="20">
        <f t="shared" si="3"/>
        <v>-6.2388093533788285E-3</v>
      </c>
      <c r="J110" s="20">
        <f t="shared" si="3"/>
        <v>6.5491090176478103E-3</v>
      </c>
    </row>
    <row r="111" spans="1:10" x14ac:dyDescent="0.25">
      <c r="A111" s="11">
        <v>108</v>
      </c>
      <c r="B111" s="15">
        <v>39105</v>
      </c>
      <c r="C111" s="14">
        <v>12533.8</v>
      </c>
      <c r="D111" s="14">
        <v>6227.6</v>
      </c>
      <c r="E111" s="14">
        <v>5575.07</v>
      </c>
      <c r="F111" s="14">
        <v>17408.57</v>
      </c>
      <c r="G111" s="20">
        <f t="shared" si="3"/>
        <v>4.5292221350442174E-3</v>
      </c>
      <c r="H111" s="20">
        <f t="shared" si="3"/>
        <v>1.4783868995095972E-3</v>
      </c>
      <c r="I111" s="20">
        <f t="shared" si="3"/>
        <v>-8.444757715087844E-4</v>
      </c>
      <c r="J111" s="20">
        <f t="shared" si="3"/>
        <v>-8.9628301210732989E-4</v>
      </c>
    </row>
    <row r="112" spans="1:10" x14ac:dyDescent="0.25">
      <c r="A112" s="11">
        <v>109</v>
      </c>
      <c r="B112" s="15">
        <v>39106</v>
      </c>
      <c r="C112" s="14">
        <v>12621.77</v>
      </c>
      <c r="D112" s="14">
        <v>6314.8</v>
      </c>
      <c r="E112" s="14">
        <v>5638.08</v>
      </c>
      <c r="F112" s="14">
        <v>17507.400000000001</v>
      </c>
      <c r="G112" s="20">
        <f t="shared" si="3"/>
        <v>6.9941057671014635E-3</v>
      </c>
      <c r="H112" s="20">
        <f t="shared" si="3"/>
        <v>1.3905058842052323E-2</v>
      </c>
      <c r="I112" s="20">
        <f t="shared" si="3"/>
        <v>1.1238708698959862E-2</v>
      </c>
      <c r="J112" s="20">
        <f t="shared" si="3"/>
        <v>5.6610349897896596E-3</v>
      </c>
    </row>
    <row r="113" spans="1:10" x14ac:dyDescent="0.25">
      <c r="A113" s="11">
        <v>110</v>
      </c>
      <c r="B113" s="15">
        <v>39107</v>
      </c>
      <c r="C113" s="14">
        <v>12502.56</v>
      </c>
      <c r="D113" s="14">
        <v>6269.3</v>
      </c>
      <c r="E113" s="14">
        <v>5609.2</v>
      </c>
      <c r="F113" s="14">
        <v>17458.3</v>
      </c>
      <c r="G113" s="20">
        <f t="shared" si="3"/>
        <v>-9.4896775046256349E-3</v>
      </c>
      <c r="H113" s="20">
        <f t="shared" si="3"/>
        <v>-7.2313790063420619E-3</v>
      </c>
      <c r="I113" s="20">
        <f t="shared" si="3"/>
        <v>-5.135475149768671E-3</v>
      </c>
      <c r="J113" s="20">
        <f t="shared" si="3"/>
        <v>-2.8084684289459453E-3</v>
      </c>
    </row>
    <row r="114" spans="1:10" x14ac:dyDescent="0.25">
      <c r="A114" s="11">
        <v>111</v>
      </c>
      <c r="B114" s="15">
        <v>39108</v>
      </c>
      <c r="C114" s="14">
        <v>12487.02</v>
      </c>
      <c r="D114" s="14">
        <v>6228</v>
      </c>
      <c r="E114" s="14">
        <v>5582.3</v>
      </c>
      <c r="F114" s="14">
        <v>17421.93</v>
      </c>
      <c r="G114" s="20">
        <f t="shared" si="3"/>
        <v>-1.2437185421405202E-3</v>
      </c>
      <c r="H114" s="20">
        <f t="shared" si="3"/>
        <v>-6.6094516973408297E-3</v>
      </c>
      <c r="I114" s="20">
        <f t="shared" si="3"/>
        <v>-4.8072290226806921E-3</v>
      </c>
      <c r="J114" s="20">
        <f t="shared" si="3"/>
        <v>-2.0854227842566487E-3</v>
      </c>
    </row>
    <row r="115" spans="1:10" x14ac:dyDescent="0.25">
      <c r="A115" s="11">
        <v>112</v>
      </c>
      <c r="B115" s="15">
        <v>39111</v>
      </c>
      <c r="C115" s="14">
        <v>12490.78</v>
      </c>
      <c r="D115" s="14">
        <v>6239.9</v>
      </c>
      <c r="E115" s="14">
        <v>5619.7</v>
      </c>
      <c r="F115" s="14">
        <v>17470.46</v>
      </c>
      <c r="G115" s="20">
        <f t="shared" si="3"/>
        <v>3.0106735007904043E-4</v>
      </c>
      <c r="H115" s="20">
        <f t="shared" si="3"/>
        <v>1.9089026401466406E-3</v>
      </c>
      <c r="I115" s="20">
        <f t="shared" si="3"/>
        <v>6.6774038501988551E-3</v>
      </c>
      <c r="J115" s="20">
        <f t="shared" si="3"/>
        <v>2.7816971719681043E-3</v>
      </c>
    </row>
    <row r="116" spans="1:10" x14ac:dyDescent="0.25">
      <c r="A116" s="11">
        <v>113</v>
      </c>
      <c r="B116" s="15">
        <v>39112</v>
      </c>
      <c r="C116" s="14">
        <v>12523.31</v>
      </c>
      <c r="D116" s="14">
        <v>6242</v>
      </c>
      <c r="E116" s="14">
        <v>5645.59</v>
      </c>
      <c r="F116" s="14">
        <v>17490.189999999999</v>
      </c>
      <c r="G116" s="20">
        <f t="shared" si="3"/>
        <v>2.6009355797808613E-3</v>
      </c>
      <c r="H116" s="20">
        <f t="shared" si="3"/>
        <v>3.3648723668899453E-4</v>
      </c>
      <c r="I116" s="20">
        <f t="shared" si="3"/>
        <v>4.5964277141211356E-3</v>
      </c>
      <c r="J116" s="20">
        <f t="shared" si="3"/>
        <v>1.1286976697858424E-3</v>
      </c>
    </row>
    <row r="117" spans="1:10" x14ac:dyDescent="0.25">
      <c r="A117" s="11">
        <v>114</v>
      </c>
      <c r="B117" s="15">
        <v>39113</v>
      </c>
      <c r="C117" s="14">
        <v>12621.69</v>
      </c>
      <c r="D117" s="14">
        <v>6203.1</v>
      </c>
      <c r="E117" s="14">
        <v>5608.31</v>
      </c>
      <c r="F117" s="14">
        <v>17383.419999999998</v>
      </c>
      <c r="G117" s="20">
        <f t="shared" si="3"/>
        <v>7.8250548415668957E-3</v>
      </c>
      <c r="H117" s="20">
        <f t="shared" si="3"/>
        <v>-6.2514767558907152E-3</v>
      </c>
      <c r="I117" s="20">
        <f t="shared" si="3"/>
        <v>-6.6252830334537251E-3</v>
      </c>
      <c r="J117" s="20">
        <f t="shared" si="3"/>
        <v>-6.1232739373388734E-3</v>
      </c>
    </row>
    <row r="118" spans="1:10" x14ac:dyDescent="0.25">
      <c r="A118" s="11">
        <v>115</v>
      </c>
      <c r="B118" s="15">
        <v>39114</v>
      </c>
      <c r="C118" s="14">
        <v>12673.68</v>
      </c>
      <c r="D118" s="14">
        <v>6282.2</v>
      </c>
      <c r="E118" s="14">
        <v>5662.25</v>
      </c>
      <c r="F118" s="14">
        <v>17519.5</v>
      </c>
      <c r="G118" s="20">
        <f t="shared" si="3"/>
        <v>4.1106394733723172E-3</v>
      </c>
      <c r="H118" s="20">
        <f t="shared" si="3"/>
        <v>1.2671070511559208E-2</v>
      </c>
      <c r="I118" s="20">
        <f t="shared" si="3"/>
        <v>9.571913345588259E-3</v>
      </c>
      <c r="J118" s="20">
        <f t="shared" si="3"/>
        <v>7.7976679035683134E-3</v>
      </c>
    </row>
    <row r="119" spans="1:10" x14ac:dyDescent="0.25">
      <c r="A119" s="11">
        <v>116</v>
      </c>
      <c r="B119" s="15">
        <v>39115</v>
      </c>
      <c r="C119" s="14">
        <v>12653.49</v>
      </c>
      <c r="D119" s="14">
        <v>6310.9</v>
      </c>
      <c r="E119" s="14">
        <v>5677.3</v>
      </c>
      <c r="F119" s="14">
        <v>17547.11</v>
      </c>
      <c r="G119" s="20">
        <f t="shared" si="3"/>
        <v>-1.594335591126666E-3</v>
      </c>
      <c r="H119" s="20">
        <f t="shared" si="3"/>
        <v>4.5580595229174469E-3</v>
      </c>
      <c r="I119" s="20">
        <f t="shared" si="3"/>
        <v>2.6544278806199004E-3</v>
      </c>
      <c r="J119" s="20">
        <f t="shared" si="3"/>
        <v>1.5747176989996811E-3</v>
      </c>
    </row>
    <row r="120" spans="1:10" x14ac:dyDescent="0.25">
      <c r="A120" s="11">
        <v>117</v>
      </c>
      <c r="B120" s="15">
        <v>39118</v>
      </c>
      <c r="C120" s="14">
        <v>12661.74</v>
      </c>
      <c r="D120" s="14">
        <v>6317.9</v>
      </c>
      <c r="E120" s="14">
        <v>5681.11</v>
      </c>
      <c r="F120" s="14">
        <v>17344.8</v>
      </c>
      <c r="G120" s="20">
        <f t="shared" ref="G120:J183" si="4">LN(1+(C120-C119)/C119)</f>
        <v>6.5178157907812295E-4</v>
      </c>
      <c r="H120" s="20">
        <f t="shared" si="4"/>
        <v>1.1085773338534077E-3</v>
      </c>
      <c r="I120" s="20">
        <f t="shared" si="4"/>
        <v>6.7086857102274474E-4</v>
      </c>
      <c r="J120" s="20">
        <f t="shared" si="4"/>
        <v>-1.1596514332476042E-2</v>
      </c>
    </row>
    <row r="121" spans="1:10" x14ac:dyDescent="0.25">
      <c r="A121" s="11">
        <v>118</v>
      </c>
      <c r="B121" s="15">
        <v>39119</v>
      </c>
      <c r="C121" s="14">
        <v>12666.31</v>
      </c>
      <c r="D121" s="14">
        <v>6346.3</v>
      </c>
      <c r="E121" s="14">
        <v>5676.78</v>
      </c>
      <c r="F121" s="14">
        <v>17406.86</v>
      </c>
      <c r="G121" s="20">
        <f t="shared" si="4"/>
        <v>3.6086473688997305E-4</v>
      </c>
      <c r="H121" s="20">
        <f t="shared" si="4"/>
        <v>4.4850914559086191E-3</v>
      </c>
      <c r="I121" s="20">
        <f t="shared" si="4"/>
        <v>-7.6246560052467625E-4</v>
      </c>
      <c r="J121" s="20">
        <f t="shared" si="4"/>
        <v>3.5716317420594426E-3</v>
      </c>
    </row>
    <row r="122" spans="1:10" x14ac:dyDescent="0.25">
      <c r="A122" s="11">
        <v>119</v>
      </c>
      <c r="B122" s="15">
        <v>39120</v>
      </c>
      <c r="C122" s="14">
        <v>12666.87</v>
      </c>
      <c r="D122" s="14">
        <v>6369.5</v>
      </c>
      <c r="E122" s="14">
        <v>5703</v>
      </c>
      <c r="F122" s="14">
        <v>17292.32</v>
      </c>
      <c r="G122" s="20">
        <f t="shared" si="4"/>
        <v>4.4210793914713937E-5</v>
      </c>
      <c r="H122" s="20">
        <f t="shared" si="4"/>
        <v>3.6490076507689271E-3</v>
      </c>
      <c r="I122" s="20">
        <f t="shared" si="4"/>
        <v>4.6081815991516105E-3</v>
      </c>
      <c r="J122" s="20">
        <f t="shared" si="4"/>
        <v>-6.6019090952851031E-3</v>
      </c>
    </row>
    <row r="123" spans="1:10" x14ac:dyDescent="0.25">
      <c r="A123" s="11">
        <v>120</v>
      </c>
      <c r="B123" s="15">
        <v>39121</v>
      </c>
      <c r="C123" s="14">
        <v>12637.63</v>
      </c>
      <c r="D123" s="14">
        <v>6346.4</v>
      </c>
      <c r="E123" s="14">
        <v>5665.1</v>
      </c>
      <c r="F123" s="14">
        <v>17292.48</v>
      </c>
      <c r="G123" s="20">
        <f t="shared" si="4"/>
        <v>-2.3110524226242382E-3</v>
      </c>
      <c r="H123" s="20">
        <f t="shared" si="4"/>
        <v>-3.6332505620484258E-3</v>
      </c>
      <c r="I123" s="20">
        <f t="shared" si="4"/>
        <v>-6.6678055995692273E-3</v>
      </c>
      <c r="J123" s="20">
        <f t="shared" si="4"/>
        <v>9.2526196479344111E-6</v>
      </c>
    </row>
    <row r="124" spans="1:10" x14ac:dyDescent="0.25">
      <c r="A124" s="11">
        <v>121</v>
      </c>
      <c r="B124" s="15">
        <v>39122</v>
      </c>
      <c r="C124" s="14">
        <v>12580.83</v>
      </c>
      <c r="D124" s="14">
        <v>6382.8</v>
      </c>
      <c r="E124" s="14">
        <v>5692.45</v>
      </c>
      <c r="F124" s="14">
        <v>17504.330000000002</v>
      </c>
      <c r="G124" s="20">
        <f t="shared" si="4"/>
        <v>-4.5046443000814713E-3</v>
      </c>
      <c r="H124" s="20">
        <f t="shared" si="4"/>
        <v>5.7191495484790918E-3</v>
      </c>
      <c r="I124" s="20">
        <f t="shared" si="4"/>
        <v>4.8161888553057445E-3</v>
      </c>
      <c r="J124" s="20">
        <f t="shared" si="4"/>
        <v>1.2176553974330281E-2</v>
      </c>
    </row>
    <row r="125" spans="1:10" x14ac:dyDescent="0.25">
      <c r="A125" s="11">
        <v>122</v>
      </c>
      <c r="B125" s="15">
        <v>39126</v>
      </c>
      <c r="C125" s="14">
        <v>12654.85</v>
      </c>
      <c r="D125" s="14">
        <v>6381.8</v>
      </c>
      <c r="E125" s="14">
        <v>5682.69</v>
      </c>
      <c r="F125" s="14">
        <v>17621.45</v>
      </c>
      <c r="G125" s="20">
        <f t="shared" si="4"/>
        <v>5.8663140660117326E-3</v>
      </c>
      <c r="H125" s="20">
        <f t="shared" si="4"/>
        <v>-1.5668332764770033E-4</v>
      </c>
      <c r="I125" s="20">
        <f t="shared" si="4"/>
        <v>-1.7160232568657536E-3</v>
      </c>
      <c r="J125" s="20">
        <f t="shared" si="4"/>
        <v>6.6686310757014611E-3</v>
      </c>
    </row>
    <row r="126" spans="1:10" x14ac:dyDescent="0.25">
      <c r="A126" s="11">
        <v>123</v>
      </c>
      <c r="B126" s="15">
        <v>39127</v>
      </c>
      <c r="C126" s="14">
        <v>12741.86</v>
      </c>
      <c r="D126" s="14">
        <v>6421.2</v>
      </c>
      <c r="E126" s="14">
        <v>5725.84</v>
      </c>
      <c r="F126" s="14">
        <v>17752.64</v>
      </c>
      <c r="G126" s="20">
        <f t="shared" si="4"/>
        <v>6.8520954434764421E-3</v>
      </c>
      <c r="H126" s="20">
        <f t="shared" si="4"/>
        <v>6.1548268966346758E-3</v>
      </c>
      <c r="I126" s="20">
        <f t="shared" si="4"/>
        <v>7.5645513948166161E-3</v>
      </c>
      <c r="J126" s="20">
        <f t="shared" si="4"/>
        <v>7.4173272850271603E-3</v>
      </c>
    </row>
    <row r="127" spans="1:10" x14ac:dyDescent="0.25">
      <c r="A127" s="11">
        <v>124</v>
      </c>
      <c r="B127" s="15">
        <v>39128</v>
      </c>
      <c r="C127" s="14">
        <v>12765.01</v>
      </c>
      <c r="D127" s="14">
        <v>6433.3</v>
      </c>
      <c r="E127" s="14">
        <v>5720.88</v>
      </c>
      <c r="F127" s="14">
        <v>17897.23</v>
      </c>
      <c r="G127" s="20">
        <f t="shared" si="4"/>
        <v>1.8151977374324571E-3</v>
      </c>
      <c r="H127" s="20">
        <f t="shared" si="4"/>
        <v>1.8826097590344633E-3</v>
      </c>
      <c r="I127" s="20">
        <f t="shared" si="4"/>
        <v>-8.6662385564220212E-4</v>
      </c>
      <c r="J127" s="20">
        <f t="shared" si="4"/>
        <v>8.1117150123318129E-3</v>
      </c>
    </row>
    <row r="128" spans="1:10" x14ac:dyDescent="0.25">
      <c r="A128" s="11">
        <v>125</v>
      </c>
      <c r="B128" s="15">
        <v>39129</v>
      </c>
      <c r="C128" s="14">
        <v>12767.57</v>
      </c>
      <c r="D128" s="14">
        <v>6419.5</v>
      </c>
      <c r="E128" s="14">
        <v>5713.59</v>
      </c>
      <c r="F128" s="14">
        <v>17875.650000000001</v>
      </c>
      <c r="G128" s="20">
        <f t="shared" si="4"/>
        <v>2.0052811024800051E-4</v>
      </c>
      <c r="H128" s="20">
        <f t="shared" si="4"/>
        <v>-2.1473928331554918E-3</v>
      </c>
      <c r="I128" s="20">
        <f t="shared" si="4"/>
        <v>-1.2750920659566989E-3</v>
      </c>
      <c r="J128" s="20">
        <f t="shared" si="4"/>
        <v>-1.2065007132627125E-3</v>
      </c>
    </row>
    <row r="129" spans="1:10" x14ac:dyDescent="0.25">
      <c r="A129" s="11">
        <v>126</v>
      </c>
      <c r="B129" s="15">
        <v>39133</v>
      </c>
      <c r="C129" s="14">
        <v>12786.64</v>
      </c>
      <c r="D129" s="14">
        <v>6412.3</v>
      </c>
      <c r="E129" s="14">
        <v>5713.45</v>
      </c>
      <c r="F129" s="14">
        <v>17939.12</v>
      </c>
      <c r="G129" s="20">
        <f t="shared" si="4"/>
        <v>1.4925136437419345E-3</v>
      </c>
      <c r="H129" s="20">
        <f t="shared" si="4"/>
        <v>-1.1222121223235819E-3</v>
      </c>
      <c r="I129" s="20">
        <f t="shared" si="4"/>
        <v>-2.450328344130362E-5</v>
      </c>
      <c r="J129" s="20">
        <f t="shared" si="4"/>
        <v>3.5443514753692633E-3</v>
      </c>
    </row>
    <row r="130" spans="1:10" x14ac:dyDescent="0.25">
      <c r="A130" s="11">
        <v>127</v>
      </c>
      <c r="B130" s="15">
        <v>39134</v>
      </c>
      <c r="C130" s="14">
        <v>12738.41</v>
      </c>
      <c r="D130" s="14">
        <v>6357.1</v>
      </c>
      <c r="E130" s="14">
        <v>5694.56</v>
      </c>
      <c r="F130" s="14">
        <v>17913.21</v>
      </c>
      <c r="G130" s="20">
        <f t="shared" si="4"/>
        <v>-3.7790372514997809E-3</v>
      </c>
      <c r="H130" s="20">
        <f t="shared" si="4"/>
        <v>-8.6457224055546799E-3</v>
      </c>
      <c r="I130" s="20">
        <f t="shared" si="4"/>
        <v>-3.3117112037174806E-3</v>
      </c>
      <c r="J130" s="20">
        <f t="shared" si="4"/>
        <v>-1.4453735369905102E-3</v>
      </c>
    </row>
    <row r="131" spans="1:10" x14ac:dyDescent="0.25">
      <c r="A131" s="11">
        <v>128</v>
      </c>
      <c r="B131" s="15">
        <v>39135</v>
      </c>
      <c r="C131" s="14">
        <v>12686.02</v>
      </c>
      <c r="D131" s="14">
        <v>6380.9</v>
      </c>
      <c r="E131" s="14">
        <v>5707.86</v>
      </c>
      <c r="F131" s="14">
        <v>18108.79</v>
      </c>
      <c r="G131" s="20">
        <f t="shared" si="4"/>
        <v>-4.1212388361864753E-3</v>
      </c>
      <c r="H131" s="20">
        <f t="shared" si="4"/>
        <v>3.736854717447639E-3</v>
      </c>
      <c r="I131" s="20">
        <f t="shared" si="4"/>
        <v>2.3328391747897267E-3</v>
      </c>
      <c r="J131" s="20">
        <f t="shared" si="4"/>
        <v>1.0859026254535987E-2</v>
      </c>
    </row>
    <row r="132" spans="1:10" x14ac:dyDescent="0.25">
      <c r="A132" s="11">
        <v>129</v>
      </c>
      <c r="B132" s="15">
        <v>39136</v>
      </c>
      <c r="C132" s="14">
        <v>12647.48</v>
      </c>
      <c r="D132" s="14">
        <v>6401.5</v>
      </c>
      <c r="E132" s="14">
        <v>5716.38</v>
      </c>
      <c r="F132" s="14">
        <v>18188.419999999998</v>
      </c>
      <c r="G132" s="20">
        <f t="shared" si="4"/>
        <v>-3.0426139090135866E-3</v>
      </c>
      <c r="H132" s="20">
        <f t="shared" si="4"/>
        <v>3.2231846655259703E-3</v>
      </c>
      <c r="I132" s="20">
        <f t="shared" si="4"/>
        <v>1.4915655797821965E-3</v>
      </c>
      <c r="J132" s="20">
        <f t="shared" si="4"/>
        <v>4.3876720966050005E-3</v>
      </c>
    </row>
    <row r="133" spans="1:10" x14ac:dyDescent="0.25">
      <c r="A133" s="11">
        <v>130</v>
      </c>
      <c r="B133" s="15">
        <v>39139</v>
      </c>
      <c r="C133" s="14">
        <v>12632.26</v>
      </c>
      <c r="D133" s="14">
        <v>6434.7</v>
      </c>
      <c r="E133" s="14">
        <v>5762.54</v>
      </c>
      <c r="F133" s="14">
        <v>18215.349999999999</v>
      </c>
      <c r="G133" s="20">
        <f t="shared" si="4"/>
        <v>-1.2041264537516589E-3</v>
      </c>
      <c r="H133" s="20">
        <f t="shared" si="4"/>
        <v>5.1728820106252283E-3</v>
      </c>
      <c r="I133" s="20">
        <f t="shared" si="4"/>
        <v>8.0426118164422696E-3</v>
      </c>
      <c r="J133" s="20">
        <f t="shared" si="4"/>
        <v>1.4795173638564257E-3</v>
      </c>
    </row>
    <row r="134" spans="1:10" x14ac:dyDescent="0.25">
      <c r="A134" s="11">
        <v>131</v>
      </c>
      <c r="B134" s="15">
        <v>39140</v>
      </c>
      <c r="C134" s="14">
        <v>12216.24</v>
      </c>
      <c r="D134" s="14">
        <v>6286.1</v>
      </c>
      <c r="E134" s="14">
        <v>5588.39</v>
      </c>
      <c r="F134" s="14">
        <v>18119.919999999998</v>
      </c>
      <c r="G134" s="20">
        <f t="shared" si="4"/>
        <v>-3.3487645299999889E-2</v>
      </c>
      <c r="H134" s="20">
        <f t="shared" si="4"/>
        <v>-2.3364373298081133E-2</v>
      </c>
      <c r="I134" s="20">
        <f t="shared" si="4"/>
        <v>-3.0687118358695118E-2</v>
      </c>
      <c r="J134" s="20">
        <f t="shared" si="4"/>
        <v>-5.2527596146208508E-3</v>
      </c>
    </row>
    <row r="135" spans="1:10" x14ac:dyDescent="0.25">
      <c r="A135" s="11">
        <v>132</v>
      </c>
      <c r="B135" s="15">
        <v>39141</v>
      </c>
      <c r="C135" s="14">
        <v>12268.63</v>
      </c>
      <c r="D135" s="14">
        <v>6171.5</v>
      </c>
      <c r="E135" s="14">
        <v>5516.32</v>
      </c>
      <c r="F135" s="14">
        <v>17604.12</v>
      </c>
      <c r="G135" s="20">
        <f t="shared" si="4"/>
        <v>4.279383958504533E-3</v>
      </c>
      <c r="H135" s="20">
        <f t="shared" si="4"/>
        <v>-1.8398926414794327E-2</v>
      </c>
      <c r="I135" s="20">
        <f t="shared" si="4"/>
        <v>-1.2980260070350316E-2</v>
      </c>
      <c r="J135" s="20">
        <f t="shared" si="4"/>
        <v>-2.8878920035854183E-2</v>
      </c>
    </row>
    <row r="136" spans="1:10" x14ac:dyDescent="0.25">
      <c r="A136" s="11">
        <v>133</v>
      </c>
      <c r="B136" s="15">
        <v>39142</v>
      </c>
      <c r="C136" s="14">
        <v>12234.34</v>
      </c>
      <c r="D136" s="14">
        <v>6116</v>
      </c>
      <c r="E136" s="14">
        <v>5458.4</v>
      </c>
      <c r="F136" s="14">
        <v>17453.509999999998</v>
      </c>
      <c r="G136" s="20">
        <f t="shared" si="4"/>
        <v>-2.7988462120581369E-3</v>
      </c>
      <c r="H136" s="20">
        <f t="shared" si="4"/>
        <v>-9.033632135030438E-3</v>
      </c>
      <c r="I136" s="20">
        <f t="shared" si="4"/>
        <v>-1.0555264782223355E-2</v>
      </c>
      <c r="J136" s="20">
        <f t="shared" si="4"/>
        <v>-8.5921910051248648E-3</v>
      </c>
    </row>
    <row r="137" spans="1:10" x14ac:dyDescent="0.25">
      <c r="A137" s="11">
        <v>134</v>
      </c>
      <c r="B137" s="15">
        <v>39143</v>
      </c>
      <c r="C137" s="14">
        <v>12114.1</v>
      </c>
      <c r="D137" s="14">
        <v>6116.2</v>
      </c>
      <c r="E137" s="14">
        <v>5424.7</v>
      </c>
      <c r="F137" s="14">
        <v>17217.93</v>
      </c>
      <c r="G137" s="20">
        <f t="shared" si="4"/>
        <v>-9.8766883988565448E-3</v>
      </c>
      <c r="H137" s="20">
        <f t="shared" si="4"/>
        <v>3.2700577168028067E-5</v>
      </c>
      <c r="I137" s="20">
        <f t="shared" si="4"/>
        <v>-6.1931081607999525E-3</v>
      </c>
      <c r="J137" s="20">
        <f t="shared" si="4"/>
        <v>-1.3589491838407136E-2</v>
      </c>
    </row>
    <row r="138" spans="1:10" x14ac:dyDescent="0.25">
      <c r="A138" s="11">
        <v>135</v>
      </c>
      <c r="B138" s="15">
        <v>39146</v>
      </c>
      <c r="C138" s="14">
        <v>12050.41</v>
      </c>
      <c r="D138" s="14">
        <v>6058.7</v>
      </c>
      <c r="E138" s="14">
        <v>5385.03</v>
      </c>
      <c r="F138" s="14">
        <v>16642.25</v>
      </c>
      <c r="G138" s="20">
        <f t="shared" si="4"/>
        <v>-5.2713791822604191E-3</v>
      </c>
      <c r="H138" s="20">
        <f t="shared" si="4"/>
        <v>-9.4457330279240134E-3</v>
      </c>
      <c r="I138" s="20">
        <f t="shared" si="4"/>
        <v>-7.3397167348024442E-3</v>
      </c>
      <c r="J138" s="20">
        <f t="shared" si="4"/>
        <v>-3.4006640116353015E-2</v>
      </c>
    </row>
    <row r="139" spans="1:10" x14ac:dyDescent="0.25">
      <c r="A139" s="11">
        <v>136</v>
      </c>
      <c r="B139" s="15">
        <v>39147</v>
      </c>
      <c r="C139" s="14">
        <v>12207.59</v>
      </c>
      <c r="D139" s="14">
        <v>6138.5</v>
      </c>
      <c r="E139" s="14">
        <v>5437.13</v>
      </c>
      <c r="F139" s="14">
        <v>16844.5</v>
      </c>
      <c r="G139" s="20">
        <f t="shared" si="4"/>
        <v>1.2959205189300958E-2</v>
      </c>
      <c r="H139" s="20">
        <f t="shared" si="4"/>
        <v>1.3085157022697757E-2</v>
      </c>
      <c r="I139" s="20">
        <f t="shared" si="4"/>
        <v>9.6284664990841824E-3</v>
      </c>
      <c r="J139" s="20">
        <f t="shared" si="4"/>
        <v>1.2079551421337103E-2</v>
      </c>
    </row>
    <row r="140" spans="1:10" x14ac:dyDescent="0.25">
      <c r="A140" s="11">
        <v>137</v>
      </c>
      <c r="B140" s="15">
        <v>39148</v>
      </c>
      <c r="C140" s="14">
        <v>12192.45</v>
      </c>
      <c r="D140" s="14">
        <v>6156.5</v>
      </c>
      <c r="E140" s="14">
        <v>5455.07</v>
      </c>
      <c r="F140" s="14">
        <v>16764.62</v>
      </c>
      <c r="G140" s="20">
        <f t="shared" si="4"/>
        <v>-1.2409817314242668E-3</v>
      </c>
      <c r="H140" s="20">
        <f t="shared" si="4"/>
        <v>2.928021612031624E-3</v>
      </c>
      <c r="I140" s="20">
        <f t="shared" si="4"/>
        <v>3.2941033441207094E-3</v>
      </c>
      <c r="J140" s="20">
        <f t="shared" si="4"/>
        <v>-4.7534806273520844E-3</v>
      </c>
    </row>
    <row r="141" spans="1:10" x14ac:dyDescent="0.25">
      <c r="A141" s="11">
        <v>138</v>
      </c>
      <c r="B141" s="15">
        <v>39149</v>
      </c>
      <c r="C141" s="14">
        <v>12260.7</v>
      </c>
      <c r="D141" s="14">
        <v>6227.7</v>
      </c>
      <c r="E141" s="14">
        <v>5524.26</v>
      </c>
      <c r="F141" s="14">
        <v>17090.310000000001</v>
      </c>
      <c r="G141" s="20">
        <f t="shared" si="4"/>
        <v>5.582117414125105E-3</v>
      </c>
      <c r="H141" s="20">
        <f t="shared" si="4"/>
        <v>1.149864900393238E-2</v>
      </c>
      <c r="I141" s="20">
        <f t="shared" si="4"/>
        <v>1.2603850315239338E-2</v>
      </c>
      <c r="J141" s="20">
        <f t="shared" si="4"/>
        <v>1.9240922833416583E-2</v>
      </c>
    </row>
    <row r="142" spans="1:10" x14ac:dyDescent="0.25">
      <c r="A142" s="11">
        <v>139</v>
      </c>
      <c r="B142" s="15">
        <v>39150</v>
      </c>
      <c r="C142" s="14">
        <v>12276.32</v>
      </c>
      <c r="D142" s="14">
        <v>6245.2</v>
      </c>
      <c r="E142" s="14">
        <v>5537.84</v>
      </c>
      <c r="F142" s="14">
        <v>17164.04</v>
      </c>
      <c r="G142" s="20">
        <f t="shared" si="4"/>
        <v>1.2731784144919373E-3</v>
      </c>
      <c r="H142" s="20">
        <f t="shared" si="4"/>
        <v>2.8060854305066059E-3</v>
      </c>
      <c r="I142" s="20">
        <f t="shared" si="4"/>
        <v>2.4552312529930059E-3</v>
      </c>
      <c r="J142" s="20">
        <f t="shared" si="4"/>
        <v>4.304861359951416E-3</v>
      </c>
    </row>
    <row r="143" spans="1:10" x14ac:dyDescent="0.25">
      <c r="A143" s="11">
        <v>140</v>
      </c>
      <c r="B143" s="15">
        <v>39153</v>
      </c>
      <c r="C143" s="14">
        <v>12318.62</v>
      </c>
      <c r="D143" s="14">
        <v>6233.3</v>
      </c>
      <c r="E143" s="14">
        <v>5496.07</v>
      </c>
      <c r="F143" s="14">
        <v>17292.39</v>
      </c>
      <c r="G143" s="20">
        <f t="shared" si="4"/>
        <v>3.4397353038481057E-3</v>
      </c>
      <c r="H143" s="20">
        <f t="shared" si="4"/>
        <v>-1.9072811006781156E-3</v>
      </c>
      <c r="I143" s="20">
        <f t="shared" si="4"/>
        <v>-7.5712416603101766E-3</v>
      </c>
      <c r="J143" s="20">
        <f t="shared" si="4"/>
        <v>7.4500227474851117E-3</v>
      </c>
    </row>
    <row r="144" spans="1:10" x14ac:dyDescent="0.25">
      <c r="A144" s="11">
        <v>141</v>
      </c>
      <c r="B144" s="15">
        <v>39154</v>
      </c>
      <c r="C144" s="14">
        <v>12075.96</v>
      </c>
      <c r="D144" s="14">
        <v>6161.2</v>
      </c>
      <c r="E144" s="14">
        <v>5432.94</v>
      </c>
      <c r="F144" s="14">
        <v>17178.84</v>
      </c>
      <c r="G144" s="20">
        <f t="shared" si="4"/>
        <v>-1.9895239360415738E-2</v>
      </c>
      <c r="H144" s="20">
        <f t="shared" si="4"/>
        <v>-1.1634323816384459E-2</v>
      </c>
      <c r="I144" s="20">
        <f t="shared" si="4"/>
        <v>-1.1552867488504873E-2</v>
      </c>
      <c r="J144" s="20">
        <f t="shared" si="4"/>
        <v>-6.5881264291682189E-3</v>
      </c>
    </row>
    <row r="145" spans="1:10" x14ac:dyDescent="0.25">
      <c r="A145" s="11">
        <v>142</v>
      </c>
      <c r="B145" s="15">
        <v>39155</v>
      </c>
      <c r="C145" s="14">
        <v>12133.4</v>
      </c>
      <c r="D145" s="14">
        <v>6000.7</v>
      </c>
      <c r="E145" s="14">
        <v>5296.22</v>
      </c>
      <c r="F145" s="14">
        <v>16676.89</v>
      </c>
      <c r="G145" s="20">
        <f t="shared" si="4"/>
        <v>4.7452809809629386E-3</v>
      </c>
      <c r="H145" s="20">
        <f t="shared" si="4"/>
        <v>-2.639543467847014E-2</v>
      </c>
      <c r="I145" s="20">
        <f t="shared" si="4"/>
        <v>-2.5487065328685467E-2</v>
      </c>
      <c r="J145" s="20">
        <f t="shared" si="4"/>
        <v>-2.9654465196826706E-2</v>
      </c>
    </row>
    <row r="146" spans="1:10" x14ac:dyDescent="0.25">
      <c r="A146" s="11">
        <v>143</v>
      </c>
      <c r="B146" s="15">
        <v>39156</v>
      </c>
      <c r="C146" s="14">
        <v>12159.68</v>
      </c>
      <c r="D146" s="14">
        <v>6133.2</v>
      </c>
      <c r="E146" s="14">
        <v>5389.85</v>
      </c>
      <c r="F146" s="14">
        <v>16860.39</v>
      </c>
      <c r="G146" s="20">
        <f t="shared" si="4"/>
        <v>2.1635799372957138E-3</v>
      </c>
      <c r="H146" s="20">
        <f t="shared" si="4"/>
        <v>2.1840507490401815E-2</v>
      </c>
      <c r="I146" s="20">
        <f t="shared" si="4"/>
        <v>1.7524196662708599E-2</v>
      </c>
      <c r="J146" s="20">
        <f t="shared" si="4"/>
        <v>1.0943155271620696E-2</v>
      </c>
    </row>
    <row r="147" spans="1:10" x14ac:dyDescent="0.25">
      <c r="A147" s="11">
        <v>144</v>
      </c>
      <c r="B147" s="15">
        <v>39157</v>
      </c>
      <c r="C147" s="14">
        <v>12110.41</v>
      </c>
      <c r="D147" s="14">
        <v>6130.6</v>
      </c>
      <c r="E147" s="14">
        <v>5382.16</v>
      </c>
      <c r="F147" s="14">
        <v>16744.150000000001</v>
      </c>
      <c r="G147" s="20">
        <f t="shared" si="4"/>
        <v>-4.0601470932987585E-3</v>
      </c>
      <c r="H147" s="20">
        <f t="shared" si="4"/>
        <v>-4.2401213962277968E-4</v>
      </c>
      <c r="I147" s="20">
        <f t="shared" si="4"/>
        <v>-1.4277746319145889E-3</v>
      </c>
      <c r="J147" s="20">
        <f t="shared" si="4"/>
        <v>-6.9181404423305374E-3</v>
      </c>
    </row>
    <row r="148" spans="1:10" x14ac:dyDescent="0.25">
      <c r="A148" s="11">
        <v>145</v>
      </c>
      <c r="B148" s="15">
        <v>39160</v>
      </c>
      <c r="C148" s="14">
        <v>12226.17</v>
      </c>
      <c r="D148" s="14">
        <v>6189.4</v>
      </c>
      <c r="E148" s="14">
        <v>5458.95</v>
      </c>
      <c r="F148" s="14">
        <v>17009.55</v>
      </c>
      <c r="G148" s="20">
        <f t="shared" si="4"/>
        <v>9.5133229939448147E-3</v>
      </c>
      <c r="H148" s="20">
        <f t="shared" si="4"/>
        <v>9.5455270248448135E-3</v>
      </c>
      <c r="I148" s="20">
        <f t="shared" si="4"/>
        <v>1.416668298280562E-2</v>
      </c>
      <c r="J148" s="20">
        <f t="shared" si="4"/>
        <v>1.5726007494931291E-2</v>
      </c>
    </row>
    <row r="149" spans="1:10" x14ac:dyDescent="0.25">
      <c r="A149" s="11">
        <v>146</v>
      </c>
      <c r="B149" s="15">
        <v>39161</v>
      </c>
      <c r="C149" s="14">
        <v>12288.1</v>
      </c>
      <c r="D149" s="14">
        <v>6220.3</v>
      </c>
      <c r="E149" s="14">
        <v>5503.27</v>
      </c>
      <c r="F149" s="14">
        <v>17163.2</v>
      </c>
      <c r="G149" s="20">
        <f t="shared" si="4"/>
        <v>5.0525780901094237E-3</v>
      </c>
      <c r="H149" s="20">
        <f t="shared" si="4"/>
        <v>4.9799856339212663E-3</v>
      </c>
      <c r="I149" s="20">
        <f t="shared" si="4"/>
        <v>8.0859974498343531E-3</v>
      </c>
      <c r="J149" s="20">
        <f t="shared" si="4"/>
        <v>8.9926058296529339E-3</v>
      </c>
    </row>
    <row r="150" spans="1:10" x14ac:dyDescent="0.25">
      <c r="A150" s="11">
        <v>147</v>
      </c>
      <c r="B150" s="15">
        <v>39163</v>
      </c>
      <c r="C150" s="14">
        <v>12461.14</v>
      </c>
      <c r="D150" s="14">
        <v>6318</v>
      </c>
      <c r="E150" s="14">
        <v>5598.37</v>
      </c>
      <c r="F150" s="14">
        <v>17419.2</v>
      </c>
      <c r="G150" s="20">
        <f t="shared" si="4"/>
        <v>1.398368755794803E-2</v>
      </c>
      <c r="H150" s="20">
        <f t="shared" si="4"/>
        <v>1.558456528065332E-2</v>
      </c>
      <c r="I150" s="20">
        <f t="shared" si="4"/>
        <v>1.7133022922176926E-2</v>
      </c>
      <c r="J150" s="20">
        <f t="shared" si="4"/>
        <v>1.480548928375082E-2</v>
      </c>
    </row>
    <row r="151" spans="1:10" x14ac:dyDescent="0.25">
      <c r="A151" s="11">
        <v>148</v>
      </c>
      <c r="B151" s="15">
        <v>39164</v>
      </c>
      <c r="C151" s="14">
        <v>12481.01</v>
      </c>
      <c r="D151" s="14">
        <v>6339.4</v>
      </c>
      <c r="E151" s="14">
        <v>5634.75</v>
      </c>
      <c r="F151" s="14">
        <v>17480.61</v>
      </c>
      <c r="G151" s="20">
        <f t="shared" si="4"/>
        <v>1.5932872028625081E-3</v>
      </c>
      <c r="H151" s="20">
        <f t="shared" si="4"/>
        <v>3.381424366881543E-3</v>
      </c>
      <c r="I151" s="20">
        <f t="shared" si="4"/>
        <v>6.4772969922206889E-3</v>
      </c>
      <c r="J151" s="20">
        <f t="shared" si="4"/>
        <v>3.5192204988955061E-3</v>
      </c>
    </row>
    <row r="152" spans="1:10" x14ac:dyDescent="0.25">
      <c r="A152" s="11">
        <v>149</v>
      </c>
      <c r="B152" s="15">
        <v>39167</v>
      </c>
      <c r="C152" s="14">
        <v>12469.07</v>
      </c>
      <c r="D152" s="14">
        <v>6291.9</v>
      </c>
      <c r="E152" s="14">
        <v>5576.3</v>
      </c>
      <c r="F152" s="14">
        <v>17521.96</v>
      </c>
      <c r="G152" s="20">
        <f t="shared" si="4"/>
        <v>-9.5711123262786908E-4</v>
      </c>
      <c r="H152" s="20">
        <f t="shared" si="4"/>
        <v>-7.5210348747533637E-3</v>
      </c>
      <c r="I152" s="20">
        <f t="shared" si="4"/>
        <v>-1.0427306915687707E-2</v>
      </c>
      <c r="J152" s="20">
        <f t="shared" si="4"/>
        <v>2.3626847534681922E-3</v>
      </c>
    </row>
    <row r="153" spans="1:10" x14ac:dyDescent="0.25">
      <c r="A153" s="11">
        <v>150</v>
      </c>
      <c r="B153" s="15">
        <v>39168</v>
      </c>
      <c r="C153" s="14">
        <v>12397.29</v>
      </c>
      <c r="D153" s="14">
        <v>6292.6</v>
      </c>
      <c r="E153" s="14">
        <v>5587.06</v>
      </c>
      <c r="F153" s="14">
        <v>17365.05</v>
      </c>
      <c r="G153" s="20">
        <f t="shared" si="4"/>
        <v>-5.7732775825033097E-3</v>
      </c>
      <c r="H153" s="20">
        <f t="shared" si="4"/>
        <v>1.1124796387974361E-4</v>
      </c>
      <c r="I153" s="20">
        <f t="shared" si="4"/>
        <v>1.9277356158290378E-3</v>
      </c>
      <c r="J153" s="20">
        <f t="shared" si="4"/>
        <v>-8.9953858502256883E-3</v>
      </c>
    </row>
    <row r="154" spans="1:10" x14ac:dyDescent="0.25">
      <c r="A154" s="11">
        <v>151</v>
      </c>
      <c r="B154" s="15">
        <v>39169</v>
      </c>
      <c r="C154" s="14">
        <v>12300.36</v>
      </c>
      <c r="D154" s="14">
        <v>6267.2</v>
      </c>
      <c r="E154" s="14">
        <v>5552.69</v>
      </c>
      <c r="F154" s="14">
        <v>17254.73</v>
      </c>
      <c r="G154" s="20">
        <f t="shared" si="4"/>
        <v>-7.8493700959689269E-3</v>
      </c>
      <c r="H154" s="20">
        <f t="shared" si="4"/>
        <v>-4.0446559064717469E-3</v>
      </c>
      <c r="I154" s="20">
        <f t="shared" si="4"/>
        <v>-6.1707146140379194E-3</v>
      </c>
      <c r="J154" s="20">
        <f t="shared" si="4"/>
        <v>-6.3732567577409784E-3</v>
      </c>
    </row>
    <row r="155" spans="1:10" x14ac:dyDescent="0.25">
      <c r="A155" s="11">
        <v>152</v>
      </c>
      <c r="B155" s="15">
        <v>39170</v>
      </c>
      <c r="C155" s="14">
        <v>12348.75</v>
      </c>
      <c r="D155" s="14">
        <v>6324.2</v>
      </c>
      <c r="E155" s="14">
        <v>5631.53</v>
      </c>
      <c r="F155" s="14">
        <v>17263.939999999999</v>
      </c>
      <c r="G155" s="20">
        <f t="shared" si="4"/>
        <v>3.9263131337999571E-3</v>
      </c>
      <c r="H155" s="20">
        <f t="shared" si="4"/>
        <v>9.0538604711657249E-3</v>
      </c>
      <c r="I155" s="20">
        <f t="shared" si="4"/>
        <v>1.4098668647562394E-2</v>
      </c>
      <c r="J155" s="20">
        <f t="shared" si="4"/>
        <v>5.3362428034143519E-4</v>
      </c>
    </row>
    <row r="156" spans="1:10" x14ac:dyDescent="0.25">
      <c r="A156" s="11">
        <v>153</v>
      </c>
      <c r="B156" s="15">
        <v>39171</v>
      </c>
      <c r="C156" s="14">
        <v>12354.35</v>
      </c>
      <c r="D156" s="14">
        <v>6308</v>
      </c>
      <c r="E156" s="14">
        <v>5634.16</v>
      </c>
      <c r="F156" s="14">
        <v>17287.650000000001</v>
      </c>
      <c r="G156" s="20">
        <f t="shared" si="4"/>
        <v>4.5338440081836372E-4</v>
      </c>
      <c r="H156" s="20">
        <f t="shared" si="4"/>
        <v>-2.5648752998035647E-3</v>
      </c>
      <c r="I156" s="20">
        <f t="shared" si="4"/>
        <v>4.6690438806302998E-4</v>
      </c>
      <c r="J156" s="20">
        <f t="shared" si="4"/>
        <v>1.3724406733044187E-3</v>
      </c>
    </row>
    <row r="157" spans="1:10" x14ac:dyDescent="0.25">
      <c r="A157" s="11">
        <v>154</v>
      </c>
      <c r="B157" s="15">
        <v>39174</v>
      </c>
      <c r="C157" s="14">
        <v>12382.3</v>
      </c>
      <c r="D157" s="14">
        <v>6315.5</v>
      </c>
      <c r="E157" s="14">
        <v>5645.56</v>
      </c>
      <c r="F157" s="14">
        <v>17028.41</v>
      </c>
      <c r="G157" s="20">
        <f t="shared" si="4"/>
        <v>2.2598057452730583E-3</v>
      </c>
      <c r="H157" s="20">
        <f t="shared" si="4"/>
        <v>1.1882601311009832E-3</v>
      </c>
      <c r="I157" s="20">
        <f t="shared" si="4"/>
        <v>2.0213274587448822E-3</v>
      </c>
      <c r="J157" s="20">
        <f t="shared" si="4"/>
        <v>-1.510924807759142E-2</v>
      </c>
    </row>
    <row r="158" spans="1:10" x14ac:dyDescent="0.25">
      <c r="A158" s="11">
        <v>155</v>
      </c>
      <c r="B158" s="15">
        <v>39175</v>
      </c>
      <c r="C158" s="14">
        <v>12510.93</v>
      </c>
      <c r="D158" s="14">
        <v>6366.1</v>
      </c>
      <c r="E158" s="14">
        <v>5711.91</v>
      </c>
      <c r="F158" s="14">
        <v>17244.05</v>
      </c>
      <c r="G158" s="20">
        <f t="shared" si="4"/>
        <v>1.0334628720639632E-2</v>
      </c>
      <c r="H158" s="20">
        <f t="shared" si="4"/>
        <v>7.98010795577846E-3</v>
      </c>
      <c r="I158" s="20">
        <f t="shared" si="4"/>
        <v>1.168407309491416E-2</v>
      </c>
      <c r="J158" s="20">
        <f t="shared" si="4"/>
        <v>1.2584030774721276E-2</v>
      </c>
    </row>
    <row r="159" spans="1:10" x14ac:dyDescent="0.25">
      <c r="A159" s="11">
        <v>156</v>
      </c>
      <c r="B159" s="15">
        <v>39176</v>
      </c>
      <c r="C159" s="14">
        <v>12530.05</v>
      </c>
      <c r="D159" s="14">
        <v>6364.7</v>
      </c>
      <c r="E159" s="14">
        <v>5739.01</v>
      </c>
      <c r="F159" s="14">
        <v>17544.09</v>
      </c>
      <c r="G159" s="20">
        <f t="shared" si="4"/>
        <v>1.5270970797222659E-3</v>
      </c>
      <c r="H159" s="20">
        <f t="shared" si="4"/>
        <v>-2.1993904635123814E-4</v>
      </c>
      <c r="I159" s="20">
        <f t="shared" si="4"/>
        <v>4.7332529779208774E-3</v>
      </c>
      <c r="J159" s="20">
        <f t="shared" si="4"/>
        <v>1.7249984621437713E-2</v>
      </c>
    </row>
    <row r="160" spans="1:10" x14ac:dyDescent="0.25">
      <c r="A160" s="11">
        <v>157</v>
      </c>
      <c r="B160" s="15">
        <v>39177</v>
      </c>
      <c r="C160" s="14">
        <v>12560.83</v>
      </c>
      <c r="D160" s="14">
        <v>6397.3</v>
      </c>
      <c r="E160" s="14">
        <v>5741.38</v>
      </c>
      <c r="F160" s="14">
        <v>17491.419999999998</v>
      </c>
      <c r="G160" s="20">
        <f t="shared" si="4"/>
        <v>2.4534823362282201E-3</v>
      </c>
      <c r="H160" s="20">
        <f t="shared" si="4"/>
        <v>5.1089282100121305E-3</v>
      </c>
      <c r="I160" s="20">
        <f t="shared" si="4"/>
        <v>4.1287796558604913E-4</v>
      </c>
      <c r="J160" s="20">
        <f t="shared" si="4"/>
        <v>-3.006666075546937E-3</v>
      </c>
    </row>
    <row r="161" spans="1:10" x14ac:dyDescent="0.25">
      <c r="A161" s="11">
        <v>158</v>
      </c>
      <c r="B161" s="15">
        <v>39182</v>
      </c>
      <c r="C161" s="14">
        <v>12573.85</v>
      </c>
      <c r="D161" s="14">
        <v>6417.8</v>
      </c>
      <c r="E161" s="14">
        <v>5766.27</v>
      </c>
      <c r="F161" s="14">
        <v>17664.689999999999</v>
      </c>
      <c r="G161" s="20">
        <f t="shared" si="4"/>
        <v>1.0360188524037384E-3</v>
      </c>
      <c r="H161" s="20">
        <f t="shared" si="4"/>
        <v>3.1993534949025129E-3</v>
      </c>
      <c r="I161" s="20">
        <f t="shared" si="4"/>
        <v>4.3258247884445196E-3</v>
      </c>
      <c r="J161" s="20">
        <f t="shared" si="4"/>
        <v>9.8572568459229098E-3</v>
      </c>
    </row>
    <row r="162" spans="1:10" x14ac:dyDescent="0.25">
      <c r="A162" s="11">
        <v>159</v>
      </c>
      <c r="B162" s="15">
        <v>39183</v>
      </c>
      <c r="C162" s="14">
        <v>12484.62</v>
      </c>
      <c r="D162" s="14">
        <v>6413.3</v>
      </c>
      <c r="E162" s="14">
        <v>5751.92</v>
      </c>
      <c r="F162" s="14">
        <v>17670.07</v>
      </c>
      <c r="G162" s="20">
        <f t="shared" si="4"/>
        <v>-7.1217737669244064E-3</v>
      </c>
      <c r="H162" s="20">
        <f t="shared" si="4"/>
        <v>-7.0142079548860968E-4</v>
      </c>
      <c r="I162" s="20">
        <f t="shared" si="4"/>
        <v>-2.4917122263977895E-3</v>
      </c>
      <c r="J162" s="20">
        <f t="shared" si="4"/>
        <v>3.0451600868795276E-4</v>
      </c>
    </row>
    <row r="163" spans="1:10" x14ac:dyDescent="0.25">
      <c r="A163" s="11">
        <v>160</v>
      </c>
      <c r="B163" s="15">
        <v>39184</v>
      </c>
      <c r="C163" s="14">
        <v>12552.96</v>
      </c>
      <c r="D163" s="14">
        <v>6416.4</v>
      </c>
      <c r="E163" s="14">
        <v>5748.94</v>
      </c>
      <c r="F163" s="14">
        <v>17540.419999999998</v>
      </c>
      <c r="G163" s="20">
        <f t="shared" si="4"/>
        <v>5.4590075970012593E-3</v>
      </c>
      <c r="H163" s="20">
        <f t="shared" si="4"/>
        <v>4.8325370980291859E-4</v>
      </c>
      <c r="I163" s="20">
        <f t="shared" si="4"/>
        <v>-5.1822212716121801E-4</v>
      </c>
      <c r="J163" s="20">
        <f t="shared" si="4"/>
        <v>-7.3643159151407216E-3</v>
      </c>
    </row>
    <row r="164" spans="1:10" x14ac:dyDescent="0.25">
      <c r="A164" s="11">
        <v>161</v>
      </c>
      <c r="B164" s="15">
        <v>39185</v>
      </c>
      <c r="C164" s="14">
        <v>12612.13</v>
      </c>
      <c r="D164" s="14">
        <v>6462.4</v>
      </c>
      <c r="E164" s="14">
        <v>5789.34</v>
      </c>
      <c r="F164" s="14">
        <v>17363.95</v>
      </c>
      <c r="G164" s="20">
        <f t="shared" si="4"/>
        <v>4.7025549314961184E-3</v>
      </c>
      <c r="H164" s="20">
        <f t="shared" si="4"/>
        <v>7.1435530664622849E-3</v>
      </c>
      <c r="I164" s="20">
        <f t="shared" si="4"/>
        <v>7.0028054612627294E-3</v>
      </c>
      <c r="J164" s="20">
        <f t="shared" si="4"/>
        <v>-1.0111714012958876E-2</v>
      </c>
    </row>
    <row r="165" spans="1:10" x14ac:dyDescent="0.25">
      <c r="A165" s="11">
        <v>162</v>
      </c>
      <c r="B165" s="15">
        <v>39188</v>
      </c>
      <c r="C165" s="14">
        <v>12720.46</v>
      </c>
      <c r="D165" s="14">
        <v>6516.2</v>
      </c>
      <c r="E165" s="14">
        <v>5861.97</v>
      </c>
      <c r="F165" s="14">
        <v>17628.3</v>
      </c>
      <c r="G165" s="20">
        <f t="shared" si="4"/>
        <v>8.5526715068992305E-3</v>
      </c>
      <c r="H165" s="20">
        <f t="shared" si="4"/>
        <v>8.2906181188485938E-3</v>
      </c>
      <c r="I165" s="20">
        <f t="shared" si="4"/>
        <v>1.2467429118052388E-2</v>
      </c>
      <c r="J165" s="20">
        <f t="shared" si="4"/>
        <v>1.5109347302426209E-2</v>
      </c>
    </row>
    <row r="166" spans="1:10" x14ac:dyDescent="0.25">
      <c r="A166" s="11">
        <v>163</v>
      </c>
      <c r="B166" s="15">
        <v>39189</v>
      </c>
      <c r="C166" s="14">
        <v>12773.04</v>
      </c>
      <c r="D166" s="14">
        <v>6497.8</v>
      </c>
      <c r="E166" s="14">
        <v>5858.14</v>
      </c>
      <c r="F166" s="14">
        <v>17527.45</v>
      </c>
      <c r="G166" s="20">
        <f t="shared" si="4"/>
        <v>4.124978881362925E-3</v>
      </c>
      <c r="H166" s="20">
        <f t="shared" si="4"/>
        <v>-2.8277258737641046E-3</v>
      </c>
      <c r="I166" s="20">
        <f t="shared" si="4"/>
        <v>-6.535775067531424E-4</v>
      </c>
      <c r="J166" s="20">
        <f t="shared" si="4"/>
        <v>-5.7373417799685142E-3</v>
      </c>
    </row>
    <row r="167" spans="1:10" x14ac:dyDescent="0.25">
      <c r="A167" s="11">
        <v>164</v>
      </c>
      <c r="B167" s="15">
        <v>39190</v>
      </c>
      <c r="C167" s="14">
        <v>12803.84</v>
      </c>
      <c r="D167" s="14">
        <v>6449.4</v>
      </c>
      <c r="E167" s="14">
        <v>5835.95</v>
      </c>
      <c r="F167" s="14">
        <v>17667.330000000002</v>
      </c>
      <c r="G167" s="20">
        <f t="shared" si="4"/>
        <v>2.4084262731022183E-3</v>
      </c>
      <c r="H167" s="20">
        <f t="shared" si="4"/>
        <v>-7.476554847160137E-3</v>
      </c>
      <c r="I167" s="20">
        <f t="shared" si="4"/>
        <v>-3.7950839497416567E-3</v>
      </c>
      <c r="J167" s="20">
        <f t="shared" si="4"/>
        <v>7.9489479141349444E-3</v>
      </c>
    </row>
    <row r="168" spans="1:10" x14ac:dyDescent="0.25">
      <c r="A168" s="11">
        <v>165</v>
      </c>
      <c r="B168" s="15">
        <v>39191</v>
      </c>
      <c r="C168" s="14">
        <v>12808.63</v>
      </c>
      <c r="D168" s="14">
        <v>6440.6</v>
      </c>
      <c r="E168" s="14">
        <v>5829.04</v>
      </c>
      <c r="F168" s="14">
        <v>17371.97</v>
      </c>
      <c r="G168" s="20">
        <f t="shared" si="4"/>
        <v>3.7403655764894249E-4</v>
      </c>
      <c r="H168" s="20">
        <f t="shared" si="4"/>
        <v>-1.3653997466508601E-3</v>
      </c>
      <c r="I168" s="20">
        <f t="shared" si="4"/>
        <v>-1.1847418314541059E-3</v>
      </c>
      <c r="J168" s="20">
        <f t="shared" si="4"/>
        <v>-1.6859183594739532E-2</v>
      </c>
    </row>
    <row r="169" spans="1:10" x14ac:dyDescent="0.25">
      <c r="A169" s="11">
        <v>166</v>
      </c>
      <c r="B169" s="15">
        <v>39192</v>
      </c>
      <c r="C169" s="14">
        <v>12961.98</v>
      </c>
      <c r="D169" s="14">
        <v>6486.8</v>
      </c>
      <c r="E169" s="14">
        <v>5938.9</v>
      </c>
      <c r="F169" s="14">
        <v>17452.62</v>
      </c>
      <c r="G169" s="20">
        <f t="shared" si="4"/>
        <v>1.1901294540351786E-2</v>
      </c>
      <c r="H169" s="20">
        <f t="shared" si="4"/>
        <v>7.1476393847975002E-3</v>
      </c>
      <c r="I169" s="20">
        <f t="shared" si="4"/>
        <v>1.8671609760085618E-2</v>
      </c>
      <c r="J169" s="20">
        <f t="shared" si="4"/>
        <v>4.6317928903330599E-3</v>
      </c>
    </row>
    <row r="170" spans="1:10" x14ac:dyDescent="0.25">
      <c r="A170" s="11">
        <v>167</v>
      </c>
      <c r="B170" s="15">
        <v>39195</v>
      </c>
      <c r="C170" s="14">
        <v>12919.4</v>
      </c>
      <c r="D170" s="14">
        <v>6479.7</v>
      </c>
      <c r="E170" s="14">
        <v>5917.32</v>
      </c>
      <c r="F170" s="14">
        <v>17455.37</v>
      </c>
      <c r="G170" s="20">
        <f t="shared" si="4"/>
        <v>-3.2903993849503527E-3</v>
      </c>
      <c r="H170" s="20">
        <f t="shared" si="4"/>
        <v>-1.0951298669019298E-3</v>
      </c>
      <c r="I170" s="20">
        <f t="shared" si="4"/>
        <v>-3.6402873480677555E-3</v>
      </c>
      <c r="J170" s="20">
        <f t="shared" si="4"/>
        <v>1.5755705245066009E-4</v>
      </c>
    </row>
    <row r="171" spans="1:10" x14ac:dyDescent="0.25">
      <c r="A171" s="11">
        <v>168</v>
      </c>
      <c r="B171" s="15">
        <v>39196</v>
      </c>
      <c r="C171" s="14">
        <v>12953.94</v>
      </c>
      <c r="D171" s="14">
        <v>6429.5</v>
      </c>
      <c r="E171" s="14">
        <v>5886.03</v>
      </c>
      <c r="F171" s="14">
        <v>17451.77</v>
      </c>
      <c r="G171" s="20">
        <f t="shared" si="4"/>
        <v>2.6699313284092772E-3</v>
      </c>
      <c r="H171" s="20">
        <f t="shared" si="4"/>
        <v>-7.7774382678238397E-3</v>
      </c>
      <c r="I171" s="20">
        <f t="shared" si="4"/>
        <v>-5.3018970541555974E-3</v>
      </c>
      <c r="J171" s="20">
        <f t="shared" si="4"/>
        <v>-2.0626152774256079E-4</v>
      </c>
    </row>
    <row r="172" spans="1:10" x14ac:dyDescent="0.25">
      <c r="A172" s="11">
        <v>169</v>
      </c>
      <c r="B172" s="15">
        <v>39197</v>
      </c>
      <c r="C172" s="14">
        <v>13089.89</v>
      </c>
      <c r="D172" s="14">
        <v>6461.9</v>
      </c>
      <c r="E172" s="14">
        <v>5947.33</v>
      </c>
      <c r="F172" s="14">
        <v>17236.16</v>
      </c>
      <c r="G172" s="20">
        <f t="shared" si="4"/>
        <v>1.0440187549126298E-2</v>
      </c>
      <c r="H172" s="20">
        <f t="shared" si="4"/>
        <v>5.0266174690964307E-3</v>
      </c>
      <c r="I172" s="20">
        <f t="shared" si="4"/>
        <v>1.0360632709790634E-2</v>
      </c>
      <c r="J172" s="20">
        <f t="shared" si="4"/>
        <v>-1.243157356247831E-2</v>
      </c>
    </row>
    <row r="173" spans="1:10" x14ac:dyDescent="0.25">
      <c r="A173" s="11">
        <v>170</v>
      </c>
      <c r="B173" s="15">
        <v>39198</v>
      </c>
      <c r="C173" s="14">
        <v>13105.5</v>
      </c>
      <c r="D173" s="14">
        <v>6469.4</v>
      </c>
      <c r="E173" s="14">
        <v>5944.44</v>
      </c>
      <c r="F173" s="14">
        <v>17429.169999999998</v>
      </c>
      <c r="G173" s="20">
        <f t="shared" si="4"/>
        <v>1.1918128989664781E-3</v>
      </c>
      <c r="H173" s="20">
        <f t="shared" si="4"/>
        <v>1.1599763118889791E-3</v>
      </c>
      <c r="I173" s="20">
        <f t="shared" si="4"/>
        <v>-4.8605044613143488E-4</v>
      </c>
      <c r="J173" s="20">
        <f t="shared" si="4"/>
        <v>1.1135736743718119E-2</v>
      </c>
    </row>
    <row r="174" spans="1:10" x14ac:dyDescent="0.25">
      <c r="A174" s="11">
        <v>171</v>
      </c>
      <c r="B174" s="15">
        <v>39199</v>
      </c>
      <c r="C174" s="14">
        <v>13120.94</v>
      </c>
      <c r="D174" s="14">
        <v>6418.7</v>
      </c>
      <c r="E174" s="14">
        <v>5930.77</v>
      </c>
      <c r="F174" s="14">
        <v>17400.41</v>
      </c>
      <c r="G174" s="20">
        <f t="shared" si="4"/>
        <v>1.1774378668078897E-3</v>
      </c>
      <c r="H174" s="20">
        <f t="shared" si="4"/>
        <v>-7.867763523626399E-3</v>
      </c>
      <c r="I174" s="20">
        <f t="shared" si="4"/>
        <v>-2.3022760924856435E-3</v>
      </c>
      <c r="J174" s="20">
        <f t="shared" si="4"/>
        <v>-1.6514701892217313E-3</v>
      </c>
    </row>
    <row r="175" spans="1:10" x14ac:dyDescent="0.25">
      <c r="A175" s="11">
        <v>172</v>
      </c>
      <c r="B175" s="15">
        <v>39204</v>
      </c>
      <c r="C175" s="14">
        <v>13211.88</v>
      </c>
      <c r="D175" s="14">
        <v>6484.5</v>
      </c>
      <c r="E175" s="14">
        <v>5990.13</v>
      </c>
      <c r="F175" s="14">
        <v>17394.919999999998</v>
      </c>
      <c r="G175" s="20">
        <f t="shared" si="4"/>
        <v>6.9069975442312892E-3</v>
      </c>
      <c r="H175" s="20">
        <f t="shared" si="4"/>
        <v>1.0199108807943254E-2</v>
      </c>
      <c r="I175" s="20">
        <f t="shared" si="4"/>
        <v>9.9590619204934921E-3</v>
      </c>
      <c r="J175" s="20">
        <f t="shared" si="4"/>
        <v>-3.1555959064385276E-4</v>
      </c>
    </row>
    <row r="176" spans="1:10" x14ac:dyDescent="0.25">
      <c r="A176" s="11">
        <v>173</v>
      </c>
      <c r="B176" s="15">
        <v>39210</v>
      </c>
      <c r="C176" s="14">
        <v>13309.07</v>
      </c>
      <c r="D176" s="14">
        <v>6550.4</v>
      </c>
      <c r="E176" s="14">
        <v>6034.25</v>
      </c>
      <c r="F176" s="14">
        <v>17656.84</v>
      </c>
      <c r="G176" s="20">
        <f t="shared" si="4"/>
        <v>7.3293328541939899E-3</v>
      </c>
      <c r="H176" s="20">
        <f t="shared" si="4"/>
        <v>1.0111402691174096E-2</v>
      </c>
      <c r="I176" s="20">
        <f t="shared" si="4"/>
        <v>7.3384570346536199E-3</v>
      </c>
      <c r="J176" s="20">
        <f t="shared" si="4"/>
        <v>1.494503414699609E-2</v>
      </c>
    </row>
    <row r="177" spans="1:10" x14ac:dyDescent="0.25">
      <c r="A177" s="11">
        <v>174</v>
      </c>
      <c r="B177" s="15">
        <v>39211</v>
      </c>
      <c r="C177" s="14">
        <v>13362.87</v>
      </c>
      <c r="D177" s="14">
        <v>6549.6</v>
      </c>
      <c r="E177" s="14">
        <v>6051.63</v>
      </c>
      <c r="F177" s="14">
        <v>17748.12</v>
      </c>
      <c r="G177" s="20">
        <f t="shared" si="4"/>
        <v>4.0342077078365677E-3</v>
      </c>
      <c r="H177" s="20">
        <f t="shared" si="4"/>
        <v>-1.2213740473186722E-4</v>
      </c>
      <c r="I177" s="20">
        <f t="shared" si="4"/>
        <v>2.876085478330178E-3</v>
      </c>
      <c r="J177" s="20">
        <f t="shared" si="4"/>
        <v>5.1563511014069479E-3</v>
      </c>
    </row>
    <row r="178" spans="1:10" x14ac:dyDescent="0.25">
      <c r="A178" s="11">
        <v>175</v>
      </c>
      <c r="B178" s="15">
        <v>39212</v>
      </c>
      <c r="C178" s="14">
        <v>13215.13</v>
      </c>
      <c r="D178" s="14">
        <v>6524.1</v>
      </c>
      <c r="E178" s="14">
        <v>6012.76</v>
      </c>
      <c r="F178" s="14">
        <v>17736.96</v>
      </c>
      <c r="G178" s="20">
        <f t="shared" si="4"/>
        <v>-1.1117580083233741E-2</v>
      </c>
      <c r="H178" s="20">
        <f t="shared" si="4"/>
        <v>-3.9009664191869877E-3</v>
      </c>
      <c r="I178" s="20">
        <f t="shared" si="4"/>
        <v>-6.4437795027412429E-3</v>
      </c>
      <c r="J178" s="20">
        <f t="shared" si="4"/>
        <v>-6.2899677092136304E-4</v>
      </c>
    </row>
    <row r="179" spans="1:10" x14ac:dyDescent="0.25">
      <c r="A179" s="11">
        <v>176</v>
      </c>
      <c r="B179" s="15">
        <v>39213</v>
      </c>
      <c r="C179" s="14">
        <v>13326.22</v>
      </c>
      <c r="D179" s="14">
        <v>6565.7</v>
      </c>
      <c r="E179" s="14">
        <v>6050.63</v>
      </c>
      <c r="F179" s="14">
        <v>17553.72</v>
      </c>
      <c r="G179" s="20">
        <f t="shared" si="4"/>
        <v>8.3711377701079451E-3</v>
      </c>
      <c r="H179" s="20">
        <f t="shared" si="4"/>
        <v>6.3561154569122301E-3</v>
      </c>
      <c r="I179" s="20">
        <f t="shared" si="4"/>
        <v>6.2785211126098368E-3</v>
      </c>
      <c r="J179" s="20">
        <f t="shared" si="4"/>
        <v>-1.0384704785841841E-2</v>
      </c>
    </row>
    <row r="180" spans="1:10" x14ac:dyDescent="0.25">
      <c r="A180" s="11">
        <v>177</v>
      </c>
      <c r="B180" s="15">
        <v>39216</v>
      </c>
      <c r="C180" s="14">
        <v>13346.78</v>
      </c>
      <c r="D180" s="14">
        <v>6555.5</v>
      </c>
      <c r="E180" s="14">
        <v>6026.42</v>
      </c>
      <c r="F180" s="14">
        <v>17677.939999999999</v>
      </c>
      <c r="G180" s="20">
        <f t="shared" si="4"/>
        <v>1.5416341672830501E-3</v>
      </c>
      <c r="H180" s="20">
        <f t="shared" si="4"/>
        <v>-1.5547361605071726E-3</v>
      </c>
      <c r="I180" s="20">
        <f t="shared" si="4"/>
        <v>-4.0092625980123683E-3</v>
      </c>
      <c r="J180" s="20">
        <f t="shared" si="4"/>
        <v>7.0516413216338688E-3</v>
      </c>
    </row>
    <row r="181" spans="1:10" x14ac:dyDescent="0.25">
      <c r="A181" s="11">
        <v>178</v>
      </c>
      <c r="B181" s="15">
        <v>39217</v>
      </c>
      <c r="C181" s="14">
        <v>13383.84</v>
      </c>
      <c r="D181" s="14">
        <v>6568.6</v>
      </c>
      <c r="E181" s="14">
        <v>6049.76</v>
      </c>
      <c r="F181" s="14">
        <v>17512.98</v>
      </c>
      <c r="G181" s="20">
        <f t="shared" si="4"/>
        <v>2.7728517890933946E-3</v>
      </c>
      <c r="H181" s="20">
        <f t="shared" si="4"/>
        <v>1.9963280302111794E-3</v>
      </c>
      <c r="I181" s="20">
        <f t="shared" si="4"/>
        <v>3.8654655796519343E-3</v>
      </c>
      <c r="J181" s="20">
        <f t="shared" si="4"/>
        <v>-9.3752143028139265E-3</v>
      </c>
    </row>
    <row r="182" spans="1:10" x14ac:dyDescent="0.25">
      <c r="A182" s="11">
        <v>179</v>
      </c>
      <c r="B182" s="15">
        <v>39218</v>
      </c>
      <c r="C182" s="14">
        <v>13487.53</v>
      </c>
      <c r="D182" s="14">
        <v>6559.5</v>
      </c>
      <c r="E182" s="14">
        <v>6017.91</v>
      </c>
      <c r="F182" s="14">
        <v>17529</v>
      </c>
      <c r="G182" s="20">
        <f t="shared" si="4"/>
        <v>7.7175458230794077E-3</v>
      </c>
      <c r="H182" s="20">
        <f t="shared" si="4"/>
        <v>-1.3863394485827453E-3</v>
      </c>
      <c r="I182" s="20">
        <f t="shared" si="4"/>
        <v>-5.2785788729820919E-3</v>
      </c>
      <c r="J182" s="20">
        <f t="shared" si="4"/>
        <v>9.1433195932786736E-4</v>
      </c>
    </row>
    <row r="183" spans="1:10" x14ac:dyDescent="0.25">
      <c r="A183" s="11">
        <v>180</v>
      </c>
      <c r="B183" s="15">
        <v>39219</v>
      </c>
      <c r="C183" s="14">
        <v>13476.72</v>
      </c>
      <c r="D183" s="14">
        <v>6579.3</v>
      </c>
      <c r="E183" s="14">
        <v>6027</v>
      </c>
      <c r="F183" s="14">
        <v>17498.599999999999</v>
      </c>
      <c r="G183" s="20">
        <f t="shared" si="4"/>
        <v>-8.0180242944898734E-4</v>
      </c>
      <c r="H183" s="20">
        <f t="shared" si="4"/>
        <v>3.0139761604840785E-3</v>
      </c>
      <c r="I183" s="20">
        <f t="shared" si="4"/>
        <v>1.5093515394790263E-3</v>
      </c>
      <c r="J183" s="20">
        <f t="shared" ref="J183:J246" si="5">LN(1+(F183-F182)/F182)</f>
        <v>-1.7357745111120546E-3</v>
      </c>
    </row>
    <row r="184" spans="1:10" x14ac:dyDescent="0.25">
      <c r="A184" s="11">
        <v>181</v>
      </c>
      <c r="B184" s="15">
        <v>39220</v>
      </c>
      <c r="C184" s="14">
        <v>13556.53</v>
      </c>
      <c r="D184" s="14">
        <v>6640.9</v>
      </c>
      <c r="E184" s="14">
        <v>6101.14</v>
      </c>
      <c r="F184" s="14">
        <v>17399.580000000002</v>
      </c>
      <c r="G184" s="20">
        <f t="shared" ref="G184:J247" si="6">LN(1+(C184-C183)/C183)</f>
        <v>5.9045976252457373E-3</v>
      </c>
      <c r="H184" s="20">
        <f t="shared" si="6"/>
        <v>9.3191397725753741E-3</v>
      </c>
      <c r="I184" s="20">
        <f t="shared" si="6"/>
        <v>1.2226264463388007E-2</v>
      </c>
      <c r="J184" s="20">
        <f t="shared" si="5"/>
        <v>-5.6748097311732151E-3</v>
      </c>
    </row>
    <row r="185" spans="1:10" x14ac:dyDescent="0.25">
      <c r="A185" s="11">
        <v>182</v>
      </c>
      <c r="B185" s="15">
        <v>39223</v>
      </c>
      <c r="C185" s="14">
        <v>13542.88</v>
      </c>
      <c r="D185" s="14">
        <v>6636.8</v>
      </c>
      <c r="E185" s="14">
        <v>6089.91</v>
      </c>
      <c r="F185" s="14">
        <v>17556.87</v>
      </c>
      <c r="G185" s="20">
        <f t="shared" si="6"/>
        <v>-1.0074020913668387E-3</v>
      </c>
      <c r="H185" s="20">
        <f t="shared" si="6"/>
        <v>-6.1757685899085273E-4</v>
      </c>
      <c r="I185" s="20">
        <f t="shared" si="6"/>
        <v>-1.842335676813182E-3</v>
      </c>
      <c r="J185" s="20">
        <f t="shared" si="5"/>
        <v>8.9992583074700629E-3</v>
      </c>
    </row>
    <row r="186" spans="1:10" x14ac:dyDescent="0.25">
      <c r="A186" s="11">
        <v>183</v>
      </c>
      <c r="B186" s="15">
        <v>39224</v>
      </c>
      <c r="C186" s="14">
        <v>13539.95</v>
      </c>
      <c r="D186" s="14">
        <v>6606.6</v>
      </c>
      <c r="E186" s="14">
        <v>6089.72</v>
      </c>
      <c r="F186" s="14">
        <v>17680.05</v>
      </c>
      <c r="G186" s="20">
        <f t="shared" si="6"/>
        <v>-2.1637325282699427E-4</v>
      </c>
      <c r="H186" s="20">
        <f t="shared" si="6"/>
        <v>-4.560770247552995E-3</v>
      </c>
      <c r="I186" s="20">
        <f t="shared" si="6"/>
        <v>-3.1199634145730607E-5</v>
      </c>
      <c r="J186" s="20">
        <f t="shared" si="5"/>
        <v>6.9915589542027005E-3</v>
      </c>
    </row>
    <row r="187" spans="1:10" x14ac:dyDescent="0.25">
      <c r="A187" s="11">
        <v>184</v>
      </c>
      <c r="B187" s="15">
        <v>39225</v>
      </c>
      <c r="C187" s="14">
        <v>13525.65</v>
      </c>
      <c r="D187" s="14">
        <v>6616.4</v>
      </c>
      <c r="E187" s="14">
        <v>6120.2</v>
      </c>
      <c r="F187" s="14">
        <v>17705.12</v>
      </c>
      <c r="G187" s="20">
        <f t="shared" si="6"/>
        <v>-1.0566919876605653E-3</v>
      </c>
      <c r="H187" s="20">
        <f t="shared" si="6"/>
        <v>1.4822660204654502E-3</v>
      </c>
      <c r="I187" s="20">
        <f t="shared" si="6"/>
        <v>4.9926720754894429E-3</v>
      </c>
      <c r="J187" s="20">
        <f t="shared" si="5"/>
        <v>1.4169780275004502E-3</v>
      </c>
    </row>
    <row r="188" spans="1:10" x14ac:dyDescent="0.25">
      <c r="A188" s="11">
        <v>185</v>
      </c>
      <c r="B188" s="15">
        <v>39226</v>
      </c>
      <c r="C188" s="14">
        <v>13441.13</v>
      </c>
      <c r="D188" s="14">
        <v>6565.4</v>
      </c>
      <c r="E188" s="14">
        <v>6048.31</v>
      </c>
      <c r="F188" s="14">
        <v>17696.97</v>
      </c>
      <c r="G188" s="20">
        <f t="shared" si="6"/>
        <v>-6.268473785813123E-3</v>
      </c>
      <c r="H188" s="20">
        <f t="shared" si="6"/>
        <v>-7.7379803174359137E-3</v>
      </c>
      <c r="I188" s="20">
        <f t="shared" si="6"/>
        <v>-1.181588155141252E-2</v>
      </c>
      <c r="J188" s="20">
        <f t="shared" si="5"/>
        <v>-4.6042480226303809E-4</v>
      </c>
    </row>
    <row r="189" spans="1:10" x14ac:dyDescent="0.25">
      <c r="A189" s="11">
        <v>186</v>
      </c>
      <c r="B189" s="15">
        <v>39227</v>
      </c>
      <c r="C189" s="14">
        <v>13507.28</v>
      </c>
      <c r="D189" s="14">
        <v>6570.5</v>
      </c>
      <c r="E189" s="14">
        <v>6057.49</v>
      </c>
      <c r="F189" s="14">
        <v>17481.21</v>
      </c>
      <c r="G189" s="20">
        <f t="shared" si="6"/>
        <v>4.9093904139689577E-3</v>
      </c>
      <c r="H189" s="20">
        <f t="shared" si="6"/>
        <v>7.76498033062564E-4</v>
      </c>
      <c r="I189" s="20">
        <f t="shared" si="6"/>
        <v>1.5166286837091641E-3</v>
      </c>
      <c r="J189" s="20">
        <f t="shared" si="5"/>
        <v>-1.2266848685411556E-2</v>
      </c>
    </row>
    <row r="190" spans="1:10" x14ac:dyDescent="0.25">
      <c r="A190" s="11">
        <v>187</v>
      </c>
      <c r="B190" s="15">
        <v>39231</v>
      </c>
      <c r="C190" s="14">
        <v>13521.34</v>
      </c>
      <c r="D190" s="14">
        <v>6606.5</v>
      </c>
      <c r="E190" s="14">
        <v>6056.39</v>
      </c>
      <c r="F190" s="14">
        <v>17672.560000000001</v>
      </c>
      <c r="G190" s="20">
        <f t="shared" si="6"/>
        <v>1.0403787739216954E-3</v>
      </c>
      <c r="H190" s="20">
        <f t="shared" si="6"/>
        <v>5.4640797705788544E-3</v>
      </c>
      <c r="I190" s="20">
        <f t="shared" si="6"/>
        <v>-1.8160985630082254E-4</v>
      </c>
      <c r="J190" s="20">
        <f t="shared" si="5"/>
        <v>1.0886564362975727E-2</v>
      </c>
    </row>
    <row r="191" spans="1:10" x14ac:dyDescent="0.25">
      <c r="A191" s="11">
        <v>188</v>
      </c>
      <c r="B191" s="15">
        <v>39232</v>
      </c>
      <c r="C191" s="14">
        <v>13633.08</v>
      </c>
      <c r="D191" s="14">
        <v>6602.1</v>
      </c>
      <c r="E191" s="14">
        <v>6042.15</v>
      </c>
      <c r="F191" s="14">
        <v>17588.259999999998</v>
      </c>
      <c r="G191" s="20">
        <f t="shared" si="6"/>
        <v>8.2300141713685434E-3</v>
      </c>
      <c r="H191" s="20">
        <f t="shared" si="6"/>
        <v>-6.662326306725424E-4</v>
      </c>
      <c r="I191" s="20">
        <f t="shared" si="6"/>
        <v>-2.354004132022264E-3</v>
      </c>
      <c r="J191" s="20">
        <f t="shared" si="5"/>
        <v>-4.7815201468405684E-3</v>
      </c>
    </row>
    <row r="192" spans="1:10" x14ac:dyDescent="0.25">
      <c r="A192" s="11">
        <v>189</v>
      </c>
      <c r="B192" s="15">
        <v>39233</v>
      </c>
      <c r="C192" s="14">
        <v>13627.64</v>
      </c>
      <c r="D192" s="14">
        <v>6621.4</v>
      </c>
      <c r="E192" s="14">
        <v>6104</v>
      </c>
      <c r="F192" s="14">
        <v>17875.75</v>
      </c>
      <c r="G192" s="20">
        <f t="shared" si="6"/>
        <v>-3.9910905304128645E-4</v>
      </c>
      <c r="H192" s="20">
        <f t="shared" si="6"/>
        <v>2.9190477111728967E-3</v>
      </c>
      <c r="I192" s="20">
        <f t="shared" si="6"/>
        <v>1.018438510935649E-2</v>
      </c>
      <c r="J192" s="20">
        <f t="shared" si="5"/>
        <v>1.6213411726057513E-2</v>
      </c>
    </row>
    <row r="193" spans="1:10" x14ac:dyDescent="0.25">
      <c r="A193" s="11">
        <v>190</v>
      </c>
      <c r="B193" s="15">
        <v>39234</v>
      </c>
      <c r="C193" s="14">
        <v>13668.11</v>
      </c>
      <c r="D193" s="14">
        <v>6676.7</v>
      </c>
      <c r="E193" s="14">
        <v>6168.15</v>
      </c>
      <c r="F193" s="14">
        <v>17958.88</v>
      </c>
      <c r="G193" s="20">
        <f t="shared" si="6"/>
        <v>2.9652989681090754E-3</v>
      </c>
      <c r="H193" s="20">
        <f t="shared" si="6"/>
        <v>8.3170255557528539E-3</v>
      </c>
      <c r="I193" s="20">
        <f t="shared" si="6"/>
        <v>1.0454661049316484E-2</v>
      </c>
      <c r="J193" s="20">
        <f t="shared" si="5"/>
        <v>4.6396543859409146E-3</v>
      </c>
    </row>
    <row r="194" spans="1:10" x14ac:dyDescent="0.25">
      <c r="A194" s="11">
        <v>191</v>
      </c>
      <c r="B194" s="15">
        <v>39237</v>
      </c>
      <c r="C194" s="14">
        <v>13676.32</v>
      </c>
      <c r="D194" s="14">
        <v>6664.1</v>
      </c>
      <c r="E194" s="14">
        <v>6125.81</v>
      </c>
      <c r="F194" s="14">
        <v>17973.419999999998</v>
      </c>
      <c r="G194" s="20">
        <f t="shared" si="6"/>
        <v>6.0048794190994113E-4</v>
      </c>
      <c r="H194" s="20">
        <f t="shared" si="6"/>
        <v>-1.8889427540341001E-3</v>
      </c>
      <c r="I194" s="20">
        <f t="shared" si="6"/>
        <v>-6.8879624463081763E-3</v>
      </c>
      <c r="J194" s="20">
        <f t="shared" si="5"/>
        <v>8.0929975501693719E-4</v>
      </c>
    </row>
    <row r="195" spans="1:10" x14ac:dyDescent="0.25">
      <c r="A195" s="11">
        <v>192</v>
      </c>
      <c r="B195" s="15">
        <v>39238</v>
      </c>
      <c r="C195" s="14">
        <v>13595.46</v>
      </c>
      <c r="D195" s="14">
        <v>6632.8</v>
      </c>
      <c r="E195" s="14">
        <v>6078.54</v>
      </c>
      <c r="F195" s="14">
        <v>18053.810000000001</v>
      </c>
      <c r="G195" s="20">
        <f t="shared" si="6"/>
        <v>-5.9299566767712121E-3</v>
      </c>
      <c r="H195" s="20">
        <f t="shared" si="6"/>
        <v>-4.7078729344817586E-3</v>
      </c>
      <c r="I195" s="20">
        <f t="shared" si="6"/>
        <v>-7.7464570222399972E-3</v>
      </c>
      <c r="J195" s="20">
        <f t="shared" si="5"/>
        <v>4.4627429542078477E-3</v>
      </c>
    </row>
    <row r="196" spans="1:10" x14ac:dyDescent="0.25">
      <c r="A196" s="11">
        <v>193</v>
      </c>
      <c r="B196" s="15">
        <v>39239</v>
      </c>
      <c r="C196" s="14">
        <v>13465.67</v>
      </c>
      <c r="D196" s="14">
        <v>6522.7</v>
      </c>
      <c r="E196" s="14">
        <v>5977.87</v>
      </c>
      <c r="F196" s="14">
        <v>18040.93</v>
      </c>
      <c r="G196" s="20">
        <f t="shared" si="6"/>
        <v>-9.5924298219800704E-3</v>
      </c>
      <c r="H196" s="20">
        <f t="shared" si="6"/>
        <v>-1.6738637171922203E-2</v>
      </c>
      <c r="I196" s="20">
        <f t="shared" si="6"/>
        <v>-1.6700218341114088E-2</v>
      </c>
      <c r="J196" s="20">
        <f t="shared" si="5"/>
        <v>-7.1367742483735477E-4</v>
      </c>
    </row>
    <row r="197" spans="1:10" x14ac:dyDescent="0.25">
      <c r="A197" s="11">
        <v>194</v>
      </c>
      <c r="B197" s="15">
        <v>39240</v>
      </c>
      <c r="C197" s="14">
        <v>13266.73</v>
      </c>
      <c r="D197" s="14">
        <v>6505.1</v>
      </c>
      <c r="E197" s="14">
        <v>5890.49</v>
      </c>
      <c r="F197" s="14">
        <v>18053.38</v>
      </c>
      <c r="G197" s="20">
        <f t="shared" si="6"/>
        <v>-1.488408617890264E-2</v>
      </c>
      <c r="H197" s="20">
        <f t="shared" si="6"/>
        <v>-2.7019160114798517E-3</v>
      </c>
      <c r="I197" s="20">
        <f t="shared" si="6"/>
        <v>-1.4725131167970786E-2</v>
      </c>
      <c r="J197" s="20">
        <f t="shared" si="5"/>
        <v>6.8985945395573837E-4</v>
      </c>
    </row>
    <row r="198" spans="1:10" x14ac:dyDescent="0.25">
      <c r="A198" s="11">
        <v>195</v>
      </c>
      <c r="B198" s="15">
        <v>39241</v>
      </c>
      <c r="C198" s="14">
        <v>13424.39</v>
      </c>
      <c r="D198" s="14">
        <v>6505.1</v>
      </c>
      <c r="E198" s="14">
        <v>5883.29</v>
      </c>
      <c r="F198" s="14">
        <v>17779.09</v>
      </c>
      <c r="G198" s="20">
        <f t="shared" si="6"/>
        <v>1.1813804265987007E-2</v>
      </c>
      <c r="H198" s="20">
        <f t="shared" si="6"/>
        <v>0</v>
      </c>
      <c r="I198" s="20">
        <f t="shared" si="6"/>
        <v>-1.2230568088618149E-3</v>
      </c>
      <c r="J198" s="20">
        <f t="shared" si="5"/>
        <v>-1.5309877192500246E-2</v>
      </c>
    </row>
    <row r="199" spans="1:10" x14ac:dyDescent="0.25">
      <c r="A199" s="11">
        <v>196</v>
      </c>
      <c r="B199" s="15">
        <v>39244</v>
      </c>
      <c r="C199" s="14">
        <v>13424.96</v>
      </c>
      <c r="D199" s="14">
        <v>6567.5</v>
      </c>
      <c r="E199" s="14">
        <v>5940.09</v>
      </c>
      <c r="F199" s="14">
        <v>17834.48</v>
      </c>
      <c r="G199" s="20">
        <f t="shared" si="6"/>
        <v>4.2459128439655546E-5</v>
      </c>
      <c r="H199" s="20">
        <f t="shared" si="6"/>
        <v>9.5467579410879258E-3</v>
      </c>
      <c r="I199" s="20">
        <f t="shared" si="6"/>
        <v>9.6081555299443386E-3</v>
      </c>
      <c r="J199" s="20">
        <f t="shared" si="5"/>
        <v>3.1106145585764237E-3</v>
      </c>
    </row>
    <row r="200" spans="1:10" x14ac:dyDescent="0.25">
      <c r="A200" s="11">
        <v>197</v>
      </c>
      <c r="B200" s="15">
        <v>39245</v>
      </c>
      <c r="C200" s="14">
        <v>13295.01</v>
      </c>
      <c r="D200" s="14">
        <v>6520.4</v>
      </c>
      <c r="E200" s="14">
        <v>5898.16</v>
      </c>
      <c r="F200" s="14">
        <v>17760.91</v>
      </c>
      <c r="G200" s="20">
        <f t="shared" si="6"/>
        <v>-9.7268840174935499E-3</v>
      </c>
      <c r="H200" s="20">
        <f t="shared" si="6"/>
        <v>-7.1975188275603032E-3</v>
      </c>
      <c r="I200" s="20">
        <f t="shared" si="6"/>
        <v>-7.0838469098450764E-3</v>
      </c>
      <c r="J200" s="20">
        <f t="shared" si="5"/>
        <v>-4.1336872420719576E-3</v>
      </c>
    </row>
    <row r="201" spans="1:10" x14ac:dyDescent="0.25">
      <c r="A201" s="11">
        <v>198</v>
      </c>
      <c r="B201" s="15">
        <v>39246</v>
      </c>
      <c r="C201" s="14">
        <v>13482.35</v>
      </c>
      <c r="D201" s="14">
        <v>6559.6</v>
      </c>
      <c r="E201" s="14">
        <v>5934.27</v>
      </c>
      <c r="F201" s="14">
        <v>17732.77</v>
      </c>
      <c r="G201" s="20">
        <f t="shared" si="6"/>
        <v>1.3992645777089996E-2</v>
      </c>
      <c r="H201" s="20">
        <f t="shared" si="6"/>
        <v>5.9939017371559572E-3</v>
      </c>
      <c r="I201" s="20">
        <f t="shared" si="6"/>
        <v>6.1035834739977066E-3</v>
      </c>
      <c r="J201" s="20">
        <f t="shared" si="5"/>
        <v>-1.5856347324868228E-3</v>
      </c>
    </row>
    <row r="202" spans="1:10" x14ac:dyDescent="0.25">
      <c r="A202" s="11">
        <v>199</v>
      </c>
      <c r="B202" s="15">
        <v>39247</v>
      </c>
      <c r="C202" s="14">
        <v>13553.73</v>
      </c>
      <c r="D202" s="14">
        <v>6649.9</v>
      </c>
      <c r="E202" s="14">
        <v>6047.23</v>
      </c>
      <c r="F202" s="14">
        <v>17842.29</v>
      </c>
      <c r="G202" s="20">
        <f t="shared" si="6"/>
        <v>5.2803635625264106E-3</v>
      </c>
      <c r="H202" s="20">
        <f t="shared" si="6"/>
        <v>1.3672191473558458E-2</v>
      </c>
      <c r="I202" s="20">
        <f t="shared" si="6"/>
        <v>1.8856294618123305E-2</v>
      </c>
      <c r="J202" s="20">
        <f t="shared" si="5"/>
        <v>6.1571418850919412E-3</v>
      </c>
    </row>
    <row r="203" spans="1:10" x14ac:dyDescent="0.25">
      <c r="A203" s="11">
        <v>200</v>
      </c>
      <c r="B203" s="15">
        <v>39248</v>
      </c>
      <c r="C203" s="14">
        <v>13639.48</v>
      </c>
      <c r="D203" s="14">
        <v>6732.4</v>
      </c>
      <c r="E203" s="14">
        <v>6105.28</v>
      </c>
      <c r="F203" s="14">
        <v>17971.490000000002</v>
      </c>
      <c r="G203" s="20">
        <f t="shared" si="6"/>
        <v>6.3067423246701915E-3</v>
      </c>
      <c r="H203" s="20">
        <f t="shared" si="6"/>
        <v>1.2329875309162099E-2</v>
      </c>
      <c r="I203" s="20">
        <f t="shared" si="6"/>
        <v>9.5536545996107326E-3</v>
      </c>
      <c r="J203" s="20">
        <f t="shared" si="5"/>
        <v>7.2151311864827958E-3</v>
      </c>
    </row>
    <row r="204" spans="1:10" x14ac:dyDescent="0.25">
      <c r="A204" s="11">
        <v>201</v>
      </c>
      <c r="B204" s="15">
        <v>39251</v>
      </c>
      <c r="C204" s="14">
        <v>13612.98</v>
      </c>
      <c r="D204" s="14">
        <v>6703.5</v>
      </c>
      <c r="E204" s="14">
        <v>6087.15</v>
      </c>
      <c r="F204" s="14">
        <v>18149.52</v>
      </c>
      <c r="G204" s="20">
        <f t="shared" si="6"/>
        <v>-1.9447791760657327E-3</v>
      </c>
      <c r="H204" s="20">
        <f t="shared" si="6"/>
        <v>-4.3019142103951878E-3</v>
      </c>
      <c r="I204" s="20">
        <f t="shared" si="6"/>
        <v>-2.9739786675236153E-3</v>
      </c>
      <c r="J204" s="20">
        <f t="shared" si="5"/>
        <v>9.8575007509674722E-3</v>
      </c>
    </row>
    <row r="205" spans="1:10" x14ac:dyDescent="0.25">
      <c r="A205" s="11">
        <v>202</v>
      </c>
      <c r="B205" s="15">
        <v>39252</v>
      </c>
      <c r="C205" s="14">
        <v>13635.42</v>
      </c>
      <c r="D205" s="14">
        <v>6650.2</v>
      </c>
      <c r="E205" s="14">
        <v>6071.67</v>
      </c>
      <c r="F205" s="14">
        <v>18163.61</v>
      </c>
      <c r="G205" s="20">
        <f t="shared" si="6"/>
        <v>1.6470695580664528E-3</v>
      </c>
      <c r="H205" s="20">
        <f t="shared" si="6"/>
        <v>-7.9828486559955173E-3</v>
      </c>
      <c r="I205" s="20">
        <f t="shared" si="6"/>
        <v>-2.546301098939956E-3</v>
      </c>
      <c r="J205" s="20">
        <f t="shared" si="5"/>
        <v>7.7602788341884078E-4</v>
      </c>
    </row>
    <row r="206" spans="1:10" x14ac:dyDescent="0.25">
      <c r="A206" s="11">
        <v>203</v>
      </c>
      <c r="B206" s="15">
        <v>39253</v>
      </c>
      <c r="C206" s="14">
        <v>13489.42</v>
      </c>
      <c r="D206" s="14">
        <v>6649.3</v>
      </c>
      <c r="E206" s="14">
        <v>6093.29</v>
      </c>
      <c r="F206" s="14">
        <v>18211.68</v>
      </c>
      <c r="G206" s="20">
        <f t="shared" si="6"/>
        <v>-1.0765144419064688E-2</v>
      </c>
      <c r="H206" s="20">
        <f t="shared" si="6"/>
        <v>-1.3534343417021493E-4</v>
      </c>
      <c r="I206" s="20">
        <f t="shared" si="6"/>
        <v>3.5544749448874068E-3</v>
      </c>
      <c r="J206" s="20">
        <f t="shared" si="5"/>
        <v>2.6430045221706839E-3</v>
      </c>
    </row>
    <row r="207" spans="1:10" x14ac:dyDescent="0.25">
      <c r="A207" s="11">
        <v>204</v>
      </c>
      <c r="B207" s="15">
        <v>39254</v>
      </c>
      <c r="C207" s="14">
        <v>13545.84</v>
      </c>
      <c r="D207" s="14">
        <v>6596</v>
      </c>
      <c r="E207" s="14">
        <v>6029.79</v>
      </c>
      <c r="F207" s="14">
        <v>18240.3</v>
      </c>
      <c r="G207" s="20">
        <f t="shared" si="6"/>
        <v>4.1738146336625023E-3</v>
      </c>
      <c r="H207" s="20">
        <f t="shared" si="6"/>
        <v>-8.0481812719605892E-3</v>
      </c>
      <c r="I207" s="20">
        <f t="shared" si="6"/>
        <v>-1.0475981473219908E-2</v>
      </c>
      <c r="J207" s="20">
        <f t="shared" si="5"/>
        <v>1.5702853936012829E-3</v>
      </c>
    </row>
    <row r="208" spans="1:10" x14ac:dyDescent="0.25">
      <c r="A208" s="11">
        <v>205</v>
      </c>
      <c r="B208" s="15">
        <v>39255</v>
      </c>
      <c r="C208" s="14">
        <v>13360.26</v>
      </c>
      <c r="D208" s="14">
        <v>6567.4</v>
      </c>
      <c r="E208" s="14">
        <v>6023.25</v>
      </c>
      <c r="F208" s="14">
        <v>18188.63</v>
      </c>
      <c r="G208" s="20">
        <f t="shared" si="6"/>
        <v>-1.3794860121072909E-2</v>
      </c>
      <c r="H208" s="20">
        <f t="shared" si="6"/>
        <v>-4.3453887298186581E-3</v>
      </c>
      <c r="I208" s="20">
        <f t="shared" si="6"/>
        <v>-1.085203507468422E-3</v>
      </c>
      <c r="J208" s="20">
        <f t="shared" si="5"/>
        <v>-2.8367582934708509E-3</v>
      </c>
    </row>
    <row r="209" spans="1:10" x14ac:dyDescent="0.25">
      <c r="A209" s="11">
        <v>206</v>
      </c>
      <c r="B209" s="15">
        <v>39258</v>
      </c>
      <c r="C209" s="14">
        <v>13352.05</v>
      </c>
      <c r="D209" s="14">
        <v>6588.4</v>
      </c>
      <c r="E209" s="14">
        <v>6002.85</v>
      </c>
      <c r="F209" s="14">
        <v>18087.48</v>
      </c>
      <c r="G209" s="20">
        <f t="shared" si="6"/>
        <v>-6.146978871176507E-4</v>
      </c>
      <c r="H209" s="20">
        <f t="shared" si="6"/>
        <v>3.1925109588497396E-3</v>
      </c>
      <c r="I209" s="20">
        <f t="shared" si="6"/>
        <v>-3.3926243032778866E-3</v>
      </c>
      <c r="J209" s="20">
        <f t="shared" si="5"/>
        <v>-5.5766873648936443E-3</v>
      </c>
    </row>
    <row r="210" spans="1:10" x14ac:dyDescent="0.25">
      <c r="A210" s="11">
        <v>207</v>
      </c>
      <c r="B210" s="15">
        <v>39259</v>
      </c>
      <c r="C210" s="14">
        <v>13337.66</v>
      </c>
      <c r="D210" s="14">
        <v>6559.3</v>
      </c>
      <c r="E210" s="14">
        <v>5953.36</v>
      </c>
      <c r="F210" s="14">
        <v>18066.11</v>
      </c>
      <c r="G210" s="20">
        <f t="shared" si="6"/>
        <v>-1.0783183027732143E-3</v>
      </c>
      <c r="H210" s="20">
        <f t="shared" si="6"/>
        <v>-4.4266369810899197E-3</v>
      </c>
      <c r="I210" s="20">
        <f t="shared" si="6"/>
        <v>-8.2785903977403881E-3</v>
      </c>
      <c r="J210" s="20">
        <f t="shared" si="5"/>
        <v>-1.1821787263060766E-3</v>
      </c>
    </row>
    <row r="211" spans="1:10" x14ac:dyDescent="0.25">
      <c r="A211" s="11">
        <v>208</v>
      </c>
      <c r="B211" s="15">
        <v>39260</v>
      </c>
      <c r="C211" s="14">
        <v>13427.73</v>
      </c>
      <c r="D211" s="14">
        <v>6527.6</v>
      </c>
      <c r="E211" s="14">
        <v>5941.67</v>
      </c>
      <c r="F211" s="14">
        <v>17849.28</v>
      </c>
      <c r="G211" s="20">
        <f t="shared" si="6"/>
        <v>6.730358869940555E-3</v>
      </c>
      <c r="H211" s="20">
        <f t="shared" si="6"/>
        <v>-4.8445486706512322E-3</v>
      </c>
      <c r="I211" s="20">
        <f t="shared" si="6"/>
        <v>-1.9655274116157332E-3</v>
      </c>
      <c r="J211" s="20">
        <f t="shared" si="5"/>
        <v>-1.2074636217008806E-2</v>
      </c>
    </row>
    <row r="212" spans="1:10" x14ac:dyDescent="0.25">
      <c r="A212" s="11">
        <v>209</v>
      </c>
      <c r="B212" s="15">
        <v>39261</v>
      </c>
      <c r="C212" s="14">
        <v>13422.28</v>
      </c>
      <c r="D212" s="14">
        <v>6571.3</v>
      </c>
      <c r="E212" s="14">
        <v>6006.31</v>
      </c>
      <c r="F212" s="14">
        <v>17932.27</v>
      </c>
      <c r="G212" s="20">
        <f t="shared" si="6"/>
        <v>-4.0595888603739254E-4</v>
      </c>
      <c r="H212" s="20">
        <f t="shared" si="6"/>
        <v>6.6723407503465728E-3</v>
      </c>
      <c r="I212" s="20">
        <f t="shared" si="6"/>
        <v>1.0820344638832404E-2</v>
      </c>
      <c r="J212" s="20">
        <f t="shared" si="5"/>
        <v>4.6387117837213858E-3</v>
      </c>
    </row>
    <row r="213" spans="1:10" x14ac:dyDescent="0.25">
      <c r="A213" s="11">
        <v>210</v>
      </c>
      <c r="B213" s="15">
        <v>39262</v>
      </c>
      <c r="C213" s="14">
        <v>13408.62</v>
      </c>
      <c r="D213" s="14">
        <v>6607.9</v>
      </c>
      <c r="E213" s="14">
        <v>6054.93</v>
      </c>
      <c r="F213" s="14">
        <v>18138.36</v>
      </c>
      <c r="G213" s="20">
        <f t="shared" si="6"/>
        <v>-1.0182290702296607E-3</v>
      </c>
      <c r="H213" s="20">
        <f t="shared" si="6"/>
        <v>5.5542209072673146E-3</v>
      </c>
      <c r="I213" s="20">
        <f t="shared" si="6"/>
        <v>8.0622329638459188E-3</v>
      </c>
      <c r="J213" s="20">
        <f t="shared" si="5"/>
        <v>1.1427149600296614E-2</v>
      </c>
    </row>
    <row r="214" spans="1:10" x14ac:dyDescent="0.25">
      <c r="A214" s="11">
        <v>211</v>
      </c>
      <c r="B214" s="15">
        <v>39265</v>
      </c>
      <c r="C214" s="14">
        <v>13535.43</v>
      </c>
      <c r="D214" s="14">
        <v>6590.6</v>
      </c>
      <c r="E214" s="14">
        <v>6026.95</v>
      </c>
      <c r="F214" s="14">
        <v>18146.3</v>
      </c>
      <c r="G214" s="20">
        <f t="shared" si="6"/>
        <v>9.4129083273793435E-3</v>
      </c>
      <c r="H214" s="20">
        <f t="shared" si="6"/>
        <v>-2.6215115213996457E-3</v>
      </c>
      <c r="I214" s="20">
        <f t="shared" si="6"/>
        <v>-4.6317377794210307E-3</v>
      </c>
      <c r="J214" s="20">
        <f t="shared" si="5"/>
        <v>4.376505182483683E-4</v>
      </c>
    </row>
    <row r="215" spans="1:10" x14ac:dyDescent="0.25">
      <c r="A215" s="11">
        <v>212</v>
      </c>
      <c r="B215" s="15">
        <v>39266</v>
      </c>
      <c r="C215" s="14">
        <v>13577.3</v>
      </c>
      <c r="D215" s="14">
        <v>6639.8</v>
      </c>
      <c r="E215" s="14">
        <v>6069.84</v>
      </c>
      <c r="F215" s="14">
        <v>18149.900000000001</v>
      </c>
      <c r="G215" s="20">
        <f t="shared" si="6"/>
        <v>3.08858851797496E-3</v>
      </c>
      <c r="H215" s="20">
        <f t="shared" si="6"/>
        <v>7.4374511419272706E-3</v>
      </c>
      <c r="I215" s="20">
        <f t="shared" si="6"/>
        <v>7.0911671155030687E-3</v>
      </c>
      <c r="J215" s="20">
        <f t="shared" si="5"/>
        <v>1.9836787387156885E-4</v>
      </c>
    </row>
    <row r="216" spans="1:10" x14ac:dyDescent="0.25">
      <c r="A216" s="11">
        <v>213</v>
      </c>
      <c r="B216" s="15">
        <v>39268</v>
      </c>
      <c r="C216" s="14">
        <v>13565.84</v>
      </c>
      <c r="D216" s="14">
        <v>6635.2</v>
      </c>
      <c r="E216" s="14">
        <v>6059.53</v>
      </c>
      <c r="F216" s="14">
        <v>18221.48</v>
      </c>
      <c r="G216" s="20">
        <f t="shared" si="6"/>
        <v>-8.4441230314139611E-4</v>
      </c>
      <c r="H216" s="20">
        <f t="shared" si="6"/>
        <v>-6.9303204280424138E-4</v>
      </c>
      <c r="I216" s="20">
        <f t="shared" si="6"/>
        <v>-1.7000062629815643E-3</v>
      </c>
      <c r="J216" s="20">
        <f t="shared" si="5"/>
        <v>3.9360668972949434E-3</v>
      </c>
    </row>
    <row r="217" spans="1:10" x14ac:dyDescent="0.25">
      <c r="A217" s="11">
        <v>214</v>
      </c>
      <c r="B217" s="15">
        <v>39269</v>
      </c>
      <c r="C217" s="14">
        <v>13611.68</v>
      </c>
      <c r="D217" s="14">
        <v>6690.1</v>
      </c>
      <c r="E217" s="14">
        <v>6102.69</v>
      </c>
      <c r="F217" s="14">
        <v>18140.939999999999</v>
      </c>
      <c r="G217" s="20">
        <f t="shared" si="6"/>
        <v>3.3733794305295405E-3</v>
      </c>
      <c r="H217" s="20">
        <f t="shared" si="6"/>
        <v>8.2400112015510729E-3</v>
      </c>
      <c r="I217" s="20">
        <f t="shared" si="6"/>
        <v>7.0974182634391736E-3</v>
      </c>
      <c r="J217" s="20">
        <f t="shared" si="5"/>
        <v>-4.429855422556998E-3</v>
      </c>
    </row>
    <row r="218" spans="1:10" x14ac:dyDescent="0.25">
      <c r="A218" s="11">
        <v>215</v>
      </c>
      <c r="B218" s="15">
        <v>39272</v>
      </c>
      <c r="C218" s="14">
        <v>13649.97</v>
      </c>
      <c r="D218" s="14">
        <v>6712.7</v>
      </c>
      <c r="E218" s="14">
        <v>6104.66</v>
      </c>
      <c r="F218" s="14">
        <v>18261.98</v>
      </c>
      <c r="G218" s="20">
        <f t="shared" si="6"/>
        <v>2.8090761328510741E-3</v>
      </c>
      <c r="H218" s="20">
        <f t="shared" si="6"/>
        <v>3.3724328378722372E-3</v>
      </c>
      <c r="I218" s="20">
        <f t="shared" si="6"/>
        <v>3.2275637498747352E-4</v>
      </c>
      <c r="J218" s="20">
        <f t="shared" si="5"/>
        <v>6.6500404947032136E-3</v>
      </c>
    </row>
    <row r="219" spans="1:10" x14ac:dyDescent="0.25">
      <c r="A219" s="11">
        <v>216</v>
      </c>
      <c r="B219" s="15">
        <v>39273</v>
      </c>
      <c r="C219" s="14">
        <v>13501.7</v>
      </c>
      <c r="D219" s="14">
        <v>6630.9</v>
      </c>
      <c r="E219" s="14">
        <v>6019.22</v>
      </c>
      <c r="F219" s="14">
        <v>18252.669999999998</v>
      </c>
      <c r="G219" s="20">
        <f t="shared" si="6"/>
        <v>-1.0921720384049845E-2</v>
      </c>
      <c r="H219" s="20">
        <f t="shared" si="6"/>
        <v>-1.2260712958033826E-2</v>
      </c>
      <c r="I219" s="20">
        <f t="shared" si="6"/>
        <v>-1.4094731136370579E-2</v>
      </c>
      <c r="J219" s="20">
        <f t="shared" si="5"/>
        <v>-5.0993232588792152E-4</v>
      </c>
    </row>
    <row r="220" spans="1:10" x14ac:dyDescent="0.25">
      <c r="A220" s="11">
        <v>217</v>
      </c>
      <c r="B220" s="15">
        <v>39274</v>
      </c>
      <c r="C220" s="14">
        <v>13577.87</v>
      </c>
      <c r="D220" s="14">
        <v>6615.1</v>
      </c>
      <c r="E220" s="14">
        <v>6001.09</v>
      </c>
      <c r="F220" s="14">
        <v>18049.509999999998</v>
      </c>
      <c r="G220" s="20">
        <f t="shared" si="6"/>
        <v>5.625658079929461E-3</v>
      </c>
      <c r="H220" s="20">
        <f t="shared" si="6"/>
        <v>-2.3856269807387468E-3</v>
      </c>
      <c r="I220" s="20">
        <f t="shared" si="6"/>
        <v>-3.0165634244142224E-3</v>
      </c>
      <c r="J220" s="20">
        <f t="shared" si="5"/>
        <v>-1.1192833101357791E-2</v>
      </c>
    </row>
    <row r="221" spans="1:10" x14ac:dyDescent="0.25">
      <c r="A221" s="11">
        <v>218</v>
      </c>
      <c r="B221" s="15">
        <v>39275</v>
      </c>
      <c r="C221" s="14">
        <v>13861.73</v>
      </c>
      <c r="D221" s="14">
        <v>6697.7</v>
      </c>
      <c r="E221" s="14">
        <v>6103.05</v>
      </c>
      <c r="F221" s="14">
        <v>17984.14</v>
      </c>
      <c r="G221" s="20">
        <f t="shared" si="6"/>
        <v>2.069054407502029E-2</v>
      </c>
      <c r="H221" s="20">
        <f t="shared" si="6"/>
        <v>1.2409269268903489E-2</v>
      </c>
      <c r="I221" s="20">
        <f t="shared" si="6"/>
        <v>1.6847526825585515E-2</v>
      </c>
      <c r="J221" s="20">
        <f t="shared" si="5"/>
        <v>-3.6282792175151421E-3</v>
      </c>
    </row>
    <row r="222" spans="1:10" x14ac:dyDescent="0.25">
      <c r="A222" s="11">
        <v>219</v>
      </c>
      <c r="B222" s="15">
        <v>39276</v>
      </c>
      <c r="C222" s="14">
        <v>13907.25</v>
      </c>
      <c r="D222" s="14">
        <v>6716.7</v>
      </c>
      <c r="E222" s="14">
        <v>6117.96</v>
      </c>
      <c r="F222" s="14">
        <v>18238.95</v>
      </c>
      <c r="G222" s="20">
        <f t="shared" si="6"/>
        <v>3.2784812962094153E-3</v>
      </c>
      <c r="H222" s="20">
        <f t="shared" si="6"/>
        <v>2.8327786118900961E-3</v>
      </c>
      <c r="I222" s="20">
        <f t="shared" si="6"/>
        <v>2.4400614020805306E-3</v>
      </c>
      <c r="J222" s="20">
        <f t="shared" si="5"/>
        <v>1.4069158821249143E-2</v>
      </c>
    </row>
    <row r="223" spans="1:10" x14ac:dyDescent="0.25">
      <c r="A223" s="11">
        <v>220</v>
      </c>
      <c r="B223" s="15">
        <v>39280</v>
      </c>
      <c r="C223" s="14">
        <v>13971.55</v>
      </c>
      <c r="D223" s="14">
        <v>6659.1</v>
      </c>
      <c r="E223" s="14">
        <v>6099.21</v>
      </c>
      <c r="F223" s="14">
        <v>18217.27</v>
      </c>
      <c r="G223" s="20">
        <f t="shared" si="6"/>
        <v>4.6128322607689228E-3</v>
      </c>
      <c r="H223" s="20">
        <f t="shared" si="6"/>
        <v>-8.6126222058364298E-3</v>
      </c>
      <c r="I223" s="20">
        <f t="shared" si="6"/>
        <v>-3.0694530273633947E-3</v>
      </c>
      <c r="J223" s="20">
        <f t="shared" si="5"/>
        <v>-1.1893719401364334E-3</v>
      </c>
    </row>
    <row r="224" spans="1:10" x14ac:dyDescent="0.25">
      <c r="A224" s="11">
        <v>221</v>
      </c>
      <c r="B224" s="15">
        <v>39281</v>
      </c>
      <c r="C224" s="14">
        <v>13918.22</v>
      </c>
      <c r="D224" s="14">
        <v>6567.1</v>
      </c>
      <c r="E224" s="14">
        <v>5995.97</v>
      </c>
      <c r="F224" s="14">
        <v>18015.580000000002</v>
      </c>
      <c r="G224" s="20">
        <f t="shared" si="6"/>
        <v>-3.8243459876999104E-3</v>
      </c>
      <c r="H224" s="20">
        <f t="shared" si="6"/>
        <v>-1.3912005539272883E-2</v>
      </c>
      <c r="I224" s="20">
        <f t="shared" si="6"/>
        <v>-1.7071677703356099E-2</v>
      </c>
      <c r="J224" s="20">
        <f t="shared" si="5"/>
        <v>-1.1133106185077216E-2</v>
      </c>
    </row>
    <row r="225" spans="1:10" x14ac:dyDescent="0.25">
      <c r="A225" s="11">
        <v>222</v>
      </c>
      <c r="B225" s="15">
        <v>39282</v>
      </c>
      <c r="C225" s="14">
        <v>14000.41</v>
      </c>
      <c r="D225" s="14">
        <v>6640.2</v>
      </c>
      <c r="E225" s="14">
        <v>6065.5</v>
      </c>
      <c r="F225" s="14">
        <v>18116.57</v>
      </c>
      <c r="G225" s="20">
        <f t="shared" si="6"/>
        <v>5.8878417341922317E-3</v>
      </c>
      <c r="H225" s="20">
        <f t="shared" si="6"/>
        <v>1.1069748770342849E-2</v>
      </c>
      <c r="I225" s="20">
        <f t="shared" si="6"/>
        <v>1.1529402336559453E-2</v>
      </c>
      <c r="J225" s="20">
        <f t="shared" si="5"/>
        <v>5.590050023780403E-3</v>
      </c>
    </row>
    <row r="226" spans="1:10" x14ac:dyDescent="0.25">
      <c r="A226" s="11">
        <v>223</v>
      </c>
      <c r="B226" s="15">
        <v>39283</v>
      </c>
      <c r="C226" s="14">
        <v>13851.08</v>
      </c>
      <c r="D226" s="14">
        <v>6585.2</v>
      </c>
      <c r="E226" s="14">
        <v>5957.16</v>
      </c>
      <c r="F226" s="14">
        <v>18157.93</v>
      </c>
      <c r="G226" s="20">
        <f t="shared" si="6"/>
        <v>-1.0723406968181193E-2</v>
      </c>
      <c r="H226" s="20">
        <f t="shared" si="6"/>
        <v>-8.3173767249278829E-3</v>
      </c>
      <c r="I226" s="20">
        <f t="shared" si="6"/>
        <v>-1.8023121785693451E-2</v>
      </c>
      <c r="J226" s="20">
        <f t="shared" si="5"/>
        <v>2.2803907937141406E-3</v>
      </c>
    </row>
    <row r="227" spans="1:10" x14ac:dyDescent="0.25">
      <c r="A227" s="11">
        <v>224</v>
      </c>
      <c r="B227" s="15">
        <v>39286</v>
      </c>
      <c r="C227" s="14">
        <v>13943.42</v>
      </c>
      <c r="D227" s="14">
        <v>6624.4</v>
      </c>
      <c r="E227" s="14">
        <v>6009.16</v>
      </c>
      <c r="F227" s="14">
        <v>17963.64</v>
      </c>
      <c r="G227" s="20">
        <f t="shared" si="6"/>
        <v>6.6445044688472499E-3</v>
      </c>
      <c r="H227" s="20">
        <f t="shared" si="6"/>
        <v>5.9350949414690825E-3</v>
      </c>
      <c r="I227" s="20">
        <f t="shared" si="6"/>
        <v>8.6911142807390464E-3</v>
      </c>
      <c r="J227" s="20">
        <f t="shared" si="5"/>
        <v>-1.0757664947492907E-2</v>
      </c>
    </row>
    <row r="228" spans="1:10" x14ac:dyDescent="0.25">
      <c r="A228" s="11">
        <v>225</v>
      </c>
      <c r="B228" s="15">
        <v>39287</v>
      </c>
      <c r="C228" s="14">
        <v>13716.95</v>
      </c>
      <c r="D228" s="14">
        <v>6498.7</v>
      </c>
      <c r="E228" s="14">
        <v>5907.47</v>
      </c>
      <c r="F228" s="14">
        <v>18002.03</v>
      </c>
      <c r="G228" s="20">
        <f t="shared" si="6"/>
        <v>-1.6375418023670679E-2</v>
      </c>
      <c r="H228" s="20">
        <f t="shared" si="6"/>
        <v>-1.9157644834274408E-2</v>
      </c>
      <c r="I228" s="20">
        <f t="shared" si="6"/>
        <v>-1.7067319948160239E-2</v>
      </c>
      <c r="J228" s="20">
        <f t="shared" si="5"/>
        <v>2.1348143704808197E-3</v>
      </c>
    </row>
    <row r="229" spans="1:10" x14ac:dyDescent="0.25">
      <c r="A229" s="11">
        <v>226</v>
      </c>
      <c r="B229" s="15">
        <v>39288</v>
      </c>
      <c r="C229" s="14">
        <v>13785.79</v>
      </c>
      <c r="D229" s="14">
        <v>6454.3</v>
      </c>
      <c r="E229" s="14">
        <v>5837.11</v>
      </c>
      <c r="F229" s="14">
        <v>17858.419999999998</v>
      </c>
      <c r="G229" s="20">
        <f t="shared" si="6"/>
        <v>5.006057124802319E-3</v>
      </c>
      <c r="H229" s="20">
        <f t="shared" si="6"/>
        <v>-6.8555815480826577E-3</v>
      </c>
      <c r="I229" s="20">
        <f t="shared" si="6"/>
        <v>-1.1981840434397088E-2</v>
      </c>
      <c r="J229" s="20">
        <f t="shared" si="5"/>
        <v>-8.0094236254524658E-3</v>
      </c>
    </row>
    <row r="230" spans="1:10" x14ac:dyDescent="0.25">
      <c r="A230" s="11">
        <v>227</v>
      </c>
      <c r="B230" s="15">
        <v>39289</v>
      </c>
      <c r="C230" s="14">
        <v>13473.57</v>
      </c>
      <c r="D230" s="14">
        <v>6251.2</v>
      </c>
      <c r="E230" s="14">
        <v>5675.05</v>
      </c>
      <c r="F230" s="14">
        <v>17702.09</v>
      </c>
      <c r="G230" s="20">
        <f t="shared" si="6"/>
        <v>-2.2908362787828328E-2</v>
      </c>
      <c r="H230" s="20">
        <f t="shared" si="6"/>
        <v>-3.1973130032172649E-2</v>
      </c>
      <c r="I230" s="20">
        <f t="shared" si="6"/>
        <v>-2.8156437439984562E-2</v>
      </c>
      <c r="J230" s="20">
        <f t="shared" si="5"/>
        <v>-8.7923939845135288E-3</v>
      </c>
    </row>
    <row r="231" spans="1:10" x14ac:dyDescent="0.25">
      <c r="A231" s="11">
        <v>228</v>
      </c>
      <c r="B231" s="15">
        <v>39290</v>
      </c>
      <c r="C231" s="14">
        <v>13265.47</v>
      </c>
      <c r="D231" s="14">
        <v>6215.2</v>
      </c>
      <c r="E231" s="14">
        <v>5643.96</v>
      </c>
      <c r="F231" s="14">
        <v>17283.810000000001</v>
      </c>
      <c r="G231" s="20">
        <f t="shared" si="6"/>
        <v>-1.5565570165793829E-2</v>
      </c>
      <c r="H231" s="20">
        <f t="shared" si="6"/>
        <v>-5.7755406645951602E-3</v>
      </c>
      <c r="I231" s="20">
        <f t="shared" si="6"/>
        <v>-5.4934271081056125E-3</v>
      </c>
      <c r="J231" s="20">
        <f t="shared" si="5"/>
        <v>-2.3912486521510474E-2</v>
      </c>
    </row>
    <row r="232" spans="1:10" x14ac:dyDescent="0.25">
      <c r="A232" s="11">
        <v>229</v>
      </c>
      <c r="B232" s="15">
        <v>39293</v>
      </c>
      <c r="C232" s="14">
        <v>13358.31</v>
      </c>
      <c r="D232" s="14">
        <v>6206.1</v>
      </c>
      <c r="E232" s="14">
        <v>5646.36</v>
      </c>
      <c r="F232" s="14">
        <v>17289.3</v>
      </c>
      <c r="G232" s="20">
        <f t="shared" si="6"/>
        <v>6.9742445521887931E-3</v>
      </c>
      <c r="H232" s="20">
        <f t="shared" si="6"/>
        <v>-1.4652253190977173E-3</v>
      </c>
      <c r="I232" s="20">
        <f t="shared" si="6"/>
        <v>4.2514296072181893E-4</v>
      </c>
      <c r="J232" s="20">
        <f t="shared" si="5"/>
        <v>3.1758786213568362E-4</v>
      </c>
    </row>
    <row r="233" spans="1:10" x14ac:dyDescent="0.25">
      <c r="A233" s="11">
        <v>230</v>
      </c>
      <c r="B233" s="15">
        <v>39294</v>
      </c>
      <c r="C233" s="14">
        <v>13211.99</v>
      </c>
      <c r="D233" s="14">
        <v>6360.1</v>
      </c>
      <c r="E233" s="14">
        <v>5751.08</v>
      </c>
      <c r="F233" s="14">
        <v>17248.89</v>
      </c>
      <c r="G233" s="20">
        <f t="shared" si="6"/>
        <v>-1.101391246051164E-2</v>
      </c>
      <c r="H233" s="20">
        <f t="shared" si="6"/>
        <v>2.4511421163885494E-2</v>
      </c>
      <c r="I233" s="20">
        <f t="shared" si="6"/>
        <v>1.8376573505147438E-2</v>
      </c>
      <c r="J233" s="20">
        <f t="shared" si="5"/>
        <v>-2.3400194647946013E-3</v>
      </c>
    </row>
    <row r="234" spans="1:10" x14ac:dyDescent="0.25">
      <c r="A234" s="11">
        <v>231</v>
      </c>
      <c r="B234" s="15">
        <v>39295</v>
      </c>
      <c r="C234" s="14">
        <v>13362.37</v>
      </c>
      <c r="D234" s="14">
        <v>6250.6</v>
      </c>
      <c r="E234" s="14">
        <v>5654.3</v>
      </c>
      <c r="F234" s="14">
        <v>16870.98</v>
      </c>
      <c r="G234" s="20">
        <f t="shared" si="6"/>
        <v>1.1317796944832025E-2</v>
      </c>
      <c r="H234" s="20">
        <f t="shared" si="6"/>
        <v>-1.7366641358256732E-2</v>
      </c>
      <c r="I234" s="20">
        <f t="shared" si="6"/>
        <v>-1.6971345614640101E-2</v>
      </c>
      <c r="J234" s="20">
        <f t="shared" si="5"/>
        <v>-2.215280742392103E-2</v>
      </c>
    </row>
    <row r="235" spans="1:10" x14ac:dyDescent="0.25">
      <c r="A235" s="11">
        <v>232</v>
      </c>
      <c r="B235" s="15">
        <v>39296</v>
      </c>
      <c r="C235" s="14">
        <v>13463.33</v>
      </c>
      <c r="D235" s="14">
        <v>6300.3</v>
      </c>
      <c r="E235" s="14">
        <v>5682.07</v>
      </c>
      <c r="F235" s="14">
        <v>16984.11</v>
      </c>
      <c r="G235" s="20">
        <f t="shared" si="6"/>
        <v>7.5271457357339979E-3</v>
      </c>
      <c r="H235" s="20">
        <f t="shared" si="6"/>
        <v>7.9197921707501936E-3</v>
      </c>
      <c r="I235" s="20">
        <f t="shared" si="6"/>
        <v>4.8992853174184715E-3</v>
      </c>
      <c r="J235" s="20">
        <f t="shared" si="5"/>
        <v>6.6832149069686935E-3</v>
      </c>
    </row>
    <row r="236" spans="1:10" x14ac:dyDescent="0.25">
      <c r="A236" s="11">
        <v>233</v>
      </c>
      <c r="B236" s="15">
        <v>39297</v>
      </c>
      <c r="C236" s="14">
        <v>13181.91</v>
      </c>
      <c r="D236" s="14">
        <v>6224.3</v>
      </c>
      <c r="E236" s="14">
        <v>5597.89</v>
      </c>
      <c r="F236" s="14">
        <v>16979.86</v>
      </c>
      <c r="G236" s="20">
        <f t="shared" si="6"/>
        <v>-2.1124258205958903E-2</v>
      </c>
      <c r="H236" s="20">
        <f t="shared" si="6"/>
        <v>-1.2136265082733355E-2</v>
      </c>
      <c r="I236" s="20">
        <f t="shared" si="6"/>
        <v>-1.4925861936637856E-2</v>
      </c>
      <c r="J236" s="20">
        <f t="shared" si="5"/>
        <v>-2.5026520881878274E-4</v>
      </c>
    </row>
    <row r="237" spans="1:10" x14ac:dyDescent="0.25">
      <c r="A237" s="11">
        <v>234</v>
      </c>
      <c r="B237" s="15">
        <v>39300</v>
      </c>
      <c r="C237" s="14">
        <v>13468.78</v>
      </c>
      <c r="D237" s="14">
        <v>6189.1</v>
      </c>
      <c r="E237" s="14">
        <v>5532.99</v>
      </c>
      <c r="F237" s="14">
        <v>16914.46</v>
      </c>
      <c r="G237" s="20">
        <f t="shared" si="6"/>
        <v>2.1528979564544738E-2</v>
      </c>
      <c r="H237" s="20">
        <f t="shared" si="6"/>
        <v>-5.6713059027879093E-3</v>
      </c>
      <c r="I237" s="20">
        <f t="shared" si="6"/>
        <v>-1.1661384448697232E-2</v>
      </c>
      <c r="J237" s="20">
        <f t="shared" si="5"/>
        <v>-3.8590584595407712E-3</v>
      </c>
    </row>
    <row r="238" spans="1:10" x14ac:dyDescent="0.25">
      <c r="A238" s="11">
        <v>235</v>
      </c>
      <c r="B238" s="15">
        <v>39301</v>
      </c>
      <c r="C238" s="14">
        <v>13504.3</v>
      </c>
      <c r="D238" s="14">
        <v>6308.8</v>
      </c>
      <c r="E238" s="14">
        <v>5620.4</v>
      </c>
      <c r="F238" s="14">
        <v>16921.77</v>
      </c>
      <c r="G238" s="20">
        <f t="shared" si="6"/>
        <v>2.63373856691696E-3</v>
      </c>
      <c r="H238" s="20">
        <f t="shared" si="6"/>
        <v>1.9155803815391757E-2</v>
      </c>
      <c r="I238" s="20">
        <f t="shared" si="6"/>
        <v>1.567447917350008E-2</v>
      </c>
      <c r="J238" s="20">
        <f t="shared" si="5"/>
        <v>4.3208124035862559E-4</v>
      </c>
    </row>
    <row r="239" spans="1:10" x14ac:dyDescent="0.25">
      <c r="A239" s="11">
        <v>236</v>
      </c>
      <c r="B239" s="15">
        <v>39302</v>
      </c>
      <c r="C239" s="14">
        <v>13657.86</v>
      </c>
      <c r="D239" s="14">
        <v>6393.9</v>
      </c>
      <c r="E239" s="14">
        <v>5749.29</v>
      </c>
      <c r="F239" s="14">
        <v>17029.28</v>
      </c>
      <c r="G239" s="20">
        <f t="shared" si="6"/>
        <v>1.1307026837019434E-2</v>
      </c>
      <c r="H239" s="20">
        <f t="shared" si="6"/>
        <v>1.3398926711939851E-2</v>
      </c>
      <c r="I239" s="20">
        <f t="shared" si="6"/>
        <v>2.2673533174273348E-2</v>
      </c>
      <c r="J239" s="20">
        <f t="shared" si="5"/>
        <v>6.3332568125700353E-3</v>
      </c>
    </row>
    <row r="240" spans="1:10" x14ac:dyDescent="0.25">
      <c r="A240" s="11">
        <v>237</v>
      </c>
      <c r="B240" s="15">
        <v>39303</v>
      </c>
      <c r="C240" s="14">
        <v>13270.68</v>
      </c>
      <c r="D240" s="14">
        <v>6271.2</v>
      </c>
      <c r="E240" s="14">
        <v>5624.78</v>
      </c>
      <c r="F240" s="14">
        <v>17170.599999999999</v>
      </c>
      <c r="G240" s="20">
        <f t="shared" si="6"/>
        <v>-2.8758089646270423E-2</v>
      </c>
      <c r="H240" s="20">
        <f t="shared" si="6"/>
        <v>-1.9376686960790177E-2</v>
      </c>
      <c r="I240" s="20">
        <f t="shared" si="6"/>
        <v>-2.1894532709808217E-2</v>
      </c>
      <c r="J240" s="20">
        <f t="shared" si="5"/>
        <v>8.2644035212827635E-3</v>
      </c>
    </row>
    <row r="241" spans="1:10" x14ac:dyDescent="0.25">
      <c r="A241" s="11">
        <v>238</v>
      </c>
      <c r="B241" s="15">
        <v>39304</v>
      </c>
      <c r="C241" s="14">
        <v>13239.54</v>
      </c>
      <c r="D241" s="14">
        <v>6038.3</v>
      </c>
      <c r="E241" s="14">
        <v>5448.63</v>
      </c>
      <c r="F241" s="14">
        <v>16764.09</v>
      </c>
      <c r="G241" s="20">
        <f t="shared" si="6"/>
        <v>-2.349283734510794E-3</v>
      </c>
      <c r="H241" s="20">
        <f t="shared" si="6"/>
        <v>-3.7845208515736244E-2</v>
      </c>
      <c r="I241" s="20">
        <f t="shared" si="6"/>
        <v>-3.1817635286428864E-2</v>
      </c>
      <c r="J241" s="20">
        <f t="shared" si="5"/>
        <v>-2.3959520274256053E-2</v>
      </c>
    </row>
    <row r="242" spans="1:10" x14ac:dyDescent="0.25">
      <c r="A242" s="11">
        <v>239</v>
      </c>
      <c r="B242" s="15">
        <v>39307</v>
      </c>
      <c r="C242" s="14">
        <v>13236.53</v>
      </c>
      <c r="D242" s="14">
        <v>6219</v>
      </c>
      <c r="E242" s="14">
        <v>5569.28</v>
      </c>
      <c r="F242" s="14">
        <v>16800.05</v>
      </c>
      <c r="G242" s="20">
        <f t="shared" si="6"/>
        <v>-2.2737513633771728E-4</v>
      </c>
      <c r="H242" s="20">
        <f t="shared" si="6"/>
        <v>2.9486606745113018E-2</v>
      </c>
      <c r="I242" s="20">
        <f t="shared" si="6"/>
        <v>2.1901580741984499E-2</v>
      </c>
      <c r="J242" s="20">
        <f t="shared" si="5"/>
        <v>2.1427638997457013E-3</v>
      </c>
    </row>
    <row r="243" spans="1:10" x14ac:dyDescent="0.25">
      <c r="A243" s="11">
        <v>240</v>
      </c>
      <c r="B243" s="15">
        <v>39308</v>
      </c>
      <c r="C243" s="14">
        <v>13028.92</v>
      </c>
      <c r="D243" s="14">
        <v>6143.5</v>
      </c>
      <c r="E243" s="14">
        <v>5478.66</v>
      </c>
      <c r="F243" s="14">
        <v>16844.61</v>
      </c>
      <c r="G243" s="20">
        <f t="shared" si="6"/>
        <v>-1.5808929513503454E-2</v>
      </c>
      <c r="H243" s="20">
        <f t="shared" si="6"/>
        <v>-1.2214509796263363E-2</v>
      </c>
      <c r="I243" s="20">
        <f t="shared" si="6"/>
        <v>-1.640523615883608E-2</v>
      </c>
      <c r="J243" s="20">
        <f t="shared" si="5"/>
        <v>2.6488617245342566E-3</v>
      </c>
    </row>
    <row r="244" spans="1:10" x14ac:dyDescent="0.25">
      <c r="A244" s="11">
        <v>241</v>
      </c>
      <c r="B244" s="15">
        <v>39309</v>
      </c>
      <c r="C244" s="14">
        <v>12861.47</v>
      </c>
      <c r="D244" s="14">
        <v>6109.3</v>
      </c>
      <c r="E244" s="14">
        <v>5442.72</v>
      </c>
      <c r="F244" s="14">
        <v>16475.61</v>
      </c>
      <c r="G244" s="20">
        <f t="shared" si="6"/>
        <v>-1.293548184465482E-2</v>
      </c>
      <c r="H244" s="20">
        <f t="shared" si="6"/>
        <v>-5.58241198998209E-3</v>
      </c>
      <c r="I244" s="20">
        <f t="shared" si="6"/>
        <v>-6.5816096017303708E-3</v>
      </c>
      <c r="J244" s="20">
        <f t="shared" si="5"/>
        <v>-2.2149618820000171E-2</v>
      </c>
    </row>
    <row r="245" spans="1:10" x14ac:dyDescent="0.25">
      <c r="A245" s="11">
        <v>242</v>
      </c>
      <c r="B245" s="15">
        <v>39310</v>
      </c>
      <c r="C245" s="14">
        <v>12845.78</v>
      </c>
      <c r="D245" s="14">
        <v>5858.9</v>
      </c>
      <c r="E245" s="14">
        <v>5265.47</v>
      </c>
      <c r="F245" s="14">
        <v>16148.49</v>
      </c>
      <c r="G245" s="20">
        <f t="shared" si="6"/>
        <v>-1.2206674730444948E-3</v>
      </c>
      <c r="H245" s="20">
        <f t="shared" si="6"/>
        <v>-4.1850327677514468E-2</v>
      </c>
      <c r="I245" s="20">
        <f t="shared" si="6"/>
        <v>-3.3108525551846388E-2</v>
      </c>
      <c r="J245" s="20">
        <f t="shared" si="5"/>
        <v>-2.0054558654394282E-2</v>
      </c>
    </row>
    <row r="246" spans="1:10" x14ac:dyDescent="0.25">
      <c r="A246" s="11">
        <v>243</v>
      </c>
      <c r="B246" s="15">
        <v>39311</v>
      </c>
      <c r="C246" s="14">
        <v>13079.08</v>
      </c>
      <c r="D246" s="14">
        <v>6064.2</v>
      </c>
      <c r="E246" s="14">
        <v>5363.63</v>
      </c>
      <c r="F246" s="14">
        <v>15273.68</v>
      </c>
      <c r="G246" s="20">
        <f t="shared" si="6"/>
        <v>1.799865442854956E-2</v>
      </c>
      <c r="H246" s="20">
        <f t="shared" si="6"/>
        <v>3.4440756668542426E-2</v>
      </c>
      <c r="I246" s="20">
        <f t="shared" si="6"/>
        <v>1.8470574308311158E-2</v>
      </c>
      <c r="J246" s="20">
        <f t="shared" si="5"/>
        <v>-5.5695461233741791E-2</v>
      </c>
    </row>
    <row r="247" spans="1:10" x14ac:dyDescent="0.25">
      <c r="A247" s="11">
        <v>244</v>
      </c>
      <c r="B247" s="15">
        <v>39314</v>
      </c>
      <c r="C247" s="14">
        <v>13121.35</v>
      </c>
      <c r="D247" s="14">
        <v>6078.7</v>
      </c>
      <c r="E247" s="14">
        <v>5399.38</v>
      </c>
      <c r="F247" s="14">
        <v>15732.48</v>
      </c>
      <c r="G247" s="20">
        <f t="shared" si="6"/>
        <v>3.2266674000456345E-3</v>
      </c>
      <c r="H247" s="20">
        <f t="shared" si="6"/>
        <v>2.3882280002124395E-3</v>
      </c>
      <c r="I247" s="20">
        <f t="shared" si="6"/>
        <v>6.6431474977214199E-3</v>
      </c>
      <c r="J247" s="20">
        <f t="shared" si="6"/>
        <v>2.9596279552710745E-2</v>
      </c>
    </row>
    <row r="248" spans="1:10" x14ac:dyDescent="0.25">
      <c r="A248" s="11">
        <v>245</v>
      </c>
      <c r="B248" s="15">
        <v>39315</v>
      </c>
      <c r="C248" s="14">
        <v>13090.86</v>
      </c>
      <c r="D248" s="14">
        <v>6086.1</v>
      </c>
      <c r="E248" s="14">
        <v>5418.78</v>
      </c>
      <c r="F248" s="14">
        <v>15901.34</v>
      </c>
      <c r="G248" s="20">
        <f t="shared" ref="G248:J311" si="7">LN(1+(C248-C247)/C247)</f>
        <v>-2.3263977933421364E-3</v>
      </c>
      <c r="H248" s="20">
        <f t="shared" si="7"/>
        <v>1.2166251665093708E-3</v>
      </c>
      <c r="I248" s="20">
        <f t="shared" si="7"/>
        <v>3.5865656998809118E-3</v>
      </c>
      <c r="J248" s="20">
        <f t="shared" si="7"/>
        <v>1.0676017240292036E-2</v>
      </c>
    </row>
    <row r="249" spans="1:10" x14ac:dyDescent="0.25">
      <c r="A249" s="11">
        <v>246</v>
      </c>
      <c r="B249" s="15">
        <v>39316</v>
      </c>
      <c r="C249" s="14">
        <v>13236.13</v>
      </c>
      <c r="D249" s="14">
        <v>6196</v>
      </c>
      <c r="E249" s="14">
        <v>5518.17</v>
      </c>
      <c r="F249" s="14">
        <v>15900.64</v>
      </c>
      <c r="G249" s="20">
        <f t="shared" si="7"/>
        <v>1.1035934938932538E-2</v>
      </c>
      <c r="H249" s="20">
        <f t="shared" si="7"/>
        <v>1.7896440061365659E-2</v>
      </c>
      <c r="I249" s="20">
        <f t="shared" si="7"/>
        <v>1.8175585720823766E-2</v>
      </c>
      <c r="J249" s="20">
        <f t="shared" si="7"/>
        <v>-4.4022416221477917E-5</v>
      </c>
    </row>
    <row r="250" spans="1:10" x14ac:dyDescent="0.25">
      <c r="A250" s="11">
        <v>247</v>
      </c>
      <c r="B250" s="15">
        <v>39317</v>
      </c>
      <c r="C250" s="14">
        <v>13235.88</v>
      </c>
      <c r="D250" s="14">
        <v>6196.9</v>
      </c>
      <c r="E250" s="14">
        <v>5523.33</v>
      </c>
      <c r="F250" s="14">
        <v>16316.32</v>
      </c>
      <c r="G250" s="20">
        <f t="shared" si="7"/>
        <v>-1.8887874400758706E-5</v>
      </c>
      <c r="H250" s="20">
        <f t="shared" si="7"/>
        <v>1.4524445474141528E-4</v>
      </c>
      <c r="I250" s="20">
        <f t="shared" si="7"/>
        <v>9.3465568548473088E-4</v>
      </c>
      <c r="J250" s="20">
        <f t="shared" si="7"/>
        <v>2.5806473924705711E-2</v>
      </c>
    </row>
    <row r="251" spans="1:10" x14ac:dyDescent="0.25">
      <c r="A251" s="11">
        <v>248</v>
      </c>
      <c r="B251" s="15">
        <v>39318</v>
      </c>
      <c r="C251" s="14">
        <v>13378.87</v>
      </c>
      <c r="D251" s="14">
        <v>6220.1</v>
      </c>
      <c r="E251" s="14">
        <v>5569.38</v>
      </c>
      <c r="F251" s="14">
        <v>16248.97</v>
      </c>
      <c r="G251" s="20">
        <f t="shared" si="7"/>
        <v>1.0745272888910791E-2</v>
      </c>
      <c r="H251" s="20">
        <f t="shared" si="7"/>
        <v>3.7368167829062958E-3</v>
      </c>
      <c r="I251" s="20">
        <f t="shared" si="7"/>
        <v>8.3027978813713221E-3</v>
      </c>
      <c r="J251" s="20">
        <f t="shared" si="7"/>
        <v>-4.136311761673634E-3</v>
      </c>
    </row>
    <row r="252" spans="1:10" x14ac:dyDescent="0.25">
      <c r="A252" s="11">
        <v>249</v>
      </c>
      <c r="B252" s="15">
        <v>39322</v>
      </c>
      <c r="C252" s="14">
        <v>13041.85</v>
      </c>
      <c r="D252" s="14">
        <v>6102.2</v>
      </c>
      <c r="E252" s="14">
        <v>5474.17</v>
      </c>
      <c r="F252" s="14">
        <v>16287.49</v>
      </c>
      <c r="G252" s="20">
        <f t="shared" si="7"/>
        <v>-2.5513179122652479E-2</v>
      </c>
      <c r="H252" s="20">
        <f t="shared" si="7"/>
        <v>-1.9136621895947038E-2</v>
      </c>
      <c r="I252" s="20">
        <f t="shared" si="7"/>
        <v>-1.7243071114365384E-2</v>
      </c>
      <c r="J252" s="20">
        <f t="shared" si="7"/>
        <v>2.3678063315361831E-3</v>
      </c>
    </row>
    <row r="253" spans="1:10" x14ac:dyDescent="0.25">
      <c r="A253" s="11">
        <v>250</v>
      </c>
      <c r="B253" s="15">
        <v>39323</v>
      </c>
      <c r="C253" s="14">
        <v>13289.29</v>
      </c>
      <c r="D253" s="14">
        <v>6132.2</v>
      </c>
      <c r="E253" s="14">
        <v>5520.02</v>
      </c>
      <c r="F253" s="14">
        <v>16012.83</v>
      </c>
      <c r="G253" s="20">
        <f t="shared" si="7"/>
        <v>1.8795030069885237E-2</v>
      </c>
      <c r="H253" s="20">
        <f t="shared" si="7"/>
        <v>4.9042143674020494E-3</v>
      </c>
      <c r="I253" s="20">
        <f t="shared" si="7"/>
        <v>8.3408174339620993E-3</v>
      </c>
      <c r="J253" s="20">
        <f t="shared" si="7"/>
        <v>-1.7007052573218669E-2</v>
      </c>
    </row>
    <row r="254" spans="1:10" x14ac:dyDescent="0.25">
      <c r="A254" s="11">
        <v>251</v>
      </c>
      <c r="B254" s="15">
        <v>39324</v>
      </c>
      <c r="C254" s="14">
        <v>13238.73</v>
      </c>
      <c r="D254" s="14">
        <v>6212</v>
      </c>
      <c r="E254" s="14">
        <v>5592.53</v>
      </c>
      <c r="F254" s="14">
        <v>16153.82</v>
      </c>
      <c r="G254" s="20">
        <f t="shared" si="7"/>
        <v>-3.8118232133196547E-3</v>
      </c>
      <c r="H254" s="20">
        <f t="shared" si="7"/>
        <v>1.2929329022715612E-2</v>
      </c>
      <c r="I254" s="20">
        <f t="shared" si="7"/>
        <v>1.3050295224137401E-2</v>
      </c>
      <c r="J254" s="20">
        <f t="shared" si="7"/>
        <v>8.7662782972126787E-3</v>
      </c>
    </row>
    <row r="255" spans="1:10" x14ac:dyDescent="0.25">
      <c r="A255" s="11">
        <v>252</v>
      </c>
      <c r="B255" s="15">
        <v>39325</v>
      </c>
      <c r="C255" s="14">
        <v>13357.74</v>
      </c>
      <c r="D255" s="14">
        <v>6303.3</v>
      </c>
      <c r="E255" s="14">
        <v>5662.7</v>
      </c>
      <c r="F255" s="14">
        <v>16569.09</v>
      </c>
      <c r="G255" s="20">
        <f t="shared" si="7"/>
        <v>8.9493676644481802E-3</v>
      </c>
      <c r="H255" s="20">
        <f t="shared" si="7"/>
        <v>1.4590400494535411E-2</v>
      </c>
      <c r="I255" s="20">
        <f t="shared" si="7"/>
        <v>1.2469031578729455E-2</v>
      </c>
      <c r="J255" s="20">
        <f t="shared" si="7"/>
        <v>2.5382357195932528E-2</v>
      </c>
    </row>
    <row r="256" spans="1:10" x14ac:dyDescent="0.25">
      <c r="A256" s="11">
        <v>253</v>
      </c>
      <c r="B256" s="15">
        <v>39329</v>
      </c>
      <c r="C256" s="14">
        <v>13448.86</v>
      </c>
      <c r="D256" s="14">
        <v>6376.8</v>
      </c>
      <c r="E256" s="14">
        <v>5672.72</v>
      </c>
      <c r="F256" s="14">
        <v>16420.47</v>
      </c>
      <c r="G256" s="20">
        <f t="shared" si="7"/>
        <v>6.7983519689400985E-3</v>
      </c>
      <c r="H256" s="20">
        <f t="shared" si="7"/>
        <v>1.1593098350600285E-2</v>
      </c>
      <c r="I256" s="20">
        <f t="shared" si="7"/>
        <v>1.7679102511946015E-3</v>
      </c>
      <c r="J256" s="20">
        <f t="shared" si="7"/>
        <v>-9.0101841585808994E-3</v>
      </c>
    </row>
    <row r="257" spans="1:10" x14ac:dyDescent="0.25">
      <c r="A257" s="11">
        <v>254</v>
      </c>
      <c r="B257" s="15">
        <v>39330</v>
      </c>
      <c r="C257" s="14">
        <v>13305.47</v>
      </c>
      <c r="D257" s="14">
        <v>6270.7</v>
      </c>
      <c r="E257" s="14">
        <v>5551.55</v>
      </c>
      <c r="F257" s="14">
        <v>16158.45</v>
      </c>
      <c r="G257" s="20">
        <f t="shared" si="7"/>
        <v>-1.0719115219841004E-2</v>
      </c>
      <c r="H257" s="20">
        <f t="shared" si="7"/>
        <v>-1.6778412975112632E-2</v>
      </c>
      <c r="I257" s="20">
        <f t="shared" si="7"/>
        <v>-2.1591552478483614E-2</v>
      </c>
      <c r="J257" s="20">
        <f t="shared" si="7"/>
        <v>-1.6085594593207082E-2</v>
      </c>
    </row>
    <row r="258" spans="1:10" x14ac:dyDescent="0.25">
      <c r="A258" s="11">
        <v>255</v>
      </c>
      <c r="B258" s="15">
        <v>39331</v>
      </c>
      <c r="C258" s="14">
        <v>13363.35</v>
      </c>
      <c r="D258" s="14">
        <v>6313.3</v>
      </c>
      <c r="E258" s="14">
        <v>5576.62</v>
      </c>
      <c r="F258" s="14">
        <v>16257</v>
      </c>
      <c r="G258" s="20">
        <f t="shared" si="7"/>
        <v>4.3406563078402941E-3</v>
      </c>
      <c r="H258" s="20">
        <f t="shared" si="7"/>
        <v>6.7705280883750335E-3</v>
      </c>
      <c r="I258" s="20">
        <f t="shared" si="7"/>
        <v>4.5056900483484829E-3</v>
      </c>
      <c r="J258" s="20">
        <f t="shared" si="7"/>
        <v>6.0804526009400582E-3</v>
      </c>
    </row>
    <row r="259" spans="1:10" x14ac:dyDescent="0.25">
      <c r="A259" s="11">
        <v>256</v>
      </c>
      <c r="B259" s="15">
        <v>39332</v>
      </c>
      <c r="C259" s="14">
        <v>13113.38</v>
      </c>
      <c r="D259" s="14">
        <v>6191.2</v>
      </c>
      <c r="E259" s="14">
        <v>5430.1</v>
      </c>
      <c r="F259" s="14">
        <v>16122.16</v>
      </c>
      <c r="G259" s="20">
        <f t="shared" si="7"/>
        <v>-1.8882802174009884E-2</v>
      </c>
      <c r="H259" s="20">
        <f t="shared" si="7"/>
        <v>-1.952959027072643E-2</v>
      </c>
      <c r="I259" s="20">
        <f t="shared" si="7"/>
        <v>-2.6625308112243118E-2</v>
      </c>
      <c r="J259" s="20">
        <f t="shared" si="7"/>
        <v>-8.3288621129168766E-3</v>
      </c>
    </row>
    <row r="260" spans="1:10" x14ac:dyDescent="0.25">
      <c r="A260" s="11">
        <v>257</v>
      </c>
      <c r="B260" s="15">
        <v>39335</v>
      </c>
      <c r="C260" s="14">
        <v>13127.85</v>
      </c>
      <c r="D260" s="14">
        <v>6134.1</v>
      </c>
      <c r="E260" s="14">
        <v>5386.43</v>
      </c>
      <c r="F260" s="14">
        <v>15764.97</v>
      </c>
      <c r="G260" s="20">
        <f t="shared" si="7"/>
        <v>1.1028447574001768E-3</v>
      </c>
      <c r="H260" s="20">
        <f t="shared" si="7"/>
        <v>-9.2655608391309825E-3</v>
      </c>
      <c r="I260" s="20">
        <f t="shared" si="7"/>
        <v>-8.0747221664527868E-3</v>
      </c>
      <c r="J260" s="20">
        <f t="shared" si="7"/>
        <v>-2.2404333093528291E-2</v>
      </c>
    </row>
    <row r="261" spans="1:10" x14ac:dyDescent="0.25">
      <c r="A261" s="11">
        <v>258</v>
      </c>
      <c r="B261" s="15">
        <v>39336</v>
      </c>
      <c r="C261" s="14">
        <v>13308.39</v>
      </c>
      <c r="D261" s="14">
        <v>6280.7</v>
      </c>
      <c r="E261" s="14">
        <v>5478.94</v>
      </c>
      <c r="F261" s="14">
        <v>15877.67</v>
      </c>
      <c r="G261" s="20">
        <f t="shared" si="7"/>
        <v>1.3658735644888261E-2</v>
      </c>
      <c r="H261" s="20">
        <f t="shared" si="7"/>
        <v>2.3618071101520952E-2</v>
      </c>
      <c r="I261" s="20">
        <f t="shared" si="7"/>
        <v>1.7028823776790804E-2</v>
      </c>
      <c r="J261" s="20">
        <f t="shared" si="7"/>
        <v>7.1233295673113371E-3</v>
      </c>
    </row>
    <row r="262" spans="1:10" x14ac:dyDescent="0.25">
      <c r="A262" s="11">
        <v>259</v>
      </c>
      <c r="B262" s="15">
        <v>39337</v>
      </c>
      <c r="C262" s="14">
        <v>13291.65</v>
      </c>
      <c r="D262" s="14">
        <v>6306.2</v>
      </c>
      <c r="E262" s="14">
        <v>5508.01</v>
      </c>
      <c r="F262" s="14">
        <v>15797.6</v>
      </c>
      <c r="G262" s="20">
        <f t="shared" si="7"/>
        <v>-1.2586448900032425E-3</v>
      </c>
      <c r="H262" s="20">
        <f t="shared" si="7"/>
        <v>4.0518372096280328E-3</v>
      </c>
      <c r="I262" s="20">
        <f t="shared" si="7"/>
        <v>5.2917448129240876E-3</v>
      </c>
      <c r="J262" s="20">
        <f t="shared" si="7"/>
        <v>-5.0556898519903155E-3</v>
      </c>
    </row>
    <row r="263" spans="1:10" x14ac:dyDescent="0.25">
      <c r="A263" s="11">
        <v>260</v>
      </c>
      <c r="B263" s="15">
        <v>39338</v>
      </c>
      <c r="C263" s="14">
        <v>13424.88</v>
      </c>
      <c r="D263" s="14">
        <v>6363.9</v>
      </c>
      <c r="E263" s="14">
        <v>5565.97</v>
      </c>
      <c r="F263" s="14">
        <v>15821.19</v>
      </c>
      <c r="G263" s="20">
        <f t="shared" si="7"/>
        <v>9.9736832898757351E-3</v>
      </c>
      <c r="H263" s="20">
        <f t="shared" si="7"/>
        <v>9.1081205181472429E-3</v>
      </c>
      <c r="I263" s="20">
        <f t="shared" si="7"/>
        <v>1.0467876816332053E-2</v>
      </c>
      <c r="J263" s="20">
        <f t="shared" si="7"/>
        <v>1.4921509885074855E-3</v>
      </c>
    </row>
    <row r="264" spans="1:10" x14ac:dyDescent="0.25">
      <c r="A264" s="11">
        <v>261</v>
      </c>
      <c r="B264" s="15">
        <v>39339</v>
      </c>
      <c r="C264" s="14">
        <v>13442.52</v>
      </c>
      <c r="D264" s="14">
        <v>6289.3</v>
      </c>
      <c r="E264" s="14">
        <v>5538.92</v>
      </c>
      <c r="F264" s="14">
        <v>16127.42</v>
      </c>
      <c r="G264" s="20">
        <f t="shared" si="7"/>
        <v>1.3131157115822834E-3</v>
      </c>
      <c r="H264" s="20">
        <f t="shared" si="7"/>
        <v>-1.1791620203216894E-2</v>
      </c>
      <c r="I264" s="20">
        <f t="shared" si="7"/>
        <v>-4.871737315718527E-3</v>
      </c>
      <c r="J264" s="20">
        <f t="shared" si="7"/>
        <v>1.9170748191241271E-2</v>
      </c>
    </row>
    <row r="265" spans="1:10" x14ac:dyDescent="0.25">
      <c r="A265" s="11">
        <v>262</v>
      </c>
      <c r="B265" s="15">
        <v>39343</v>
      </c>
      <c r="C265" s="14">
        <v>13739.39</v>
      </c>
      <c r="D265" s="14">
        <v>6283.3</v>
      </c>
      <c r="E265" s="14">
        <v>5549.35</v>
      </c>
      <c r="F265" s="14">
        <v>15801.8</v>
      </c>
      <c r="G265" s="20">
        <f t="shared" si="7"/>
        <v>2.1844072365291019E-2</v>
      </c>
      <c r="H265" s="20">
        <f t="shared" si="7"/>
        <v>-9.5445658901002533E-4</v>
      </c>
      <c r="I265" s="20">
        <f t="shared" si="7"/>
        <v>1.8812678760757357E-3</v>
      </c>
      <c r="J265" s="20">
        <f t="shared" si="7"/>
        <v>-2.0397071346009588E-2</v>
      </c>
    </row>
    <row r="266" spans="1:10" x14ac:dyDescent="0.25">
      <c r="A266" s="11">
        <v>263</v>
      </c>
      <c r="B266" s="15">
        <v>39344</v>
      </c>
      <c r="C266" s="14">
        <v>13815.56</v>
      </c>
      <c r="D266" s="14">
        <v>6460</v>
      </c>
      <c r="E266" s="14">
        <v>5730.82</v>
      </c>
      <c r="F266" s="14">
        <v>16381.54</v>
      </c>
      <c r="G266" s="20">
        <f t="shared" si="7"/>
        <v>5.5286033191223796E-3</v>
      </c>
      <c r="H266" s="20">
        <f t="shared" si="7"/>
        <v>2.7733997622460007E-2</v>
      </c>
      <c r="I266" s="20">
        <f t="shared" si="7"/>
        <v>3.2177823162657458E-2</v>
      </c>
      <c r="J266" s="20">
        <f t="shared" si="7"/>
        <v>3.6031233504908299E-2</v>
      </c>
    </row>
    <row r="267" spans="1:10" x14ac:dyDescent="0.25">
      <c r="A267" s="11">
        <v>264</v>
      </c>
      <c r="B267" s="15">
        <v>39345</v>
      </c>
      <c r="C267" s="14">
        <v>13766.7</v>
      </c>
      <c r="D267" s="14">
        <v>6429</v>
      </c>
      <c r="E267" s="14">
        <v>5688.76</v>
      </c>
      <c r="F267" s="14">
        <v>16413.79</v>
      </c>
      <c r="G267" s="20">
        <f t="shared" si="7"/>
        <v>-3.5428606000365687E-3</v>
      </c>
      <c r="H267" s="20">
        <f t="shared" si="7"/>
        <v>-4.8103126349608128E-3</v>
      </c>
      <c r="I267" s="20">
        <f t="shared" si="7"/>
        <v>-7.3663287425524519E-3</v>
      </c>
      <c r="J267" s="20">
        <f t="shared" si="7"/>
        <v>1.966744069687291E-3</v>
      </c>
    </row>
    <row r="268" spans="1:10" x14ac:dyDescent="0.25">
      <c r="A268" s="11">
        <v>265</v>
      </c>
      <c r="B268" s="15">
        <v>39346</v>
      </c>
      <c r="C268" s="14">
        <v>13820.19</v>
      </c>
      <c r="D268" s="14">
        <v>6456.7</v>
      </c>
      <c r="E268" s="14">
        <v>5700.65</v>
      </c>
      <c r="F268" s="14">
        <v>16312.61</v>
      </c>
      <c r="G268" s="20">
        <f t="shared" si="7"/>
        <v>3.8779338325936556E-3</v>
      </c>
      <c r="H268" s="20">
        <f t="shared" si="7"/>
        <v>4.2993462005311844E-3</v>
      </c>
      <c r="I268" s="20">
        <f t="shared" si="7"/>
        <v>2.0879052241313048E-3</v>
      </c>
      <c r="J268" s="20">
        <f t="shared" si="7"/>
        <v>-6.1834068141024016E-3</v>
      </c>
    </row>
    <row r="269" spans="1:10" x14ac:dyDescent="0.25">
      <c r="A269" s="11">
        <v>266</v>
      </c>
      <c r="B269" s="15">
        <v>39350</v>
      </c>
      <c r="C269" s="14">
        <v>13778.65</v>
      </c>
      <c r="D269" s="14">
        <v>6396.9</v>
      </c>
      <c r="E269" s="14">
        <v>5641.59</v>
      </c>
      <c r="F269" s="14">
        <v>16401.73</v>
      </c>
      <c r="G269" s="20">
        <f t="shared" si="7"/>
        <v>-3.0102737193843853E-3</v>
      </c>
      <c r="H269" s="20">
        <f t="shared" si="7"/>
        <v>-9.3048533419199386E-3</v>
      </c>
      <c r="I269" s="20">
        <f t="shared" si="7"/>
        <v>-1.0414262753669459E-2</v>
      </c>
      <c r="J269" s="20">
        <f t="shared" si="7"/>
        <v>5.4483887163881547E-3</v>
      </c>
    </row>
    <row r="270" spans="1:10" x14ac:dyDescent="0.25">
      <c r="A270" s="11">
        <v>267</v>
      </c>
      <c r="B270" s="15">
        <v>39351</v>
      </c>
      <c r="C270" s="14">
        <v>13878.15</v>
      </c>
      <c r="D270" s="14">
        <v>6433</v>
      </c>
      <c r="E270" s="14">
        <v>5690.77</v>
      </c>
      <c r="F270" s="14">
        <v>16435.740000000002</v>
      </c>
      <c r="G270" s="20">
        <f t="shared" si="7"/>
        <v>7.1953681761279496E-3</v>
      </c>
      <c r="H270" s="20">
        <f t="shared" si="7"/>
        <v>5.6274944107024593E-3</v>
      </c>
      <c r="I270" s="20">
        <f t="shared" si="7"/>
        <v>8.6796234413823482E-3</v>
      </c>
      <c r="J270" s="20">
        <f t="shared" si="7"/>
        <v>2.0714148904120932E-3</v>
      </c>
    </row>
    <row r="271" spans="1:10" x14ac:dyDescent="0.25">
      <c r="A271" s="11">
        <v>268</v>
      </c>
      <c r="B271" s="15">
        <v>39352</v>
      </c>
      <c r="C271" s="14">
        <v>13912.94</v>
      </c>
      <c r="D271" s="14">
        <v>6486.4</v>
      </c>
      <c r="E271" s="14">
        <v>5733.37</v>
      </c>
      <c r="F271" s="14">
        <v>16832.22</v>
      </c>
      <c r="G271" s="20">
        <f t="shared" si="7"/>
        <v>2.5036814441748083E-3</v>
      </c>
      <c r="H271" s="20">
        <f t="shared" si="7"/>
        <v>8.2666848466804114E-3</v>
      </c>
      <c r="I271" s="20">
        <f t="shared" si="7"/>
        <v>7.4579263652546513E-3</v>
      </c>
      <c r="J271" s="20">
        <f t="shared" si="7"/>
        <v>2.3836674850093074E-2</v>
      </c>
    </row>
    <row r="272" spans="1:10" x14ac:dyDescent="0.25">
      <c r="A272" s="11">
        <v>269</v>
      </c>
      <c r="B272" s="15">
        <v>39353</v>
      </c>
      <c r="C272" s="14">
        <v>13895.63</v>
      </c>
      <c r="D272" s="14">
        <v>6466.8</v>
      </c>
      <c r="E272" s="14">
        <v>5715.69</v>
      </c>
      <c r="F272" s="14">
        <v>16785.689999999999</v>
      </c>
      <c r="G272" s="20">
        <f t="shared" si="7"/>
        <v>-1.2449401199484639E-3</v>
      </c>
      <c r="H272" s="20">
        <f t="shared" si="7"/>
        <v>-3.0262815302295482E-3</v>
      </c>
      <c r="I272" s="20">
        <f t="shared" si="7"/>
        <v>-3.0884656126467474E-3</v>
      </c>
      <c r="J272" s="20">
        <f t="shared" si="7"/>
        <v>-2.7681690927455417E-3</v>
      </c>
    </row>
    <row r="273" spans="1:10" x14ac:dyDescent="0.25">
      <c r="A273" s="11">
        <v>270</v>
      </c>
      <c r="B273" s="15">
        <v>39356</v>
      </c>
      <c r="C273" s="14">
        <v>14087.55</v>
      </c>
      <c r="D273" s="14">
        <v>6506.2</v>
      </c>
      <c r="E273" s="14">
        <v>5773.26</v>
      </c>
      <c r="F273" s="14">
        <v>16845.96</v>
      </c>
      <c r="G273" s="20">
        <f t="shared" si="7"/>
        <v>1.3717026388365472E-2</v>
      </c>
      <c r="H273" s="20">
        <f t="shared" si="7"/>
        <v>6.0741726879506601E-3</v>
      </c>
      <c r="I273" s="20">
        <f t="shared" si="7"/>
        <v>1.0021887439947485E-2</v>
      </c>
      <c r="J273" s="20">
        <f t="shared" si="7"/>
        <v>3.5841277201016592E-3</v>
      </c>
    </row>
    <row r="274" spans="1:10" x14ac:dyDescent="0.25">
      <c r="A274" s="11">
        <v>271</v>
      </c>
      <c r="B274" s="15">
        <v>39357</v>
      </c>
      <c r="C274" s="14">
        <v>14047.31</v>
      </c>
      <c r="D274" s="14">
        <v>6500.4</v>
      </c>
      <c r="E274" s="14">
        <v>5799.27</v>
      </c>
      <c r="F274" s="14">
        <v>17046.78</v>
      </c>
      <c r="G274" s="20">
        <f t="shared" si="7"/>
        <v>-2.8605102309881545E-3</v>
      </c>
      <c r="H274" s="20">
        <f t="shared" si="7"/>
        <v>-8.9185496354867041E-4</v>
      </c>
      <c r="I274" s="20">
        <f t="shared" si="7"/>
        <v>4.4951352551278927E-3</v>
      </c>
      <c r="J274" s="20">
        <f t="shared" si="7"/>
        <v>1.185046414949807E-2</v>
      </c>
    </row>
    <row r="275" spans="1:10" x14ac:dyDescent="0.25">
      <c r="A275" s="11">
        <v>272</v>
      </c>
      <c r="B275" s="15">
        <v>39358</v>
      </c>
      <c r="C275" s="14">
        <v>13968.05</v>
      </c>
      <c r="D275" s="14">
        <v>6535.2</v>
      </c>
      <c r="E275" s="14">
        <v>5806.18</v>
      </c>
      <c r="F275" s="14">
        <v>17199.89</v>
      </c>
      <c r="G275" s="20">
        <f t="shared" si="7"/>
        <v>-5.6583396730153657E-3</v>
      </c>
      <c r="H275" s="20">
        <f t="shared" si="7"/>
        <v>5.3392375758061191E-3</v>
      </c>
      <c r="I275" s="20">
        <f t="shared" si="7"/>
        <v>1.1908199710586875E-3</v>
      </c>
      <c r="J275" s="20">
        <f t="shared" si="7"/>
        <v>8.9416588611769925E-3</v>
      </c>
    </row>
    <row r="276" spans="1:10" x14ac:dyDescent="0.25">
      <c r="A276" s="11">
        <v>273</v>
      </c>
      <c r="B276" s="15">
        <v>39359</v>
      </c>
      <c r="C276" s="14">
        <v>13974.31</v>
      </c>
      <c r="D276" s="14">
        <v>6547.9</v>
      </c>
      <c r="E276" s="14">
        <v>5804.39</v>
      </c>
      <c r="F276" s="14">
        <v>17092.490000000002</v>
      </c>
      <c r="G276" s="20">
        <f t="shared" si="7"/>
        <v>4.4806523892275575E-4</v>
      </c>
      <c r="H276" s="20">
        <f t="shared" si="7"/>
        <v>1.9414365080209011E-3</v>
      </c>
      <c r="I276" s="20">
        <f t="shared" si="7"/>
        <v>-3.0833973081110502E-4</v>
      </c>
      <c r="J276" s="20">
        <f t="shared" si="7"/>
        <v>-6.263802696402249E-3</v>
      </c>
    </row>
    <row r="277" spans="1:10" x14ac:dyDescent="0.25">
      <c r="A277" s="11">
        <v>274</v>
      </c>
      <c r="B277" s="15">
        <v>39360</v>
      </c>
      <c r="C277" s="14">
        <v>14066.01</v>
      </c>
      <c r="D277" s="14">
        <v>6595.8</v>
      </c>
      <c r="E277" s="14">
        <v>5843.24</v>
      </c>
      <c r="F277" s="14">
        <v>17065.04</v>
      </c>
      <c r="G277" s="20">
        <f t="shared" si="7"/>
        <v>6.5406048794408173E-3</v>
      </c>
      <c r="H277" s="20">
        <f t="shared" si="7"/>
        <v>7.2886952771926789E-3</v>
      </c>
      <c r="I277" s="20">
        <f t="shared" si="7"/>
        <v>6.670909716740267E-3</v>
      </c>
      <c r="J277" s="20">
        <f t="shared" si="7"/>
        <v>-1.6072594188900793E-3</v>
      </c>
    </row>
    <row r="278" spans="1:10" x14ac:dyDescent="0.25">
      <c r="A278" s="11">
        <v>275</v>
      </c>
      <c r="B278" s="15">
        <v>39364</v>
      </c>
      <c r="C278" s="14">
        <v>14164.53</v>
      </c>
      <c r="D278" s="14">
        <v>6615.4</v>
      </c>
      <c r="E278" s="14">
        <v>5861.93</v>
      </c>
      <c r="F278" s="14">
        <v>17159.900000000001</v>
      </c>
      <c r="G278" s="20">
        <f t="shared" si="7"/>
        <v>6.9797035380961625E-3</v>
      </c>
      <c r="H278" s="20">
        <f t="shared" si="7"/>
        <v>2.9671815399259787E-3</v>
      </c>
      <c r="I278" s="20">
        <f t="shared" si="7"/>
        <v>3.1934633813446404E-3</v>
      </c>
      <c r="J278" s="20">
        <f t="shared" si="7"/>
        <v>5.5433402021812699E-3</v>
      </c>
    </row>
    <row r="279" spans="1:10" x14ac:dyDescent="0.25">
      <c r="A279" s="11">
        <v>276</v>
      </c>
      <c r="B279" s="15">
        <v>39365</v>
      </c>
      <c r="C279" s="14">
        <v>14078.69</v>
      </c>
      <c r="D279" s="14">
        <v>6633</v>
      </c>
      <c r="E279" s="14">
        <v>5838.49</v>
      </c>
      <c r="F279" s="14">
        <v>17177.89</v>
      </c>
      <c r="G279" s="20">
        <f t="shared" si="7"/>
        <v>-6.078645729136546E-3</v>
      </c>
      <c r="H279" s="20">
        <f t="shared" si="7"/>
        <v>2.6569261727569112E-3</v>
      </c>
      <c r="I279" s="20">
        <f t="shared" si="7"/>
        <v>-4.0066991369708815E-3</v>
      </c>
      <c r="J279" s="20">
        <f t="shared" si="7"/>
        <v>1.0478252471104257E-3</v>
      </c>
    </row>
    <row r="280" spans="1:10" x14ac:dyDescent="0.25">
      <c r="A280" s="11">
        <v>277</v>
      </c>
      <c r="B280" s="15">
        <v>39366</v>
      </c>
      <c r="C280" s="14">
        <v>14015.12</v>
      </c>
      <c r="D280" s="14">
        <v>6724.5</v>
      </c>
      <c r="E280" s="14">
        <v>5862.83</v>
      </c>
      <c r="F280" s="14">
        <v>17458.98</v>
      </c>
      <c r="G280" s="20">
        <f t="shared" si="7"/>
        <v>-4.5255597938781162E-3</v>
      </c>
      <c r="H280" s="20">
        <f t="shared" si="7"/>
        <v>1.3700382738047993E-2</v>
      </c>
      <c r="I280" s="20">
        <f t="shared" si="7"/>
        <v>4.1602204033792172E-3</v>
      </c>
      <c r="J280" s="20">
        <f t="shared" si="7"/>
        <v>1.6231037676880125E-2</v>
      </c>
    </row>
    <row r="281" spans="1:10" x14ac:dyDescent="0.25">
      <c r="A281" s="11">
        <v>278</v>
      </c>
      <c r="B281" s="15">
        <v>39367</v>
      </c>
      <c r="C281" s="14">
        <v>14093.08</v>
      </c>
      <c r="D281" s="14">
        <v>6730.7</v>
      </c>
      <c r="E281" s="14">
        <v>5843.95</v>
      </c>
      <c r="F281" s="14">
        <v>17331.169999999998</v>
      </c>
      <c r="G281" s="20">
        <f t="shared" si="7"/>
        <v>5.5471499354635872E-3</v>
      </c>
      <c r="H281" s="20">
        <f t="shared" si="7"/>
        <v>9.2157685338114875E-4</v>
      </c>
      <c r="I281" s="20">
        <f t="shared" si="7"/>
        <v>-3.2254840987121156E-3</v>
      </c>
      <c r="J281" s="20">
        <f t="shared" si="7"/>
        <v>-7.34751502911763E-3</v>
      </c>
    </row>
    <row r="282" spans="1:10" x14ac:dyDescent="0.25">
      <c r="A282" s="11">
        <v>279</v>
      </c>
      <c r="B282" s="15">
        <v>39370</v>
      </c>
      <c r="C282" s="14">
        <v>13984.8</v>
      </c>
      <c r="D282" s="14">
        <v>6644.5</v>
      </c>
      <c r="E282" s="14">
        <v>5807.44</v>
      </c>
      <c r="F282" s="14">
        <v>17358.150000000001</v>
      </c>
      <c r="G282" s="20">
        <f t="shared" si="7"/>
        <v>-7.7128712554493028E-3</v>
      </c>
      <c r="H282" s="20">
        <f t="shared" si="7"/>
        <v>-1.2889705345422529E-2</v>
      </c>
      <c r="I282" s="20">
        <f t="shared" si="7"/>
        <v>-6.2670839270146557E-3</v>
      </c>
      <c r="J282" s="20">
        <f t="shared" si="7"/>
        <v>1.5555223013988574E-3</v>
      </c>
    </row>
    <row r="283" spans="1:10" x14ac:dyDescent="0.25">
      <c r="A283" s="11">
        <v>280</v>
      </c>
      <c r="B283" s="15">
        <v>39371</v>
      </c>
      <c r="C283" s="14">
        <v>13912.94</v>
      </c>
      <c r="D283" s="14">
        <v>6614.3</v>
      </c>
      <c r="E283" s="14">
        <v>5774.36</v>
      </c>
      <c r="F283" s="14">
        <v>17137.919999999998</v>
      </c>
      <c r="G283" s="20">
        <f t="shared" si="7"/>
        <v>-5.1516831778727493E-3</v>
      </c>
      <c r="H283" s="20">
        <f t="shared" si="7"/>
        <v>-4.5554729276688303E-3</v>
      </c>
      <c r="I283" s="20">
        <f t="shared" si="7"/>
        <v>-5.712426385361194E-3</v>
      </c>
      <c r="J283" s="20">
        <f t="shared" si="7"/>
        <v>-1.2768584486512398E-2</v>
      </c>
    </row>
    <row r="284" spans="1:10" x14ac:dyDescent="0.25">
      <c r="A284" s="11">
        <v>281</v>
      </c>
      <c r="B284" s="15">
        <v>39372</v>
      </c>
      <c r="C284" s="14">
        <v>13892.54</v>
      </c>
      <c r="D284" s="14">
        <v>6677.7</v>
      </c>
      <c r="E284" s="14">
        <v>5818.8</v>
      </c>
      <c r="F284" s="14">
        <v>16955.310000000001</v>
      </c>
      <c r="G284" s="20">
        <f t="shared" si="7"/>
        <v>-1.467336917775281E-3</v>
      </c>
      <c r="H284" s="20">
        <f t="shared" si="7"/>
        <v>9.5396450207805537E-3</v>
      </c>
      <c r="I284" s="20">
        <f t="shared" si="7"/>
        <v>7.6666271614034215E-3</v>
      </c>
      <c r="J284" s="20">
        <f t="shared" si="7"/>
        <v>-1.071249314418469E-2</v>
      </c>
    </row>
    <row r="285" spans="1:10" x14ac:dyDescent="0.25">
      <c r="A285" s="11">
        <v>282</v>
      </c>
      <c r="B285" s="15">
        <v>39373</v>
      </c>
      <c r="C285" s="14">
        <v>13888.96</v>
      </c>
      <c r="D285" s="14">
        <v>6609.4</v>
      </c>
      <c r="E285" s="14">
        <v>5767.24</v>
      </c>
      <c r="F285" s="14">
        <v>17106.09</v>
      </c>
      <c r="G285" s="20">
        <f t="shared" si="7"/>
        <v>-2.577254662144589E-4</v>
      </c>
      <c r="H285" s="20">
        <f t="shared" si="7"/>
        <v>-1.0280738697174397E-2</v>
      </c>
      <c r="I285" s="20">
        <f t="shared" si="7"/>
        <v>-8.9004250582644748E-3</v>
      </c>
      <c r="J285" s="20">
        <f t="shared" si="7"/>
        <v>8.853481353986099E-3</v>
      </c>
    </row>
    <row r="286" spans="1:10" x14ac:dyDescent="0.25">
      <c r="A286" s="11">
        <v>283</v>
      </c>
      <c r="B286" s="15">
        <v>39374</v>
      </c>
      <c r="C286" s="14">
        <v>13522.02</v>
      </c>
      <c r="D286" s="14">
        <v>6527.9</v>
      </c>
      <c r="E286" s="14">
        <v>5740.48</v>
      </c>
      <c r="F286" s="14">
        <v>16814.37</v>
      </c>
      <c r="G286" s="20">
        <f t="shared" si="7"/>
        <v>-2.677481221443883E-2</v>
      </c>
      <c r="H286" s="20">
        <f t="shared" si="7"/>
        <v>-1.2407579268339053E-2</v>
      </c>
      <c r="I286" s="20">
        <f t="shared" si="7"/>
        <v>-4.6507993303167893E-3</v>
      </c>
      <c r="J286" s="20">
        <f t="shared" si="7"/>
        <v>-1.7200662513950714E-2</v>
      </c>
    </row>
    <row r="287" spans="1:10" x14ac:dyDescent="0.25">
      <c r="A287" s="11">
        <v>284</v>
      </c>
      <c r="B287" s="15">
        <v>39377</v>
      </c>
      <c r="C287" s="14">
        <v>13566.97</v>
      </c>
      <c r="D287" s="14">
        <v>6459.3</v>
      </c>
      <c r="E287" s="14">
        <v>5661.27</v>
      </c>
      <c r="F287" s="14">
        <v>16438.47</v>
      </c>
      <c r="G287" s="20">
        <f t="shared" si="7"/>
        <v>3.3186945143101163E-3</v>
      </c>
      <c r="H287" s="20">
        <f t="shared" si="7"/>
        <v>-1.0564346126914951E-2</v>
      </c>
      <c r="I287" s="20">
        <f t="shared" si="7"/>
        <v>-1.3894581857847194E-2</v>
      </c>
      <c r="J287" s="20">
        <f t="shared" si="7"/>
        <v>-2.2609558338896107E-2</v>
      </c>
    </row>
    <row r="288" spans="1:10" x14ac:dyDescent="0.25">
      <c r="A288" s="11">
        <v>285</v>
      </c>
      <c r="B288" s="15">
        <v>39378</v>
      </c>
      <c r="C288" s="14">
        <v>13676.23</v>
      </c>
      <c r="D288" s="14">
        <v>6514</v>
      </c>
      <c r="E288" s="14">
        <v>5705.05</v>
      </c>
      <c r="F288" s="14">
        <v>16450.580000000002</v>
      </c>
      <c r="G288" s="20">
        <f t="shared" si="7"/>
        <v>8.0211271657692797E-3</v>
      </c>
      <c r="H288" s="20">
        <f t="shared" si="7"/>
        <v>8.4327540639330782E-3</v>
      </c>
      <c r="I288" s="20">
        <f t="shared" si="7"/>
        <v>7.7034988467848094E-3</v>
      </c>
      <c r="J288" s="20">
        <f t="shared" si="7"/>
        <v>7.3641534475930989E-4</v>
      </c>
    </row>
    <row r="289" spans="1:10" x14ac:dyDescent="0.25">
      <c r="A289" s="11">
        <v>286</v>
      </c>
      <c r="B289" s="15">
        <v>39379</v>
      </c>
      <c r="C289" s="14">
        <v>13675.25</v>
      </c>
      <c r="D289" s="14">
        <v>6482</v>
      </c>
      <c r="E289" s="14">
        <v>5674.67</v>
      </c>
      <c r="F289" s="14">
        <v>16358.39</v>
      </c>
      <c r="G289" s="20">
        <f t="shared" si="7"/>
        <v>-7.1659742026267985E-5</v>
      </c>
      <c r="H289" s="20">
        <f t="shared" si="7"/>
        <v>-4.9246021346861617E-3</v>
      </c>
      <c r="I289" s="20">
        <f t="shared" si="7"/>
        <v>-5.339335620559613E-3</v>
      </c>
      <c r="J289" s="20">
        <f t="shared" si="7"/>
        <v>-5.6198193744838518E-3</v>
      </c>
    </row>
    <row r="290" spans="1:10" x14ac:dyDescent="0.25">
      <c r="A290" s="11">
        <v>287</v>
      </c>
      <c r="B290" s="15">
        <v>39380</v>
      </c>
      <c r="C290" s="14">
        <v>13671.92</v>
      </c>
      <c r="D290" s="14">
        <v>6576.3</v>
      </c>
      <c r="E290" s="14">
        <v>5760.3</v>
      </c>
      <c r="F290" s="14">
        <v>16284.17</v>
      </c>
      <c r="G290" s="20">
        <f t="shared" si="7"/>
        <v>-2.435352554913565E-4</v>
      </c>
      <c r="H290" s="20">
        <f t="shared" si="7"/>
        <v>1.4443172431898908E-2</v>
      </c>
      <c r="I290" s="20">
        <f t="shared" si="7"/>
        <v>1.4977144787876737E-2</v>
      </c>
      <c r="J290" s="20">
        <f t="shared" si="7"/>
        <v>-4.5474452923527486E-3</v>
      </c>
    </row>
    <row r="291" spans="1:10" x14ac:dyDescent="0.25">
      <c r="A291" s="11">
        <v>288</v>
      </c>
      <c r="B291" s="15">
        <v>39381</v>
      </c>
      <c r="C291" s="14">
        <v>13806.7</v>
      </c>
      <c r="D291" s="14">
        <v>6661.3</v>
      </c>
      <c r="E291" s="14">
        <v>5794.87</v>
      </c>
      <c r="F291" s="14">
        <v>16505.63</v>
      </c>
      <c r="G291" s="20">
        <f t="shared" si="7"/>
        <v>9.8098871679289656E-3</v>
      </c>
      <c r="H291" s="20">
        <f t="shared" si="7"/>
        <v>1.2842383548135165E-2</v>
      </c>
      <c r="I291" s="20">
        <f t="shared" si="7"/>
        <v>5.9834867232346871E-3</v>
      </c>
      <c r="J291" s="20">
        <f t="shared" si="7"/>
        <v>1.3508064546484198E-2</v>
      </c>
    </row>
    <row r="292" spans="1:10" x14ac:dyDescent="0.25">
      <c r="A292" s="11">
        <v>289</v>
      </c>
      <c r="B292" s="15">
        <v>39384</v>
      </c>
      <c r="C292" s="14">
        <v>13870.26</v>
      </c>
      <c r="D292" s="14">
        <v>6706</v>
      </c>
      <c r="E292" s="14">
        <v>5836.19</v>
      </c>
      <c r="F292" s="14">
        <v>16698.080000000002</v>
      </c>
      <c r="G292" s="20">
        <f t="shared" si="7"/>
        <v>4.5929980558910705E-3</v>
      </c>
      <c r="H292" s="20">
        <f t="shared" si="7"/>
        <v>6.687987344647324E-3</v>
      </c>
      <c r="I292" s="20">
        <f t="shared" si="7"/>
        <v>7.1051432680872984E-3</v>
      </c>
      <c r="J292" s="20">
        <f t="shared" si="7"/>
        <v>1.1592207925135429E-2</v>
      </c>
    </row>
    <row r="293" spans="1:10" x14ac:dyDescent="0.25">
      <c r="A293" s="11">
        <v>290</v>
      </c>
      <c r="B293" s="15">
        <v>39385</v>
      </c>
      <c r="C293" s="14">
        <v>13792.47</v>
      </c>
      <c r="D293" s="14">
        <v>6659</v>
      </c>
      <c r="E293" s="14">
        <v>5803.93</v>
      </c>
      <c r="F293" s="14">
        <v>16651.009999999998</v>
      </c>
      <c r="G293" s="20">
        <f t="shared" si="7"/>
        <v>-5.6241885779945693E-3</v>
      </c>
      <c r="H293" s="20">
        <f t="shared" si="7"/>
        <v>-7.0333249155514746E-3</v>
      </c>
      <c r="I293" s="20">
        <f t="shared" si="7"/>
        <v>-5.5429123747833351E-3</v>
      </c>
      <c r="J293" s="20">
        <f t="shared" si="7"/>
        <v>-2.8228675059354322E-3</v>
      </c>
    </row>
    <row r="294" spans="1:10" x14ac:dyDescent="0.25">
      <c r="A294" s="11">
        <v>291</v>
      </c>
      <c r="B294" s="15">
        <v>39386</v>
      </c>
      <c r="C294" s="14">
        <v>13930.01</v>
      </c>
      <c r="D294" s="14">
        <v>6721.6</v>
      </c>
      <c r="E294" s="14">
        <v>5847.95</v>
      </c>
      <c r="F294" s="14">
        <v>16737.63</v>
      </c>
      <c r="G294" s="20">
        <f t="shared" si="7"/>
        <v>9.9227145996235097E-3</v>
      </c>
      <c r="H294" s="20">
        <f t="shared" si="7"/>
        <v>9.3568983044952907E-3</v>
      </c>
      <c r="I294" s="20">
        <f t="shared" si="7"/>
        <v>7.5558981779437302E-3</v>
      </c>
      <c r="J294" s="20">
        <f t="shared" si="7"/>
        <v>5.1886027300893011E-3</v>
      </c>
    </row>
    <row r="295" spans="1:10" x14ac:dyDescent="0.25">
      <c r="A295" s="11">
        <v>292</v>
      </c>
      <c r="B295" s="15">
        <v>39387</v>
      </c>
      <c r="C295" s="14">
        <v>13567.87</v>
      </c>
      <c r="D295" s="14">
        <v>6586.1</v>
      </c>
      <c r="E295" s="14">
        <v>5730.92</v>
      </c>
      <c r="F295" s="14">
        <v>16870.400000000001</v>
      </c>
      <c r="G295" s="20">
        <f t="shared" si="7"/>
        <v>-2.634100803082522E-2</v>
      </c>
      <c r="H295" s="20">
        <f t="shared" si="7"/>
        <v>-2.0364853871030732E-2</v>
      </c>
      <c r="I295" s="20">
        <f t="shared" si="7"/>
        <v>-2.0215096176585002E-2</v>
      </c>
      <c r="J295" s="20">
        <f t="shared" si="7"/>
        <v>7.9011290284677748E-3</v>
      </c>
    </row>
    <row r="296" spans="1:10" x14ac:dyDescent="0.25">
      <c r="A296" s="11">
        <v>293</v>
      </c>
      <c r="B296" s="15">
        <v>39388</v>
      </c>
      <c r="C296" s="14">
        <v>13595.1</v>
      </c>
      <c r="D296" s="14">
        <v>6530.6</v>
      </c>
      <c r="E296" s="14">
        <v>5720.42</v>
      </c>
      <c r="F296" s="14">
        <v>16517.48</v>
      </c>
      <c r="G296" s="20">
        <f t="shared" si="7"/>
        <v>2.0049360671181137E-3</v>
      </c>
      <c r="H296" s="20">
        <f t="shared" si="7"/>
        <v>-8.4625448805620597E-3</v>
      </c>
      <c r="I296" s="20">
        <f t="shared" si="7"/>
        <v>-1.8338470332066245E-3</v>
      </c>
      <c r="J296" s="20">
        <f t="shared" si="7"/>
        <v>-2.1141392921707542E-2</v>
      </c>
    </row>
    <row r="297" spans="1:10" x14ac:dyDescent="0.25">
      <c r="A297" s="11">
        <v>294</v>
      </c>
      <c r="B297" s="15">
        <v>39391</v>
      </c>
      <c r="C297" s="14">
        <v>13543.4</v>
      </c>
      <c r="D297" s="14">
        <v>6461.4</v>
      </c>
      <c r="E297" s="14">
        <v>5684.62</v>
      </c>
      <c r="F297" s="14">
        <v>16268.92</v>
      </c>
      <c r="G297" s="20">
        <f t="shared" si="7"/>
        <v>-3.81008991234854E-3</v>
      </c>
      <c r="H297" s="20">
        <f t="shared" si="7"/>
        <v>-1.0652810100634716E-2</v>
      </c>
      <c r="I297" s="20">
        <f t="shared" si="7"/>
        <v>-6.2779468692607445E-3</v>
      </c>
      <c r="J297" s="20">
        <f t="shared" si="7"/>
        <v>-1.5162674896668929E-2</v>
      </c>
    </row>
    <row r="298" spans="1:10" x14ac:dyDescent="0.25">
      <c r="A298" s="11">
        <v>295</v>
      </c>
      <c r="B298" s="15">
        <v>39392</v>
      </c>
      <c r="C298" s="14">
        <v>13660.94</v>
      </c>
      <c r="D298" s="14">
        <v>6474.9</v>
      </c>
      <c r="E298" s="14">
        <v>5709.42</v>
      </c>
      <c r="F298" s="14">
        <v>16249.63</v>
      </c>
      <c r="G298" s="20">
        <f t="shared" si="7"/>
        <v>8.6413220402115562E-3</v>
      </c>
      <c r="H298" s="20">
        <f t="shared" si="7"/>
        <v>2.0871508701442373E-3</v>
      </c>
      <c r="I298" s="20">
        <f t="shared" si="7"/>
        <v>4.3531599262989096E-3</v>
      </c>
      <c r="J298" s="20">
        <f t="shared" si="7"/>
        <v>-1.1863999017562637E-3</v>
      </c>
    </row>
    <row r="299" spans="1:10" x14ac:dyDescent="0.25">
      <c r="A299" s="11">
        <v>296</v>
      </c>
      <c r="B299" s="15">
        <v>39393</v>
      </c>
      <c r="C299" s="14">
        <v>13300.02</v>
      </c>
      <c r="D299" s="14">
        <v>6385.1</v>
      </c>
      <c r="E299" s="14">
        <v>5683.22</v>
      </c>
      <c r="F299" s="14">
        <v>16096.68</v>
      </c>
      <c r="G299" s="20">
        <f t="shared" si="7"/>
        <v>-2.6775126844726507E-2</v>
      </c>
      <c r="H299" s="20">
        <f t="shared" si="7"/>
        <v>-1.3966012381911865E-2</v>
      </c>
      <c r="I299" s="20">
        <f t="shared" si="7"/>
        <v>-4.5994688129612996E-3</v>
      </c>
      <c r="J299" s="20">
        <f t="shared" si="7"/>
        <v>-9.4570997399099632E-3</v>
      </c>
    </row>
    <row r="300" spans="1:10" x14ac:dyDescent="0.25">
      <c r="A300" s="11">
        <v>297</v>
      </c>
      <c r="B300" s="15">
        <v>39394</v>
      </c>
      <c r="C300" s="14">
        <v>13266.29</v>
      </c>
      <c r="D300" s="14">
        <v>6381.9</v>
      </c>
      <c r="E300" s="14">
        <v>5631.63</v>
      </c>
      <c r="F300" s="14">
        <v>15771.57</v>
      </c>
      <c r="G300" s="20">
        <f t="shared" si="7"/>
        <v>-2.5393077265518475E-3</v>
      </c>
      <c r="H300" s="20">
        <f t="shared" si="7"/>
        <v>-5.012924049521743E-4</v>
      </c>
      <c r="I300" s="20">
        <f t="shared" si="7"/>
        <v>-9.1190528386753643E-3</v>
      </c>
      <c r="J300" s="20">
        <f t="shared" si="7"/>
        <v>-2.0404087407065237E-2</v>
      </c>
    </row>
    <row r="301" spans="1:10" x14ac:dyDescent="0.25">
      <c r="A301" s="11">
        <v>298</v>
      </c>
      <c r="B301" s="15">
        <v>39395</v>
      </c>
      <c r="C301" s="14">
        <v>13042.74</v>
      </c>
      <c r="D301" s="14">
        <v>6304.9</v>
      </c>
      <c r="E301" s="14">
        <v>5524.18</v>
      </c>
      <c r="F301" s="14">
        <v>15583.42</v>
      </c>
      <c r="G301" s="20">
        <f t="shared" si="7"/>
        <v>-1.6994574134213136E-2</v>
      </c>
      <c r="H301" s="20">
        <f t="shared" si="7"/>
        <v>-1.2138749801159985E-2</v>
      </c>
      <c r="I301" s="20">
        <f t="shared" si="7"/>
        <v>-1.9264100575499422E-2</v>
      </c>
      <c r="J301" s="20">
        <f t="shared" si="7"/>
        <v>-1.2001423590331736E-2</v>
      </c>
    </row>
    <row r="302" spans="1:10" x14ac:dyDescent="0.25">
      <c r="A302" s="11">
        <v>299</v>
      </c>
      <c r="B302" s="15">
        <v>39398</v>
      </c>
      <c r="C302" s="14">
        <v>12987.55</v>
      </c>
      <c r="D302" s="14">
        <v>6337.9</v>
      </c>
      <c r="E302" s="14">
        <v>5535.56</v>
      </c>
      <c r="F302" s="14">
        <v>15197.09</v>
      </c>
      <c r="G302" s="20">
        <f t="shared" si="7"/>
        <v>-4.2404508516454562E-3</v>
      </c>
      <c r="H302" s="20">
        <f t="shared" si="7"/>
        <v>5.2203744334825726E-3</v>
      </c>
      <c r="I302" s="20">
        <f t="shared" si="7"/>
        <v>2.0579152884616994E-3</v>
      </c>
      <c r="J302" s="20">
        <f t="shared" si="7"/>
        <v>-2.510356639302453E-2</v>
      </c>
    </row>
    <row r="303" spans="1:10" x14ac:dyDescent="0.25">
      <c r="A303" s="11">
        <v>300</v>
      </c>
      <c r="B303" s="15">
        <v>39399</v>
      </c>
      <c r="C303" s="14">
        <v>13307.09</v>
      </c>
      <c r="D303" s="14">
        <v>6362.4</v>
      </c>
      <c r="E303" s="14">
        <v>5538.91</v>
      </c>
      <c r="F303" s="14">
        <v>15126.63</v>
      </c>
      <c r="G303" s="20">
        <f t="shared" si="7"/>
        <v>2.4305769622799907E-2</v>
      </c>
      <c r="H303" s="20">
        <f t="shared" si="7"/>
        <v>3.8581813644324872E-3</v>
      </c>
      <c r="I303" s="20">
        <f t="shared" si="7"/>
        <v>6.0499511076914883E-4</v>
      </c>
      <c r="J303" s="20">
        <f t="shared" si="7"/>
        <v>-4.647195450094334E-3</v>
      </c>
    </row>
    <row r="304" spans="1:10" x14ac:dyDescent="0.25">
      <c r="A304" s="11">
        <v>301</v>
      </c>
      <c r="B304" s="15">
        <v>39400</v>
      </c>
      <c r="C304" s="14">
        <v>13231.01</v>
      </c>
      <c r="D304" s="14">
        <v>6432.1</v>
      </c>
      <c r="E304" s="14">
        <v>5613.6</v>
      </c>
      <c r="F304" s="14">
        <v>15499.56</v>
      </c>
      <c r="G304" s="20">
        <f t="shared" si="7"/>
        <v>-5.7336590356060931E-3</v>
      </c>
      <c r="H304" s="20">
        <f t="shared" si="7"/>
        <v>1.0895414358701104E-2</v>
      </c>
      <c r="I304" s="20">
        <f t="shared" si="7"/>
        <v>1.3394494457274649E-2</v>
      </c>
      <c r="J304" s="20">
        <f t="shared" si="7"/>
        <v>2.4354869720176857E-2</v>
      </c>
    </row>
    <row r="305" spans="1:10" x14ac:dyDescent="0.25">
      <c r="A305" s="11">
        <v>302</v>
      </c>
      <c r="B305" s="15">
        <v>39401</v>
      </c>
      <c r="C305" s="14">
        <v>13110.05</v>
      </c>
      <c r="D305" s="14">
        <v>6359.6</v>
      </c>
      <c r="E305" s="14">
        <v>5561.13</v>
      </c>
      <c r="F305" s="14">
        <v>15396.3</v>
      </c>
      <c r="G305" s="20">
        <f t="shared" si="7"/>
        <v>-9.1842052098912649E-3</v>
      </c>
      <c r="H305" s="20">
        <f t="shared" si="7"/>
        <v>-1.1335596727072435E-2</v>
      </c>
      <c r="I305" s="20">
        <f t="shared" si="7"/>
        <v>-9.3908999333035953E-3</v>
      </c>
      <c r="J305" s="20">
        <f t="shared" si="7"/>
        <v>-6.6844156131769831E-3</v>
      </c>
    </row>
    <row r="306" spans="1:10" x14ac:dyDescent="0.25">
      <c r="A306" s="11">
        <v>303</v>
      </c>
      <c r="B306" s="15">
        <v>39402</v>
      </c>
      <c r="C306" s="14">
        <v>13176.79</v>
      </c>
      <c r="D306" s="14">
        <v>6291.2</v>
      </c>
      <c r="E306" s="14">
        <v>5523.63</v>
      </c>
      <c r="F306" s="14">
        <v>15154.61</v>
      </c>
      <c r="G306" s="20">
        <f t="shared" si="7"/>
        <v>5.0778369255744344E-3</v>
      </c>
      <c r="H306" s="20">
        <f t="shared" si="7"/>
        <v>-1.0813650761761414E-2</v>
      </c>
      <c r="I306" s="20">
        <f t="shared" si="7"/>
        <v>-6.7660721678331325E-3</v>
      </c>
      <c r="J306" s="20">
        <f t="shared" si="7"/>
        <v>-1.5822444714850503E-2</v>
      </c>
    </row>
    <row r="307" spans="1:10" x14ac:dyDescent="0.25">
      <c r="A307" s="11">
        <v>304</v>
      </c>
      <c r="B307" s="15">
        <v>39405</v>
      </c>
      <c r="C307" s="14">
        <v>12958.44</v>
      </c>
      <c r="D307" s="14">
        <v>6120.8</v>
      </c>
      <c r="E307" s="14">
        <v>5432.57</v>
      </c>
      <c r="F307" s="14">
        <v>15042.56</v>
      </c>
      <c r="G307" s="20">
        <f t="shared" si="7"/>
        <v>-1.670963526777856E-2</v>
      </c>
      <c r="H307" s="20">
        <f t="shared" si="7"/>
        <v>-2.7459024595150591E-2</v>
      </c>
      <c r="I307" s="20">
        <f t="shared" si="7"/>
        <v>-1.6622934377500894E-2</v>
      </c>
      <c r="J307" s="20">
        <f t="shared" si="7"/>
        <v>-7.4212592943761133E-3</v>
      </c>
    </row>
    <row r="308" spans="1:10" x14ac:dyDescent="0.25">
      <c r="A308" s="11">
        <v>305</v>
      </c>
      <c r="B308" s="15">
        <v>39406</v>
      </c>
      <c r="C308" s="14">
        <v>13010.14</v>
      </c>
      <c r="D308" s="14">
        <v>6226.5</v>
      </c>
      <c r="E308" s="14">
        <v>5506.68</v>
      </c>
      <c r="F308" s="14">
        <v>15211.52</v>
      </c>
      <c r="G308" s="20">
        <f t="shared" si="7"/>
        <v>3.9817401109643385E-3</v>
      </c>
      <c r="H308" s="20">
        <f t="shared" si="7"/>
        <v>1.7121570243560955E-2</v>
      </c>
      <c r="I308" s="20">
        <f t="shared" si="7"/>
        <v>1.3549582251992711E-2</v>
      </c>
      <c r="J308" s="20">
        <f t="shared" si="7"/>
        <v>1.1169518728785138E-2</v>
      </c>
    </row>
    <row r="309" spans="1:10" x14ac:dyDescent="0.25">
      <c r="A309" s="11">
        <v>306</v>
      </c>
      <c r="B309" s="15">
        <v>39407</v>
      </c>
      <c r="C309" s="14">
        <v>12799.04</v>
      </c>
      <c r="D309" s="14">
        <v>6070.9</v>
      </c>
      <c r="E309" s="14">
        <v>5381.3</v>
      </c>
      <c r="F309" s="14">
        <v>14837.66</v>
      </c>
      <c r="G309" s="20">
        <f t="shared" si="7"/>
        <v>-1.6358885306697289E-2</v>
      </c>
      <c r="H309" s="20">
        <f t="shared" si="7"/>
        <v>-2.530751291737705E-2</v>
      </c>
      <c r="I309" s="20">
        <f t="shared" si="7"/>
        <v>-2.3031920057072452E-2</v>
      </c>
      <c r="J309" s="20">
        <f t="shared" si="7"/>
        <v>-2.4884492166457644E-2</v>
      </c>
    </row>
    <row r="310" spans="1:10" x14ac:dyDescent="0.25">
      <c r="A310" s="11">
        <v>307</v>
      </c>
      <c r="B310" s="15">
        <v>39412</v>
      </c>
      <c r="C310" s="14">
        <v>12743.44</v>
      </c>
      <c r="D310" s="14">
        <v>6180.5</v>
      </c>
      <c r="E310" s="14">
        <v>5458.39</v>
      </c>
      <c r="F310" s="14">
        <v>15135.21</v>
      </c>
      <c r="G310" s="20">
        <f t="shared" si="7"/>
        <v>-4.353538718004344E-3</v>
      </c>
      <c r="H310" s="20">
        <f t="shared" si="7"/>
        <v>1.789231008405166E-2</v>
      </c>
      <c r="I310" s="20">
        <f t="shared" si="7"/>
        <v>1.422389380648139E-2</v>
      </c>
      <c r="J310" s="20">
        <f t="shared" si="7"/>
        <v>1.9855274135879033E-2</v>
      </c>
    </row>
    <row r="311" spans="1:10" x14ac:dyDescent="0.25">
      <c r="A311" s="11">
        <v>308</v>
      </c>
      <c r="B311" s="15">
        <v>39413</v>
      </c>
      <c r="C311" s="14">
        <v>12958.44</v>
      </c>
      <c r="D311" s="14">
        <v>6140.7</v>
      </c>
      <c r="E311" s="14">
        <v>5434.17</v>
      </c>
      <c r="F311" s="14">
        <v>15222.85</v>
      </c>
      <c r="G311" s="20">
        <f t="shared" si="7"/>
        <v>1.6730683913737332E-2</v>
      </c>
      <c r="H311" s="20">
        <f t="shared" si="7"/>
        <v>-6.4604321702805088E-3</v>
      </c>
      <c r="I311" s="20">
        <f t="shared" si="7"/>
        <v>-4.4470794589312182E-3</v>
      </c>
      <c r="J311" s="20">
        <f t="shared" ref="J311:J374" si="8">LN(1+(F311-F310)/F310)</f>
        <v>5.77377101612816E-3</v>
      </c>
    </row>
    <row r="312" spans="1:10" x14ac:dyDescent="0.25">
      <c r="A312" s="11">
        <v>309</v>
      </c>
      <c r="B312" s="15">
        <v>39414</v>
      </c>
      <c r="C312" s="14">
        <v>13289.45</v>
      </c>
      <c r="D312" s="14">
        <v>6306.2</v>
      </c>
      <c r="E312" s="14">
        <v>5561.21</v>
      </c>
      <c r="F312" s="14">
        <v>15153.78</v>
      </c>
      <c r="G312" s="20">
        <f t="shared" ref="G312:J375" si="9">LN(1+(C312-C311)/C311)</f>
        <v>2.522317406050429E-2</v>
      </c>
      <c r="H312" s="20">
        <f t="shared" si="9"/>
        <v>2.6594534270669837E-2</v>
      </c>
      <c r="I312" s="20">
        <f t="shared" si="9"/>
        <v>2.3108915464915766E-2</v>
      </c>
      <c r="J312" s="20">
        <f t="shared" si="8"/>
        <v>-4.5475827327468923E-3</v>
      </c>
    </row>
    <row r="313" spans="1:10" x14ac:dyDescent="0.25">
      <c r="A313" s="11">
        <v>310</v>
      </c>
      <c r="B313" s="15">
        <v>39415</v>
      </c>
      <c r="C313" s="14">
        <v>13311.73</v>
      </c>
      <c r="D313" s="14">
        <v>6349.1</v>
      </c>
      <c r="E313" s="14">
        <v>5598.11</v>
      </c>
      <c r="F313" s="14">
        <v>15513.74</v>
      </c>
      <c r="G313" s="20">
        <f t="shared" si="9"/>
        <v>1.6751140520696475E-3</v>
      </c>
      <c r="H313" s="20">
        <f t="shared" si="9"/>
        <v>6.7797941300363146E-3</v>
      </c>
      <c r="I313" s="20">
        <f t="shared" si="9"/>
        <v>6.6133302904700479E-3</v>
      </c>
      <c r="J313" s="20">
        <f t="shared" si="8"/>
        <v>2.3476077087219493E-2</v>
      </c>
    </row>
    <row r="314" spans="1:10" x14ac:dyDescent="0.25">
      <c r="A314" s="11">
        <v>311</v>
      </c>
      <c r="B314" s="15">
        <v>39416</v>
      </c>
      <c r="C314" s="14">
        <v>13371.72</v>
      </c>
      <c r="D314" s="14">
        <v>6432.5</v>
      </c>
      <c r="E314" s="14">
        <v>5670.57</v>
      </c>
      <c r="F314" s="14">
        <v>15680.67</v>
      </c>
      <c r="G314" s="20">
        <f t="shared" si="9"/>
        <v>4.4964276412851369E-3</v>
      </c>
      <c r="H314" s="20">
        <f t="shared" si="9"/>
        <v>1.3050194597595736E-2</v>
      </c>
      <c r="I314" s="20">
        <f t="shared" si="9"/>
        <v>1.2860601012317525E-2</v>
      </c>
      <c r="J314" s="20">
        <f t="shared" si="8"/>
        <v>1.0702660729306361E-2</v>
      </c>
    </row>
    <row r="315" spans="1:10" x14ac:dyDescent="0.25">
      <c r="A315" s="11">
        <v>312</v>
      </c>
      <c r="B315" s="15">
        <v>39419</v>
      </c>
      <c r="C315" s="14">
        <v>13314.57</v>
      </c>
      <c r="D315" s="14">
        <v>6386.6</v>
      </c>
      <c r="E315" s="14">
        <v>5629.46</v>
      </c>
      <c r="F315" s="14">
        <v>15628.97</v>
      </c>
      <c r="G315" s="20">
        <f t="shared" si="9"/>
        <v>-4.2831047229097089E-3</v>
      </c>
      <c r="H315" s="20">
        <f t="shared" si="9"/>
        <v>-7.1612197669991629E-3</v>
      </c>
      <c r="I315" s="20">
        <f t="shared" si="9"/>
        <v>-7.2761189784435101E-3</v>
      </c>
      <c r="J315" s="20">
        <f t="shared" si="8"/>
        <v>-3.3025002516070836E-3</v>
      </c>
    </row>
    <row r="316" spans="1:10" x14ac:dyDescent="0.25">
      <c r="A316" s="11">
        <v>313</v>
      </c>
      <c r="B316" s="15">
        <v>39420</v>
      </c>
      <c r="C316" s="14">
        <v>13248.73</v>
      </c>
      <c r="D316" s="14">
        <v>6315.2</v>
      </c>
      <c r="E316" s="14">
        <v>5547.21</v>
      </c>
      <c r="F316" s="14">
        <v>15480.19</v>
      </c>
      <c r="G316" s="20">
        <f t="shared" si="9"/>
        <v>-4.9572255578003814E-3</v>
      </c>
      <c r="H316" s="20">
        <f t="shared" si="9"/>
        <v>-1.124261948031747E-2</v>
      </c>
      <c r="I316" s="20">
        <f t="shared" si="9"/>
        <v>-1.4718424150760016E-2</v>
      </c>
      <c r="J316" s="20">
        <f t="shared" si="8"/>
        <v>-9.5651013615422296E-3</v>
      </c>
    </row>
    <row r="317" spans="1:10" x14ac:dyDescent="0.25">
      <c r="A317" s="11">
        <v>314</v>
      </c>
      <c r="B317" s="15">
        <v>39421</v>
      </c>
      <c r="C317" s="14">
        <v>13444.96</v>
      </c>
      <c r="D317" s="14">
        <v>6493.8</v>
      </c>
      <c r="E317" s="14">
        <v>5659.07</v>
      </c>
      <c r="F317" s="14">
        <v>15608.88</v>
      </c>
      <c r="G317" s="20">
        <f t="shared" si="9"/>
        <v>1.4702615850915184E-2</v>
      </c>
      <c r="H317" s="20">
        <f t="shared" si="9"/>
        <v>2.7888449620573033E-2</v>
      </c>
      <c r="I317" s="20">
        <f t="shared" si="9"/>
        <v>1.9964469102229449E-2</v>
      </c>
      <c r="J317" s="20">
        <f t="shared" si="8"/>
        <v>8.2788410862766702E-3</v>
      </c>
    </row>
    <row r="318" spans="1:10" x14ac:dyDescent="0.25">
      <c r="A318" s="11">
        <v>315</v>
      </c>
      <c r="B318" s="15">
        <v>39422</v>
      </c>
      <c r="C318" s="14">
        <v>13619.89</v>
      </c>
      <c r="D318" s="14">
        <v>6485.6</v>
      </c>
      <c r="E318" s="14">
        <v>5673.76</v>
      </c>
      <c r="F318" s="14">
        <v>15874.08</v>
      </c>
      <c r="G318" s="20">
        <f t="shared" si="9"/>
        <v>1.2926909697727518E-2</v>
      </c>
      <c r="H318" s="20">
        <f t="shared" si="9"/>
        <v>-1.2635408556583439E-3</v>
      </c>
      <c r="I318" s="20">
        <f t="shared" si="9"/>
        <v>2.5924695292348777E-3</v>
      </c>
      <c r="J318" s="20">
        <f t="shared" si="8"/>
        <v>1.6847607269181063E-2</v>
      </c>
    </row>
    <row r="319" spans="1:10" x14ac:dyDescent="0.25">
      <c r="A319" s="11">
        <v>316</v>
      </c>
      <c r="B319" s="15">
        <v>39423</v>
      </c>
      <c r="C319" s="14">
        <v>13625.58</v>
      </c>
      <c r="D319" s="14">
        <v>6554.9</v>
      </c>
      <c r="E319" s="14">
        <v>5718.75</v>
      </c>
      <c r="F319" s="14">
        <v>15956.37</v>
      </c>
      <c r="G319" s="20">
        <f t="shared" si="9"/>
        <v>4.1768412016565312E-4</v>
      </c>
      <c r="H319" s="20">
        <f t="shared" si="9"/>
        <v>1.0628526877806199E-2</v>
      </c>
      <c r="I319" s="20">
        <f t="shared" si="9"/>
        <v>7.898212751955366E-3</v>
      </c>
      <c r="J319" s="20">
        <f t="shared" si="8"/>
        <v>5.1705321998960791E-3</v>
      </c>
    </row>
    <row r="320" spans="1:10" x14ac:dyDescent="0.25">
      <c r="A320" s="11">
        <v>317</v>
      </c>
      <c r="B320" s="15">
        <v>39426</v>
      </c>
      <c r="C320" s="14">
        <v>13727.03</v>
      </c>
      <c r="D320" s="14">
        <v>6565.4</v>
      </c>
      <c r="E320" s="14">
        <v>5750.92</v>
      </c>
      <c r="F320" s="14">
        <v>15924.39</v>
      </c>
      <c r="G320" s="20">
        <f t="shared" si="9"/>
        <v>7.4179732903967644E-3</v>
      </c>
      <c r="H320" s="20">
        <f t="shared" si="9"/>
        <v>1.6005734993264542E-3</v>
      </c>
      <c r="I320" s="20">
        <f t="shared" si="9"/>
        <v>5.6095919689298597E-3</v>
      </c>
      <c r="J320" s="20">
        <f t="shared" si="8"/>
        <v>-2.0062263714213748E-3</v>
      </c>
    </row>
    <row r="321" spans="1:10" x14ac:dyDescent="0.25">
      <c r="A321" s="11">
        <v>318</v>
      </c>
      <c r="B321" s="15">
        <v>39427</v>
      </c>
      <c r="C321" s="14">
        <v>13432.77</v>
      </c>
      <c r="D321" s="14">
        <v>6536.9</v>
      </c>
      <c r="E321" s="14">
        <v>5724.76</v>
      </c>
      <c r="F321" s="14">
        <v>16044.72</v>
      </c>
      <c r="G321" s="20">
        <f t="shared" si="9"/>
        <v>-2.166963781967839E-2</v>
      </c>
      <c r="H321" s="20">
        <f t="shared" si="9"/>
        <v>-4.350388092005583E-3</v>
      </c>
      <c r="I321" s="20">
        <f t="shared" si="9"/>
        <v>-4.5592148464271114E-3</v>
      </c>
      <c r="J321" s="20">
        <f t="shared" si="8"/>
        <v>7.5279273182629553E-3</v>
      </c>
    </row>
    <row r="322" spans="1:10" x14ac:dyDescent="0.25">
      <c r="A322" s="11">
        <v>319</v>
      </c>
      <c r="B322" s="15">
        <v>39428</v>
      </c>
      <c r="C322" s="14">
        <v>13473.9</v>
      </c>
      <c r="D322" s="14">
        <v>6559.8</v>
      </c>
      <c r="E322" s="14">
        <v>5743.32</v>
      </c>
      <c r="F322" s="14">
        <v>15932.26</v>
      </c>
      <c r="G322" s="20">
        <f t="shared" si="9"/>
        <v>3.0572368885335805E-3</v>
      </c>
      <c r="H322" s="20">
        <f t="shared" si="9"/>
        <v>3.4970677098696674E-3</v>
      </c>
      <c r="I322" s="20">
        <f t="shared" si="9"/>
        <v>3.2368131726254194E-3</v>
      </c>
      <c r="J322" s="20">
        <f t="shared" si="8"/>
        <v>-7.0338389467546891E-3</v>
      </c>
    </row>
    <row r="323" spans="1:10" x14ac:dyDescent="0.25">
      <c r="A323" s="11">
        <v>320</v>
      </c>
      <c r="B323" s="15">
        <v>39429</v>
      </c>
      <c r="C323" s="14">
        <v>13517.96</v>
      </c>
      <c r="D323" s="14">
        <v>6364.2</v>
      </c>
      <c r="E323" s="14">
        <v>5590.91</v>
      </c>
      <c r="F323" s="14">
        <v>15536.52</v>
      </c>
      <c r="G323" s="20">
        <f t="shared" si="9"/>
        <v>3.2646908463049408E-3</v>
      </c>
      <c r="H323" s="20">
        <f t="shared" si="9"/>
        <v>-3.0271577929014647E-2</v>
      </c>
      <c r="I323" s="20">
        <f t="shared" si="9"/>
        <v>-2.6895375721108075E-2</v>
      </c>
      <c r="J323" s="20">
        <f t="shared" si="8"/>
        <v>-2.5152602905851879E-2</v>
      </c>
    </row>
    <row r="324" spans="1:10" x14ac:dyDescent="0.25">
      <c r="A324" s="11">
        <v>321</v>
      </c>
      <c r="B324" s="15">
        <v>39430</v>
      </c>
      <c r="C324" s="14">
        <v>13339.85</v>
      </c>
      <c r="D324" s="14">
        <v>6397</v>
      </c>
      <c r="E324" s="14">
        <v>5605.36</v>
      </c>
      <c r="F324" s="14">
        <v>15514.51</v>
      </c>
      <c r="G324" s="20">
        <f t="shared" si="9"/>
        <v>-1.3263375609730191E-2</v>
      </c>
      <c r="H324" s="20">
        <f t="shared" si="9"/>
        <v>5.1405937106580096E-3</v>
      </c>
      <c r="I324" s="20">
        <f t="shared" si="9"/>
        <v>2.5812182133843646E-3</v>
      </c>
      <c r="J324" s="20">
        <f t="shared" si="8"/>
        <v>-1.417666575715446E-3</v>
      </c>
    </row>
    <row r="325" spans="1:10" x14ac:dyDescent="0.25">
      <c r="A325" s="11">
        <v>322</v>
      </c>
      <c r="B325" s="15">
        <v>39433</v>
      </c>
      <c r="C325" s="14">
        <v>13167.2</v>
      </c>
      <c r="D325" s="14">
        <v>6277.8</v>
      </c>
      <c r="E325" s="14">
        <v>5514.88</v>
      </c>
      <c r="F325" s="14">
        <v>15249.79</v>
      </c>
      <c r="G325" s="20">
        <f t="shared" si="9"/>
        <v>-1.3026907298726815E-2</v>
      </c>
      <c r="H325" s="20">
        <f t="shared" si="9"/>
        <v>-1.8809529835080937E-2</v>
      </c>
      <c r="I325" s="20">
        <f t="shared" si="9"/>
        <v>-1.6273389199888622E-2</v>
      </c>
      <c r="J325" s="20">
        <f t="shared" si="8"/>
        <v>-1.7209982595136303E-2</v>
      </c>
    </row>
    <row r="326" spans="1:10" x14ac:dyDescent="0.25">
      <c r="A326" s="11">
        <v>323</v>
      </c>
      <c r="B326" s="15">
        <v>39434</v>
      </c>
      <c r="C326" s="14">
        <v>13232.47</v>
      </c>
      <c r="D326" s="14">
        <v>6279.3</v>
      </c>
      <c r="E326" s="14">
        <v>5509.37</v>
      </c>
      <c r="F326" s="14">
        <v>15207.86</v>
      </c>
      <c r="G326" s="20">
        <f t="shared" si="9"/>
        <v>4.9447688544280565E-3</v>
      </c>
      <c r="H326" s="20">
        <f t="shared" si="9"/>
        <v>2.3890866635367051E-4</v>
      </c>
      <c r="I326" s="20">
        <f t="shared" si="9"/>
        <v>-9.9961456948326178E-4</v>
      </c>
      <c r="J326" s="20">
        <f t="shared" si="8"/>
        <v>-2.7533330042681511E-3</v>
      </c>
    </row>
    <row r="327" spans="1:10" x14ac:dyDescent="0.25">
      <c r="A327" s="11">
        <v>324</v>
      </c>
      <c r="B327" s="15">
        <v>39435</v>
      </c>
      <c r="C327" s="14">
        <v>13207.27</v>
      </c>
      <c r="D327" s="14">
        <v>6284.5</v>
      </c>
      <c r="E327" s="14">
        <v>5497.42</v>
      </c>
      <c r="F327" s="14">
        <v>15030.51</v>
      </c>
      <c r="G327" s="20">
        <f t="shared" si="9"/>
        <v>-1.9062220453553668E-3</v>
      </c>
      <c r="H327" s="20">
        <f t="shared" si="9"/>
        <v>8.2777508348191094E-4</v>
      </c>
      <c r="I327" s="20">
        <f t="shared" si="9"/>
        <v>-2.1713877879524458E-3</v>
      </c>
      <c r="J327" s="20">
        <f t="shared" si="8"/>
        <v>-1.1730264137605282E-2</v>
      </c>
    </row>
    <row r="328" spans="1:10" x14ac:dyDescent="0.25">
      <c r="A328" s="11">
        <v>325</v>
      </c>
      <c r="B328" s="15">
        <v>39436</v>
      </c>
      <c r="C328" s="14">
        <v>13245.64</v>
      </c>
      <c r="D328" s="14">
        <v>6345.6</v>
      </c>
      <c r="E328" s="14">
        <v>5511.45</v>
      </c>
      <c r="F328" s="14">
        <v>15031.6</v>
      </c>
      <c r="G328" s="20">
        <f t="shared" si="9"/>
        <v>2.9010061206599588E-3</v>
      </c>
      <c r="H328" s="20">
        <f t="shared" si="9"/>
        <v>9.6753749605847407E-3</v>
      </c>
      <c r="I328" s="20">
        <f t="shared" si="9"/>
        <v>2.5488551678201684E-3</v>
      </c>
      <c r="J328" s="20">
        <f t="shared" si="8"/>
        <v>7.2516533302440452E-5</v>
      </c>
    </row>
    <row r="329" spans="1:10" x14ac:dyDescent="0.25">
      <c r="A329" s="11">
        <v>326</v>
      </c>
      <c r="B329" s="15">
        <v>39437</v>
      </c>
      <c r="C329" s="14">
        <v>13450.65</v>
      </c>
      <c r="D329" s="14">
        <v>6434.1</v>
      </c>
      <c r="E329" s="14">
        <v>5602.77</v>
      </c>
      <c r="F329" s="14">
        <v>15257</v>
      </c>
      <c r="G329" s="20">
        <f t="shared" si="9"/>
        <v>1.5358990340222138E-2</v>
      </c>
      <c r="H329" s="20">
        <f t="shared" si="9"/>
        <v>1.385031178354878E-2</v>
      </c>
      <c r="I329" s="20">
        <f t="shared" si="9"/>
        <v>1.6433371863200409E-2</v>
      </c>
      <c r="J329" s="20">
        <f t="shared" si="8"/>
        <v>1.4883762272832878E-2</v>
      </c>
    </row>
    <row r="330" spans="1:10" x14ac:dyDescent="0.25">
      <c r="A330" s="11">
        <v>327</v>
      </c>
      <c r="B330" s="15">
        <v>39443</v>
      </c>
      <c r="C330" s="14">
        <v>13359.61</v>
      </c>
      <c r="D330" s="14">
        <v>6497.8</v>
      </c>
      <c r="E330" s="14">
        <v>5627.48</v>
      </c>
      <c r="F330" s="14">
        <v>15564.69</v>
      </c>
      <c r="G330" s="20">
        <f t="shared" si="9"/>
        <v>-6.7914559520263961E-3</v>
      </c>
      <c r="H330" s="20">
        <f t="shared" si="9"/>
        <v>9.8516869452072772E-3</v>
      </c>
      <c r="I330" s="20">
        <f t="shared" si="9"/>
        <v>4.4006215136289991E-3</v>
      </c>
      <c r="J330" s="20">
        <f t="shared" si="8"/>
        <v>1.9966473084890274E-2</v>
      </c>
    </row>
    <row r="331" spans="1:10" x14ac:dyDescent="0.25">
      <c r="A331" s="11">
        <v>328</v>
      </c>
      <c r="B331" s="15">
        <v>39444</v>
      </c>
      <c r="C331" s="14">
        <v>13365.87</v>
      </c>
      <c r="D331" s="14">
        <v>6476.9</v>
      </c>
      <c r="E331" s="14">
        <v>5627.25</v>
      </c>
      <c r="F331" s="14">
        <v>15307.78</v>
      </c>
      <c r="G331" s="20">
        <f t="shared" si="9"/>
        <v>4.6846680504779287E-4</v>
      </c>
      <c r="H331" s="20">
        <f t="shared" si="9"/>
        <v>-3.2216572370670259E-3</v>
      </c>
      <c r="I331" s="20">
        <f t="shared" si="9"/>
        <v>-4.0871704613392185E-5</v>
      </c>
      <c r="J331" s="20">
        <f t="shared" si="8"/>
        <v>-1.6643691326192245E-2</v>
      </c>
    </row>
    <row r="332" spans="1:10" x14ac:dyDescent="0.25">
      <c r="A332" s="11">
        <v>329</v>
      </c>
      <c r="B332" s="15">
        <v>39451</v>
      </c>
      <c r="C332" s="14">
        <v>12800.18</v>
      </c>
      <c r="D332" s="14">
        <v>6348.5</v>
      </c>
      <c r="E332" s="14">
        <v>5446.79</v>
      </c>
      <c r="F332" s="14">
        <v>14691.41</v>
      </c>
      <c r="G332" s="20">
        <f t="shared" si="9"/>
        <v>-4.3245209544002114E-2</v>
      </c>
      <c r="H332" s="20">
        <f t="shared" si="9"/>
        <v>-2.0023436307319693E-2</v>
      </c>
      <c r="I332" s="20">
        <f t="shared" si="9"/>
        <v>-3.2594423785581611E-2</v>
      </c>
      <c r="J332" s="20">
        <f t="shared" si="8"/>
        <v>-4.1098226647758855E-2</v>
      </c>
    </row>
    <row r="333" spans="1:10" x14ac:dyDescent="0.25">
      <c r="A333" s="11">
        <v>330</v>
      </c>
      <c r="B333" s="15">
        <v>39454</v>
      </c>
      <c r="C333" s="14">
        <v>12827.49</v>
      </c>
      <c r="D333" s="14">
        <v>6335.7</v>
      </c>
      <c r="E333" s="14">
        <v>5452.83</v>
      </c>
      <c r="F333" s="14">
        <v>14500.55</v>
      </c>
      <c r="G333" s="20">
        <f t="shared" si="9"/>
        <v>2.1312909318520023E-3</v>
      </c>
      <c r="H333" s="20">
        <f t="shared" si="9"/>
        <v>-2.0182596214077292E-3</v>
      </c>
      <c r="I333" s="20">
        <f t="shared" si="9"/>
        <v>1.1082956320043074E-3</v>
      </c>
      <c r="J333" s="20">
        <f t="shared" si="8"/>
        <v>-1.3076389500356356E-2</v>
      </c>
    </row>
    <row r="334" spans="1:10" x14ac:dyDescent="0.25">
      <c r="A334" s="11">
        <v>331</v>
      </c>
      <c r="B334" s="15">
        <v>39455</v>
      </c>
      <c r="C334" s="14">
        <v>12589.07</v>
      </c>
      <c r="D334" s="14">
        <v>6356.5</v>
      </c>
      <c r="E334" s="14">
        <v>5495.67</v>
      </c>
      <c r="F334" s="14">
        <v>14528.67</v>
      </c>
      <c r="G334" s="20">
        <f t="shared" si="9"/>
        <v>-1.8761547080002529E-2</v>
      </c>
      <c r="H334" s="20">
        <f t="shared" si="9"/>
        <v>3.2776065017387388E-3</v>
      </c>
      <c r="I334" s="20">
        <f t="shared" si="9"/>
        <v>7.8257694909990953E-3</v>
      </c>
      <c r="J334" s="20">
        <f t="shared" si="8"/>
        <v>1.937358895304243E-3</v>
      </c>
    </row>
    <row r="335" spans="1:10" x14ac:dyDescent="0.25">
      <c r="A335" s="11">
        <v>332</v>
      </c>
      <c r="B335" s="15">
        <v>39456</v>
      </c>
      <c r="C335" s="14">
        <v>12735.31</v>
      </c>
      <c r="D335" s="14">
        <v>6272.7</v>
      </c>
      <c r="E335" s="14">
        <v>5435.42</v>
      </c>
      <c r="F335" s="14">
        <v>14599.16</v>
      </c>
      <c r="G335" s="20">
        <f t="shared" si="9"/>
        <v>1.154947332016994E-2</v>
      </c>
      <c r="H335" s="20">
        <f t="shared" si="9"/>
        <v>-1.3271027444690102E-2</v>
      </c>
      <c r="I335" s="20">
        <f t="shared" si="9"/>
        <v>-1.1023714952842871E-2</v>
      </c>
      <c r="J335" s="20">
        <f t="shared" si="8"/>
        <v>4.8400541756050157E-3</v>
      </c>
    </row>
    <row r="336" spans="1:10" x14ac:dyDescent="0.25">
      <c r="A336" s="11">
        <v>333</v>
      </c>
      <c r="B336" s="15">
        <v>39457</v>
      </c>
      <c r="C336" s="14">
        <v>12853.09</v>
      </c>
      <c r="D336" s="14">
        <v>6222.7</v>
      </c>
      <c r="E336" s="14">
        <v>5400.43</v>
      </c>
      <c r="F336" s="14">
        <v>14388.11</v>
      </c>
      <c r="G336" s="20">
        <f t="shared" si="9"/>
        <v>9.2057988610468842E-3</v>
      </c>
      <c r="H336" s="20">
        <f t="shared" si="9"/>
        <v>-8.002987798006591E-3</v>
      </c>
      <c r="I336" s="20">
        <f t="shared" si="9"/>
        <v>-6.4582144668022066E-3</v>
      </c>
      <c r="J336" s="20">
        <f t="shared" si="8"/>
        <v>-1.456182174846558E-2</v>
      </c>
    </row>
    <row r="337" spans="1:10" x14ac:dyDescent="0.25">
      <c r="A337" s="11">
        <v>334</v>
      </c>
      <c r="B337" s="15">
        <v>39458</v>
      </c>
      <c r="C337" s="14">
        <v>12606.3</v>
      </c>
      <c r="D337" s="14">
        <v>6202</v>
      </c>
      <c r="E337" s="14">
        <v>5371.41</v>
      </c>
      <c r="F337" s="14">
        <v>14110.79</v>
      </c>
      <c r="G337" s="20">
        <f t="shared" si="9"/>
        <v>-1.9387560360678402E-2</v>
      </c>
      <c r="H337" s="20">
        <f t="shared" si="9"/>
        <v>-3.3320754870863234E-3</v>
      </c>
      <c r="I337" s="20">
        <f t="shared" si="9"/>
        <v>-5.3881361418377559E-3</v>
      </c>
      <c r="J337" s="20">
        <f t="shared" si="8"/>
        <v>-1.9462418106150934E-2</v>
      </c>
    </row>
    <row r="338" spans="1:10" x14ac:dyDescent="0.25">
      <c r="A338" s="11">
        <v>335</v>
      </c>
      <c r="B338" s="15">
        <v>39462</v>
      </c>
      <c r="C338" s="14">
        <v>12501.11</v>
      </c>
      <c r="D338" s="14">
        <v>6025.6</v>
      </c>
      <c r="E338" s="14">
        <v>5250.82</v>
      </c>
      <c r="F338" s="14">
        <v>13972.63</v>
      </c>
      <c r="G338" s="20">
        <f t="shared" si="9"/>
        <v>-8.3792486333144432E-3</v>
      </c>
      <c r="H338" s="20">
        <f t="shared" si="9"/>
        <v>-2.8854761197560932E-2</v>
      </c>
      <c r="I338" s="20">
        <f t="shared" si="9"/>
        <v>-2.2706189004489622E-2</v>
      </c>
      <c r="J338" s="20">
        <f t="shared" si="8"/>
        <v>-9.8393368495260283E-3</v>
      </c>
    </row>
    <row r="339" spans="1:10" x14ac:dyDescent="0.25">
      <c r="A339" s="11">
        <v>336</v>
      </c>
      <c r="B339" s="15">
        <v>39463</v>
      </c>
      <c r="C339" s="14">
        <v>12466.16</v>
      </c>
      <c r="D339" s="14">
        <v>5942.9</v>
      </c>
      <c r="E339" s="14">
        <v>5225.3900000000003</v>
      </c>
      <c r="F339" s="14">
        <v>13504.51</v>
      </c>
      <c r="G339" s="20">
        <f t="shared" si="9"/>
        <v>-2.7996671505189897E-3</v>
      </c>
      <c r="H339" s="20">
        <f t="shared" si="9"/>
        <v>-1.3819829756333561E-2</v>
      </c>
      <c r="I339" s="20">
        <f t="shared" si="9"/>
        <v>-4.8548186695721281E-3</v>
      </c>
      <c r="J339" s="20">
        <f t="shared" si="8"/>
        <v>-3.4076712380275161E-2</v>
      </c>
    </row>
    <row r="340" spans="1:10" x14ac:dyDescent="0.25">
      <c r="A340" s="11">
        <v>337</v>
      </c>
      <c r="B340" s="15">
        <v>39464</v>
      </c>
      <c r="C340" s="14">
        <v>12159.21</v>
      </c>
      <c r="D340" s="14">
        <v>5902.4</v>
      </c>
      <c r="E340" s="14">
        <v>5157.09</v>
      </c>
      <c r="F340" s="14">
        <v>13783.45</v>
      </c>
      <c r="G340" s="20">
        <f t="shared" si="9"/>
        <v>-2.4930865892945967E-2</v>
      </c>
      <c r="H340" s="20">
        <f t="shared" si="9"/>
        <v>-6.8381818640887038E-3</v>
      </c>
      <c r="I340" s="20">
        <f t="shared" si="9"/>
        <v>-1.3156969290170038E-2</v>
      </c>
      <c r="J340" s="20">
        <f t="shared" si="8"/>
        <v>2.044489336652866E-2</v>
      </c>
    </row>
    <row r="341" spans="1:10" x14ac:dyDescent="0.25">
      <c r="A341" s="11">
        <v>338</v>
      </c>
      <c r="B341" s="15">
        <v>39465</v>
      </c>
      <c r="C341" s="14">
        <v>12099.3</v>
      </c>
      <c r="D341" s="14">
        <v>5901.7</v>
      </c>
      <c r="E341" s="14">
        <v>5092.3999999999996</v>
      </c>
      <c r="F341" s="14">
        <v>13861.29</v>
      </c>
      <c r="G341" s="20">
        <f t="shared" si="9"/>
        <v>-4.9393076327254653E-3</v>
      </c>
      <c r="H341" s="20">
        <f t="shared" si="9"/>
        <v>-1.1860285846791751E-4</v>
      </c>
      <c r="I341" s="20">
        <f t="shared" si="9"/>
        <v>-1.2623234718164992E-2</v>
      </c>
      <c r="J341" s="20">
        <f t="shared" si="8"/>
        <v>5.6314659290845051E-3</v>
      </c>
    </row>
    <row r="342" spans="1:10" x14ac:dyDescent="0.25">
      <c r="A342" s="11">
        <v>339</v>
      </c>
      <c r="B342" s="15">
        <v>39469</v>
      </c>
      <c r="C342" s="14">
        <v>11971.19</v>
      </c>
      <c r="D342" s="14">
        <v>5740.1</v>
      </c>
      <c r="E342" s="14">
        <v>4842.54</v>
      </c>
      <c r="F342" s="14">
        <v>12573.05</v>
      </c>
      <c r="G342" s="20">
        <f t="shared" si="9"/>
        <v>-1.064466985638224E-2</v>
      </c>
      <c r="H342" s="20">
        <f t="shared" si="9"/>
        <v>-2.7763813219297998E-2</v>
      </c>
      <c r="I342" s="20">
        <f t="shared" si="9"/>
        <v>-5.0309855744274913E-2</v>
      </c>
      <c r="J342" s="20">
        <f t="shared" si="8"/>
        <v>-9.7544428644985595E-2</v>
      </c>
    </row>
    <row r="343" spans="1:10" x14ac:dyDescent="0.25">
      <c r="A343" s="11">
        <v>340</v>
      </c>
      <c r="B343" s="15">
        <v>39470</v>
      </c>
      <c r="C343" s="14">
        <v>12270.17</v>
      </c>
      <c r="D343" s="14">
        <v>5609.3</v>
      </c>
      <c r="E343" s="14">
        <v>4636.76</v>
      </c>
      <c r="F343" s="14">
        <v>12829.06</v>
      </c>
      <c r="G343" s="20">
        <f t="shared" si="9"/>
        <v>2.4668183724370484E-2</v>
      </c>
      <c r="H343" s="20">
        <f t="shared" si="9"/>
        <v>-2.3050697216824345E-2</v>
      </c>
      <c r="I343" s="20">
        <f t="shared" si="9"/>
        <v>-4.342352999312319E-2</v>
      </c>
      <c r="J343" s="20">
        <f t="shared" si="8"/>
        <v>2.0157275781389108E-2</v>
      </c>
    </row>
    <row r="344" spans="1:10" x14ac:dyDescent="0.25">
      <c r="A344" s="11">
        <v>341</v>
      </c>
      <c r="B344" s="15">
        <v>39471</v>
      </c>
      <c r="C344" s="14">
        <v>12378.61</v>
      </c>
      <c r="D344" s="14">
        <v>5875.8</v>
      </c>
      <c r="E344" s="14">
        <v>4915.29</v>
      </c>
      <c r="F344" s="14">
        <v>13092.78</v>
      </c>
      <c r="G344" s="20">
        <f t="shared" si="9"/>
        <v>8.7988695277234231E-3</v>
      </c>
      <c r="H344" s="20">
        <f t="shared" si="9"/>
        <v>4.6416286406982969E-2</v>
      </c>
      <c r="I344" s="20">
        <f t="shared" si="9"/>
        <v>5.833490844244512E-2</v>
      </c>
      <c r="J344" s="20">
        <f t="shared" si="8"/>
        <v>2.0348023072526911E-2</v>
      </c>
    </row>
    <row r="345" spans="1:10" x14ac:dyDescent="0.25">
      <c r="A345" s="11">
        <v>342</v>
      </c>
      <c r="B345" s="15">
        <v>39472</v>
      </c>
      <c r="C345" s="14">
        <v>12207.17</v>
      </c>
      <c r="D345" s="14">
        <v>5869</v>
      </c>
      <c r="E345" s="14">
        <v>4878.12</v>
      </c>
      <c r="F345" s="14">
        <v>13629.16</v>
      </c>
      <c r="G345" s="20">
        <f t="shared" si="9"/>
        <v>-1.3946499058947804E-2</v>
      </c>
      <c r="H345" s="20">
        <f t="shared" si="9"/>
        <v>-1.1579593964693186E-3</v>
      </c>
      <c r="I345" s="20">
        <f t="shared" si="9"/>
        <v>-7.590855173250405E-3</v>
      </c>
      <c r="J345" s="20">
        <f t="shared" si="8"/>
        <v>4.0150681816540225E-2</v>
      </c>
    </row>
    <row r="346" spans="1:10" x14ac:dyDescent="0.25">
      <c r="A346" s="11">
        <v>343</v>
      </c>
      <c r="B346" s="15">
        <v>39475</v>
      </c>
      <c r="C346" s="14">
        <v>12383.89</v>
      </c>
      <c r="D346" s="14">
        <v>5788.9</v>
      </c>
      <c r="E346" s="14">
        <v>4848.3</v>
      </c>
      <c r="F346" s="14">
        <v>13087.91</v>
      </c>
      <c r="G346" s="20">
        <f t="shared" si="9"/>
        <v>1.4372950352639339E-2</v>
      </c>
      <c r="H346" s="20">
        <f t="shared" si="9"/>
        <v>-1.3741970769141165E-2</v>
      </c>
      <c r="I346" s="20">
        <f t="shared" si="9"/>
        <v>-6.1317716965794619E-3</v>
      </c>
      <c r="J346" s="20">
        <f t="shared" si="8"/>
        <v>-4.0522711740592639E-2</v>
      </c>
    </row>
    <row r="347" spans="1:10" x14ac:dyDescent="0.25">
      <c r="A347" s="11">
        <v>344</v>
      </c>
      <c r="B347" s="15">
        <v>39476</v>
      </c>
      <c r="C347" s="14">
        <v>12480.3</v>
      </c>
      <c r="D347" s="14">
        <v>5885.2</v>
      </c>
      <c r="E347" s="14">
        <v>4941.45</v>
      </c>
      <c r="F347" s="14">
        <v>13478.86</v>
      </c>
      <c r="G347" s="20">
        <f t="shared" si="9"/>
        <v>7.7549667349190565E-3</v>
      </c>
      <c r="H347" s="20">
        <f t="shared" si="9"/>
        <v>1.6498434034598497E-2</v>
      </c>
      <c r="I347" s="20">
        <f t="shared" si="9"/>
        <v>1.9030682357234045E-2</v>
      </c>
      <c r="J347" s="20">
        <f t="shared" si="8"/>
        <v>2.9433628866371447E-2</v>
      </c>
    </row>
    <row r="348" spans="1:10" x14ac:dyDescent="0.25">
      <c r="A348" s="11">
        <v>345</v>
      </c>
      <c r="B348" s="15">
        <v>39477</v>
      </c>
      <c r="C348" s="14">
        <v>12442.83</v>
      </c>
      <c r="D348" s="14">
        <v>5837.3</v>
      </c>
      <c r="E348" s="14">
        <v>4873.57</v>
      </c>
      <c r="F348" s="14">
        <v>13345.03</v>
      </c>
      <c r="G348" s="20">
        <f t="shared" si="9"/>
        <v>-3.0068477138251435E-3</v>
      </c>
      <c r="H348" s="20">
        <f t="shared" si="9"/>
        <v>-8.1723636755389305E-3</v>
      </c>
      <c r="I348" s="20">
        <f t="shared" si="9"/>
        <v>-1.3832082311964755E-2</v>
      </c>
      <c r="J348" s="20">
        <f t="shared" si="8"/>
        <v>-9.9785012880699922E-3</v>
      </c>
    </row>
    <row r="349" spans="1:10" x14ac:dyDescent="0.25">
      <c r="A349" s="11">
        <v>346</v>
      </c>
      <c r="B349" s="15">
        <v>39478</v>
      </c>
      <c r="C349" s="14">
        <v>12650.36</v>
      </c>
      <c r="D349" s="14">
        <v>5879.8</v>
      </c>
      <c r="E349" s="14">
        <v>4869.79</v>
      </c>
      <c r="F349" s="14">
        <v>13592.47</v>
      </c>
      <c r="G349" s="20">
        <f t="shared" si="9"/>
        <v>1.6541119866542043E-2</v>
      </c>
      <c r="H349" s="20">
        <f t="shared" si="9"/>
        <v>7.2543865605016545E-3</v>
      </c>
      <c r="I349" s="20">
        <f t="shared" si="9"/>
        <v>-7.7591307098218382E-4</v>
      </c>
      <c r="J349" s="20">
        <f t="shared" si="8"/>
        <v>1.8371932049067757E-2</v>
      </c>
    </row>
    <row r="350" spans="1:10" x14ac:dyDescent="0.25">
      <c r="A350" s="11">
        <v>347</v>
      </c>
      <c r="B350" s="15">
        <v>39479</v>
      </c>
      <c r="C350" s="14">
        <v>12743.19</v>
      </c>
      <c r="D350" s="14">
        <v>6029.2</v>
      </c>
      <c r="E350" s="14">
        <v>4978.0600000000004</v>
      </c>
      <c r="F350" s="14">
        <v>13497.16</v>
      </c>
      <c r="G350" s="20">
        <f t="shared" si="9"/>
        <v>7.3113379991165571E-3</v>
      </c>
      <c r="H350" s="20">
        <f t="shared" si="9"/>
        <v>2.5091584227619566E-2</v>
      </c>
      <c r="I350" s="20">
        <f t="shared" si="9"/>
        <v>2.1989441891252223E-2</v>
      </c>
      <c r="J350" s="20">
        <f t="shared" si="8"/>
        <v>-7.0366699929363674E-3</v>
      </c>
    </row>
    <row r="351" spans="1:10" x14ac:dyDescent="0.25">
      <c r="A351" s="11">
        <v>348</v>
      </c>
      <c r="B351" s="15">
        <v>39482</v>
      </c>
      <c r="C351" s="14">
        <v>12635.16</v>
      </c>
      <c r="D351" s="14">
        <v>6026.2</v>
      </c>
      <c r="E351" s="14">
        <v>4973.6400000000003</v>
      </c>
      <c r="F351" s="14">
        <v>13859.7</v>
      </c>
      <c r="G351" s="20">
        <f t="shared" si="9"/>
        <v>-8.5136072687148154E-3</v>
      </c>
      <c r="H351" s="20">
        <f t="shared" si="9"/>
        <v>-4.9770228477311659E-4</v>
      </c>
      <c r="I351" s="20">
        <f t="shared" si="9"/>
        <v>-8.8829050124845704E-4</v>
      </c>
      <c r="J351" s="20">
        <f t="shared" si="8"/>
        <v>2.6506055562792136E-2</v>
      </c>
    </row>
    <row r="352" spans="1:10" x14ac:dyDescent="0.25">
      <c r="A352" s="11">
        <v>349</v>
      </c>
      <c r="B352" s="15">
        <v>39483</v>
      </c>
      <c r="C352" s="14">
        <v>12265.13</v>
      </c>
      <c r="D352" s="14">
        <v>5868</v>
      </c>
      <c r="E352" s="14">
        <v>4776.8599999999997</v>
      </c>
      <c r="F352" s="14">
        <v>13745.5</v>
      </c>
      <c r="G352" s="20">
        <f t="shared" si="9"/>
        <v>-2.972312707653401E-2</v>
      </c>
      <c r="H352" s="20">
        <f t="shared" si="9"/>
        <v>-2.6602769388728676E-2</v>
      </c>
      <c r="I352" s="20">
        <f t="shared" si="9"/>
        <v>-4.0368539523002026E-2</v>
      </c>
      <c r="J352" s="20">
        <f t="shared" si="8"/>
        <v>-8.2738506859540827E-3</v>
      </c>
    </row>
    <row r="353" spans="1:10" x14ac:dyDescent="0.25">
      <c r="A353" s="11">
        <v>350</v>
      </c>
      <c r="B353" s="15">
        <v>39484</v>
      </c>
      <c r="C353" s="14">
        <v>12200.1</v>
      </c>
      <c r="D353" s="14">
        <v>5875.4</v>
      </c>
      <c r="E353" s="14">
        <v>4816.43</v>
      </c>
      <c r="F353" s="14">
        <v>13099.24</v>
      </c>
      <c r="G353" s="20">
        <f t="shared" si="9"/>
        <v>-5.3161284935558878E-3</v>
      </c>
      <c r="H353" s="20">
        <f t="shared" si="9"/>
        <v>1.2602825381847025E-3</v>
      </c>
      <c r="I353" s="20">
        <f t="shared" si="9"/>
        <v>8.249562853214161E-3</v>
      </c>
      <c r="J353" s="20">
        <f t="shared" si="8"/>
        <v>-4.8157284562921704E-2</v>
      </c>
    </row>
    <row r="354" spans="1:10" x14ac:dyDescent="0.25">
      <c r="A354" s="11">
        <v>351</v>
      </c>
      <c r="B354" s="15">
        <v>39485</v>
      </c>
      <c r="C354" s="14">
        <v>12247</v>
      </c>
      <c r="D354" s="14">
        <v>5724.1</v>
      </c>
      <c r="E354" s="14">
        <v>4723.8</v>
      </c>
      <c r="F354" s="14">
        <v>13207.15</v>
      </c>
      <c r="G354" s="20">
        <f t="shared" si="9"/>
        <v>3.8368606122208332E-3</v>
      </c>
      <c r="H354" s="20">
        <f t="shared" si="9"/>
        <v>-2.6088810976830093E-2</v>
      </c>
      <c r="I354" s="20">
        <f t="shared" si="9"/>
        <v>-1.9419429298734095E-2</v>
      </c>
      <c r="J354" s="20">
        <f t="shared" si="8"/>
        <v>8.2041363535773886E-3</v>
      </c>
    </row>
    <row r="355" spans="1:10" x14ac:dyDescent="0.25">
      <c r="A355" s="11">
        <v>352</v>
      </c>
      <c r="B355" s="15">
        <v>39486</v>
      </c>
      <c r="C355" s="14">
        <v>12182.13</v>
      </c>
      <c r="D355" s="14">
        <v>5784</v>
      </c>
      <c r="E355" s="14">
        <v>4709.6499999999996</v>
      </c>
      <c r="F355" s="14">
        <v>13017.24</v>
      </c>
      <c r="G355" s="20">
        <f t="shared" si="9"/>
        <v>-5.310885199282158E-3</v>
      </c>
      <c r="H355" s="20">
        <f t="shared" si="9"/>
        <v>1.0410153014373756E-2</v>
      </c>
      <c r="I355" s="20">
        <f t="shared" si="9"/>
        <v>-2.9999651479050309E-3</v>
      </c>
      <c r="J355" s="20">
        <f t="shared" si="8"/>
        <v>-1.4483716868222047E-2</v>
      </c>
    </row>
    <row r="356" spans="1:10" x14ac:dyDescent="0.25">
      <c r="A356" s="11">
        <v>353</v>
      </c>
      <c r="B356" s="15">
        <v>39490</v>
      </c>
      <c r="C356" s="14">
        <v>12373.41</v>
      </c>
      <c r="D356" s="14">
        <v>5910</v>
      </c>
      <c r="E356" s="14">
        <v>4840.71</v>
      </c>
      <c r="F356" s="14">
        <v>13021.96</v>
      </c>
      <c r="G356" s="20">
        <f t="shared" si="9"/>
        <v>1.5579691511515852E-2</v>
      </c>
      <c r="H356" s="20">
        <f t="shared" si="9"/>
        <v>2.1550346561543192E-2</v>
      </c>
      <c r="I356" s="20">
        <f t="shared" si="9"/>
        <v>2.7447808896437626E-2</v>
      </c>
      <c r="J356" s="20">
        <f t="shared" si="8"/>
        <v>3.6253034284415374E-4</v>
      </c>
    </row>
    <row r="357" spans="1:10" x14ac:dyDescent="0.25">
      <c r="A357" s="11">
        <v>354</v>
      </c>
      <c r="B357" s="15">
        <v>39491</v>
      </c>
      <c r="C357" s="14">
        <v>12552.24</v>
      </c>
      <c r="D357" s="14">
        <v>5880.1</v>
      </c>
      <c r="E357" s="14">
        <v>4855.3999999999996</v>
      </c>
      <c r="F357" s="14">
        <v>13068.3</v>
      </c>
      <c r="G357" s="20">
        <f t="shared" si="9"/>
        <v>1.4349320355444862E-2</v>
      </c>
      <c r="H357" s="20">
        <f t="shared" si="9"/>
        <v>-5.0720628493641697E-3</v>
      </c>
      <c r="I357" s="20">
        <f t="shared" si="9"/>
        <v>3.0300834539972441E-3</v>
      </c>
      <c r="J357" s="20">
        <f t="shared" si="8"/>
        <v>3.552287231278939E-3</v>
      </c>
    </row>
    <row r="358" spans="1:10" x14ac:dyDescent="0.25">
      <c r="A358" s="11">
        <v>355</v>
      </c>
      <c r="B358" s="15">
        <v>39492</v>
      </c>
      <c r="C358" s="14">
        <v>12376.98</v>
      </c>
      <c r="D358" s="14">
        <v>5879.3</v>
      </c>
      <c r="E358" s="14">
        <v>4858.6499999999996</v>
      </c>
      <c r="F358" s="14">
        <v>13626.45</v>
      </c>
      <c r="G358" s="20">
        <f t="shared" si="9"/>
        <v>-1.4060840050709726E-2</v>
      </c>
      <c r="H358" s="20">
        <f t="shared" si="9"/>
        <v>-1.3606136388499338E-4</v>
      </c>
      <c r="I358" s="20">
        <f t="shared" si="9"/>
        <v>6.6913390836212806E-4</v>
      </c>
      <c r="J358" s="20">
        <f t="shared" si="8"/>
        <v>4.1823306588777018E-2</v>
      </c>
    </row>
    <row r="359" spans="1:10" x14ac:dyDescent="0.25">
      <c r="A359" s="11">
        <v>356</v>
      </c>
      <c r="B359" s="15">
        <v>39493</v>
      </c>
      <c r="C359" s="14">
        <v>12348.21</v>
      </c>
      <c r="D359" s="14">
        <v>5787.6</v>
      </c>
      <c r="E359" s="14">
        <v>4771.79</v>
      </c>
      <c r="F359" s="14">
        <v>13622.56</v>
      </c>
      <c r="G359" s="20">
        <f t="shared" si="9"/>
        <v>-2.3271823580993133E-3</v>
      </c>
      <c r="H359" s="20">
        <f t="shared" si="9"/>
        <v>-1.5720009323968193E-2</v>
      </c>
      <c r="I359" s="20">
        <f t="shared" si="9"/>
        <v>-1.8039124985669151E-2</v>
      </c>
      <c r="J359" s="20">
        <f t="shared" si="8"/>
        <v>-2.855149619326633E-4</v>
      </c>
    </row>
    <row r="360" spans="1:10" x14ac:dyDescent="0.25">
      <c r="A360" s="11">
        <v>357</v>
      </c>
      <c r="B360" s="15">
        <v>39497</v>
      </c>
      <c r="C360" s="14">
        <v>12337.22</v>
      </c>
      <c r="D360" s="14">
        <v>5966.9</v>
      </c>
      <c r="E360" s="14">
        <v>4885.83</v>
      </c>
      <c r="F360" s="14">
        <v>13757.91</v>
      </c>
      <c r="G360" s="20">
        <f t="shared" si="9"/>
        <v>-8.9040383141710379E-4</v>
      </c>
      <c r="H360" s="20">
        <f t="shared" si="9"/>
        <v>3.0509831678436156E-2</v>
      </c>
      <c r="I360" s="20">
        <f t="shared" si="9"/>
        <v>2.3617682381743593E-2</v>
      </c>
      <c r="J360" s="20">
        <f t="shared" si="8"/>
        <v>9.8866894906278133E-3</v>
      </c>
    </row>
    <row r="361" spans="1:10" x14ac:dyDescent="0.25">
      <c r="A361" s="11">
        <v>358</v>
      </c>
      <c r="B361" s="15">
        <v>39498</v>
      </c>
      <c r="C361" s="14">
        <v>12427.26</v>
      </c>
      <c r="D361" s="14">
        <v>5893.6</v>
      </c>
      <c r="E361" s="14">
        <v>4812.8100000000004</v>
      </c>
      <c r="F361" s="14">
        <v>13310.37</v>
      </c>
      <c r="G361" s="20">
        <f t="shared" si="9"/>
        <v>7.2717373239527166E-3</v>
      </c>
      <c r="H361" s="20">
        <f t="shared" si="9"/>
        <v>-1.2360513172758695E-2</v>
      </c>
      <c r="I361" s="20">
        <f t="shared" si="9"/>
        <v>-1.5058065819582375E-2</v>
      </c>
      <c r="J361" s="20">
        <f t="shared" si="8"/>
        <v>-3.3070500765651829E-2</v>
      </c>
    </row>
    <row r="362" spans="1:10" x14ac:dyDescent="0.25">
      <c r="A362" s="11">
        <v>359</v>
      </c>
      <c r="B362" s="15">
        <v>39499</v>
      </c>
      <c r="C362" s="14">
        <v>12284.3</v>
      </c>
      <c r="D362" s="14">
        <v>5932.2</v>
      </c>
      <c r="E362" s="14">
        <v>4858.8500000000004</v>
      </c>
      <c r="F362" s="14">
        <v>13688.28</v>
      </c>
      <c r="G362" s="20">
        <f t="shared" si="9"/>
        <v>-1.1570422497818152E-2</v>
      </c>
      <c r="H362" s="20">
        <f t="shared" si="9"/>
        <v>6.5281227625382538E-3</v>
      </c>
      <c r="I362" s="20">
        <f t="shared" si="9"/>
        <v>9.5206712740413171E-3</v>
      </c>
      <c r="J362" s="20">
        <f t="shared" si="8"/>
        <v>2.7996561586153372E-2</v>
      </c>
    </row>
    <row r="363" spans="1:10" x14ac:dyDescent="0.25">
      <c r="A363" s="11">
        <v>360</v>
      </c>
      <c r="B363" s="15">
        <v>39500</v>
      </c>
      <c r="C363" s="14">
        <v>12381.02</v>
      </c>
      <c r="D363" s="14">
        <v>5888.5</v>
      </c>
      <c r="E363" s="14">
        <v>4824.55</v>
      </c>
      <c r="F363" s="14">
        <v>13500.46</v>
      </c>
      <c r="G363" s="20">
        <f t="shared" si="9"/>
        <v>7.8426305229148761E-3</v>
      </c>
      <c r="H363" s="20">
        <f t="shared" si="9"/>
        <v>-7.3938428495390974E-3</v>
      </c>
      <c r="I363" s="20">
        <f t="shared" si="9"/>
        <v>-7.084318204900914E-3</v>
      </c>
      <c r="J363" s="20">
        <f t="shared" si="8"/>
        <v>-1.3816233316482213E-2</v>
      </c>
    </row>
    <row r="364" spans="1:10" x14ac:dyDescent="0.25">
      <c r="A364" s="11">
        <v>361</v>
      </c>
      <c r="B364" s="15">
        <v>39503</v>
      </c>
      <c r="C364" s="14">
        <v>12570.22</v>
      </c>
      <c r="D364" s="14">
        <v>5999.5</v>
      </c>
      <c r="E364" s="14">
        <v>4919.26</v>
      </c>
      <c r="F364" s="14">
        <v>13914.57</v>
      </c>
      <c r="G364" s="20">
        <f t="shared" si="9"/>
        <v>1.5165869622208143E-2</v>
      </c>
      <c r="H364" s="20">
        <f t="shared" si="9"/>
        <v>1.8674836122840321E-2</v>
      </c>
      <c r="I364" s="20">
        <f t="shared" si="9"/>
        <v>1.9440646495095082E-2</v>
      </c>
      <c r="J364" s="20">
        <f t="shared" si="8"/>
        <v>3.0212733658011092E-2</v>
      </c>
    </row>
    <row r="365" spans="1:10" x14ac:dyDescent="0.25">
      <c r="A365" s="11">
        <v>362</v>
      </c>
      <c r="B365" s="15">
        <v>39504</v>
      </c>
      <c r="C365" s="14">
        <v>12684.92</v>
      </c>
      <c r="D365" s="14">
        <v>6087.4</v>
      </c>
      <c r="E365" s="14">
        <v>4973.07</v>
      </c>
      <c r="F365" s="14">
        <v>13824.72</v>
      </c>
      <c r="G365" s="20">
        <f t="shared" si="9"/>
        <v>9.0833619320866126E-3</v>
      </c>
      <c r="H365" s="20">
        <f t="shared" si="9"/>
        <v>1.4544928746752329E-2</v>
      </c>
      <c r="I365" s="20">
        <f t="shared" si="9"/>
        <v>1.0879242956032585E-2</v>
      </c>
      <c r="J365" s="20">
        <f t="shared" si="8"/>
        <v>-6.4781985572173323E-3</v>
      </c>
    </row>
    <row r="366" spans="1:10" x14ac:dyDescent="0.25">
      <c r="A366" s="11">
        <v>363</v>
      </c>
      <c r="B366" s="15">
        <v>39505</v>
      </c>
      <c r="C366" s="14">
        <v>12694.28</v>
      </c>
      <c r="D366" s="14">
        <v>6076.5</v>
      </c>
      <c r="E366" s="14">
        <v>4968.82</v>
      </c>
      <c r="F366" s="14">
        <v>14031.3</v>
      </c>
      <c r="G366" s="20">
        <f t="shared" si="9"/>
        <v>7.3761193610328874E-4</v>
      </c>
      <c r="H366" s="20">
        <f t="shared" si="9"/>
        <v>-1.7921888403410811E-3</v>
      </c>
      <c r="I366" s="20">
        <f t="shared" si="9"/>
        <v>-8.5496827240810172E-4</v>
      </c>
      <c r="J366" s="20">
        <f t="shared" si="8"/>
        <v>1.4832254371822695E-2</v>
      </c>
    </row>
    <row r="367" spans="1:10" x14ac:dyDescent="0.25">
      <c r="A367" s="11">
        <v>364</v>
      </c>
      <c r="B367" s="15">
        <v>39506</v>
      </c>
      <c r="C367" s="14">
        <v>12582.18</v>
      </c>
      <c r="D367" s="14">
        <v>5965.7</v>
      </c>
      <c r="E367" s="14">
        <v>4865.2299999999996</v>
      </c>
      <c r="F367" s="14">
        <v>13925.51</v>
      </c>
      <c r="G367" s="20">
        <f t="shared" si="9"/>
        <v>-8.8699711088992082E-3</v>
      </c>
      <c r="H367" s="20">
        <f t="shared" si="9"/>
        <v>-1.8402472448530389E-2</v>
      </c>
      <c r="I367" s="20">
        <f t="shared" si="9"/>
        <v>-2.1068396386569658E-2</v>
      </c>
      <c r="J367" s="20">
        <f t="shared" si="8"/>
        <v>-7.5681384923056158E-3</v>
      </c>
    </row>
    <row r="368" spans="1:10" x14ac:dyDescent="0.25">
      <c r="A368" s="11">
        <v>365</v>
      </c>
      <c r="B368" s="15">
        <v>39507</v>
      </c>
      <c r="C368" s="14">
        <v>12266.39</v>
      </c>
      <c r="D368" s="14">
        <v>5884.3</v>
      </c>
      <c r="E368" s="14">
        <v>4790.66</v>
      </c>
      <c r="F368" s="14">
        <v>13603.02</v>
      </c>
      <c r="G368" s="20">
        <f t="shared" si="9"/>
        <v>-2.5418525292554828E-2</v>
      </c>
      <c r="H368" s="20">
        <f t="shared" si="9"/>
        <v>-1.373861271672692E-2</v>
      </c>
      <c r="I368" s="20">
        <f t="shared" si="9"/>
        <v>-1.5445801997587418E-2</v>
      </c>
      <c r="J368" s="20">
        <f t="shared" si="8"/>
        <v>-2.3430583004135957E-2</v>
      </c>
    </row>
    <row r="369" spans="1:10" x14ac:dyDescent="0.25">
      <c r="A369" s="11">
        <v>366</v>
      </c>
      <c r="B369" s="15">
        <v>39510</v>
      </c>
      <c r="C369" s="14">
        <v>12258.9</v>
      </c>
      <c r="D369" s="14">
        <v>5818.6</v>
      </c>
      <c r="E369" s="14">
        <v>4742.66</v>
      </c>
      <c r="F369" s="14">
        <v>12992.18</v>
      </c>
      <c r="G369" s="20">
        <f t="shared" si="9"/>
        <v>-6.1079809721806245E-4</v>
      </c>
      <c r="H369" s="20">
        <f t="shared" si="9"/>
        <v>-1.1228104185043216E-2</v>
      </c>
      <c r="I369" s="20">
        <f t="shared" si="9"/>
        <v>-1.0070029249258533E-2</v>
      </c>
      <c r="J369" s="20">
        <f t="shared" si="8"/>
        <v>-4.5944188910974584E-2</v>
      </c>
    </row>
    <row r="370" spans="1:10" x14ac:dyDescent="0.25">
      <c r="A370" s="11">
        <v>367</v>
      </c>
      <c r="B370" s="15">
        <v>39511</v>
      </c>
      <c r="C370" s="14">
        <v>12213.8</v>
      </c>
      <c r="D370" s="14">
        <v>5767.7</v>
      </c>
      <c r="E370" s="14">
        <v>4675.91</v>
      </c>
      <c r="F370" s="14">
        <v>12992.28</v>
      </c>
      <c r="G370" s="20">
        <f t="shared" si="9"/>
        <v>-3.6857437925399824E-3</v>
      </c>
      <c r="H370" s="20">
        <f t="shared" si="9"/>
        <v>-8.7862954440938064E-3</v>
      </c>
      <c r="I370" s="20">
        <f t="shared" si="9"/>
        <v>-1.4174363533422329E-2</v>
      </c>
      <c r="J370" s="20">
        <f t="shared" si="8"/>
        <v>7.6969080750380128E-6</v>
      </c>
    </row>
    <row r="371" spans="1:10" x14ac:dyDescent="0.25">
      <c r="A371" s="11">
        <v>368</v>
      </c>
      <c r="B371" s="15">
        <v>39512</v>
      </c>
      <c r="C371" s="14">
        <v>12254.99</v>
      </c>
      <c r="D371" s="14">
        <v>5853.5</v>
      </c>
      <c r="E371" s="14">
        <v>4756.42</v>
      </c>
      <c r="F371" s="14">
        <v>12972.06</v>
      </c>
      <c r="G371" s="20">
        <f t="shared" si="9"/>
        <v>3.3667409714326392E-3</v>
      </c>
      <c r="H371" s="20">
        <f t="shared" si="9"/>
        <v>1.4766385403266493E-2</v>
      </c>
      <c r="I371" s="20">
        <f t="shared" si="9"/>
        <v>1.7071488228519519E-2</v>
      </c>
      <c r="J371" s="20">
        <f t="shared" si="8"/>
        <v>-1.5575211299493814E-3</v>
      </c>
    </row>
    <row r="372" spans="1:10" x14ac:dyDescent="0.25">
      <c r="A372" s="11">
        <v>369</v>
      </c>
      <c r="B372" s="15">
        <v>39513</v>
      </c>
      <c r="C372" s="14">
        <v>12040.39</v>
      </c>
      <c r="D372" s="14">
        <v>5766.4</v>
      </c>
      <c r="E372" s="14">
        <v>4678.05</v>
      </c>
      <c r="F372" s="14">
        <v>13215.42</v>
      </c>
      <c r="G372" s="20">
        <f t="shared" si="9"/>
        <v>-1.7666369603628291E-2</v>
      </c>
      <c r="H372" s="20">
        <f t="shared" si="9"/>
        <v>-1.4991803945763134E-2</v>
      </c>
      <c r="I372" s="20">
        <f t="shared" si="9"/>
        <v>-1.6613928000052444E-2</v>
      </c>
      <c r="J372" s="20">
        <f t="shared" si="8"/>
        <v>1.8586515835772009E-2</v>
      </c>
    </row>
    <row r="373" spans="1:10" x14ac:dyDescent="0.25">
      <c r="A373" s="11">
        <v>370</v>
      </c>
      <c r="B373" s="15">
        <v>39514</v>
      </c>
      <c r="C373" s="14">
        <v>11893.69</v>
      </c>
      <c r="D373" s="14">
        <v>5699.9</v>
      </c>
      <c r="E373" s="14">
        <v>4618.96</v>
      </c>
      <c r="F373" s="14">
        <v>12782.8</v>
      </c>
      <c r="G373" s="20">
        <f t="shared" si="9"/>
        <v>-1.2258823999360737E-2</v>
      </c>
      <c r="H373" s="20">
        <f t="shared" si="9"/>
        <v>-1.1599338164867004E-2</v>
      </c>
      <c r="I373" s="20">
        <f t="shared" si="9"/>
        <v>-1.2711784905333263E-2</v>
      </c>
      <c r="J373" s="20">
        <f t="shared" si="8"/>
        <v>-3.3283812333110514E-2</v>
      </c>
    </row>
    <row r="374" spans="1:10" x14ac:dyDescent="0.25">
      <c r="A374" s="11">
        <v>371</v>
      </c>
      <c r="B374" s="15">
        <v>39517</v>
      </c>
      <c r="C374" s="14">
        <v>11740.15</v>
      </c>
      <c r="D374" s="14">
        <v>5629.1</v>
      </c>
      <c r="E374" s="14">
        <v>4566.99</v>
      </c>
      <c r="F374" s="14">
        <v>12532.13</v>
      </c>
      <c r="G374" s="20">
        <f t="shared" si="9"/>
        <v>-1.2993416233608741E-2</v>
      </c>
      <c r="H374" s="20">
        <f t="shared" si="9"/>
        <v>-1.2499059358082754E-2</v>
      </c>
      <c r="I374" s="20">
        <f t="shared" si="9"/>
        <v>-1.1315226948610604E-2</v>
      </c>
      <c r="J374" s="20">
        <f t="shared" si="8"/>
        <v>-1.980477080381236E-2</v>
      </c>
    </row>
    <row r="375" spans="1:10" x14ac:dyDescent="0.25">
      <c r="A375" s="11">
        <v>372</v>
      </c>
      <c r="B375" s="15">
        <v>39518</v>
      </c>
      <c r="C375" s="14">
        <v>12156.81</v>
      </c>
      <c r="D375" s="14">
        <v>5690.4</v>
      </c>
      <c r="E375" s="14">
        <v>4627.6899999999996</v>
      </c>
      <c r="F375" s="14">
        <v>12658.28</v>
      </c>
      <c r="G375" s="20">
        <f t="shared" si="9"/>
        <v>3.4874915446048545E-2</v>
      </c>
      <c r="H375" s="20">
        <f t="shared" si="9"/>
        <v>1.0830972968291141E-2</v>
      </c>
      <c r="I375" s="20">
        <f t="shared" si="9"/>
        <v>1.320347893044138E-2</v>
      </c>
      <c r="J375" s="20">
        <f t="shared" si="9"/>
        <v>1.0015800026503608E-2</v>
      </c>
    </row>
    <row r="376" spans="1:10" x14ac:dyDescent="0.25">
      <c r="A376" s="11">
        <v>373</v>
      </c>
      <c r="B376" s="15">
        <v>39519</v>
      </c>
      <c r="C376" s="14">
        <v>12110.24</v>
      </c>
      <c r="D376" s="14">
        <v>5776.4</v>
      </c>
      <c r="E376" s="14">
        <v>4697.1000000000004</v>
      </c>
      <c r="F376" s="14">
        <v>12861.13</v>
      </c>
      <c r="G376" s="20">
        <f t="shared" ref="G376:J439" si="10">LN(1+(C376-C375)/C375)</f>
        <v>-3.8381308951443574E-3</v>
      </c>
      <c r="H376" s="20">
        <f t="shared" si="10"/>
        <v>1.5000106833104708E-2</v>
      </c>
      <c r="I376" s="20">
        <f t="shared" si="10"/>
        <v>1.4887473493739419E-2</v>
      </c>
      <c r="J376" s="20">
        <f t="shared" si="10"/>
        <v>1.5898037804922372E-2</v>
      </c>
    </row>
    <row r="377" spans="1:10" x14ac:dyDescent="0.25">
      <c r="A377" s="11">
        <v>374</v>
      </c>
      <c r="B377" s="15">
        <v>39520</v>
      </c>
      <c r="C377" s="14">
        <v>12145.74</v>
      </c>
      <c r="D377" s="14">
        <v>5692.4</v>
      </c>
      <c r="E377" s="14">
        <v>4630.1899999999996</v>
      </c>
      <c r="F377" s="14">
        <v>12433.44</v>
      </c>
      <c r="G377" s="20">
        <f t="shared" si="10"/>
        <v>2.9271153214183512E-3</v>
      </c>
      <c r="H377" s="20">
        <f t="shared" si="10"/>
        <v>-1.4648699442905212E-2</v>
      </c>
      <c r="I377" s="20">
        <f t="shared" si="10"/>
        <v>-1.4347393030227716E-2</v>
      </c>
      <c r="J377" s="20">
        <f t="shared" si="10"/>
        <v>-3.3819967278218996E-2</v>
      </c>
    </row>
    <row r="378" spans="1:10" x14ac:dyDescent="0.25">
      <c r="A378" s="11">
        <v>375</v>
      </c>
      <c r="B378" s="15">
        <v>39521</v>
      </c>
      <c r="C378" s="14">
        <v>11951.09</v>
      </c>
      <c r="D378" s="14">
        <v>5631.7</v>
      </c>
      <c r="E378" s="14">
        <v>4592.1499999999996</v>
      </c>
      <c r="F378" s="14">
        <v>12241.6</v>
      </c>
      <c r="G378" s="20">
        <f t="shared" si="10"/>
        <v>-1.6156003415042943E-2</v>
      </c>
      <c r="H378" s="20">
        <f t="shared" si="10"/>
        <v>-1.0720601435820513E-2</v>
      </c>
      <c r="I378" s="20">
        <f t="shared" si="10"/>
        <v>-8.2495799842364735E-3</v>
      </c>
      <c r="J378" s="20">
        <f t="shared" si="10"/>
        <v>-1.5549629537881438E-2</v>
      </c>
    </row>
    <row r="379" spans="1:10" x14ac:dyDescent="0.25">
      <c r="A379" s="11">
        <v>376</v>
      </c>
      <c r="B379" s="15">
        <v>39524</v>
      </c>
      <c r="C379" s="14">
        <v>11972.25</v>
      </c>
      <c r="D379" s="14">
        <v>5414.4</v>
      </c>
      <c r="E379" s="14">
        <v>4431.04</v>
      </c>
      <c r="F379" s="14">
        <v>11787.51</v>
      </c>
      <c r="G379" s="20">
        <f t="shared" si="10"/>
        <v>1.7689842236082041E-3</v>
      </c>
      <c r="H379" s="20">
        <f t="shared" si="10"/>
        <v>-3.9349279401834886E-2</v>
      </c>
      <c r="I379" s="20">
        <f t="shared" si="10"/>
        <v>-3.5714004504773675E-2</v>
      </c>
      <c r="J379" s="20">
        <f t="shared" si="10"/>
        <v>-3.7799491179924705E-2</v>
      </c>
    </row>
    <row r="380" spans="1:10" x14ac:dyDescent="0.25">
      <c r="A380" s="11">
        <v>377</v>
      </c>
      <c r="B380" s="15">
        <v>39525</v>
      </c>
      <c r="C380" s="14">
        <v>12392.66</v>
      </c>
      <c r="D380" s="14">
        <v>5605.8</v>
      </c>
      <c r="E380" s="14">
        <v>4582.59</v>
      </c>
      <c r="F380" s="14">
        <v>11964.16</v>
      </c>
      <c r="G380" s="20">
        <f t="shared" si="10"/>
        <v>3.4512890033584237E-2</v>
      </c>
      <c r="H380" s="20">
        <f t="shared" si="10"/>
        <v>3.4739705055115658E-2</v>
      </c>
      <c r="I380" s="20">
        <f t="shared" si="10"/>
        <v>3.3630020989183558E-2</v>
      </c>
      <c r="J380" s="20">
        <f t="shared" si="10"/>
        <v>1.4875017816446469E-2</v>
      </c>
    </row>
    <row r="381" spans="1:10" x14ac:dyDescent="0.25">
      <c r="A381" s="11">
        <v>378</v>
      </c>
      <c r="B381" s="15">
        <v>39526</v>
      </c>
      <c r="C381" s="14">
        <v>12099.66</v>
      </c>
      <c r="D381" s="14">
        <v>5545.6</v>
      </c>
      <c r="E381" s="14">
        <v>4555.95</v>
      </c>
      <c r="F381" s="14">
        <v>12260.44</v>
      </c>
      <c r="G381" s="20">
        <f t="shared" si="10"/>
        <v>-2.3927008829792838E-2</v>
      </c>
      <c r="H381" s="20">
        <f t="shared" si="10"/>
        <v>-1.0796955505678009E-2</v>
      </c>
      <c r="I381" s="20">
        <f t="shared" si="10"/>
        <v>-5.8302694877500243E-3</v>
      </c>
      <c r="J381" s="20">
        <f t="shared" si="10"/>
        <v>2.4462304802242679E-2</v>
      </c>
    </row>
    <row r="382" spans="1:10" x14ac:dyDescent="0.25">
      <c r="A382" s="11">
        <v>379</v>
      </c>
      <c r="B382" s="15">
        <v>39532</v>
      </c>
      <c r="C382" s="14">
        <v>12532.6</v>
      </c>
      <c r="D382" s="14">
        <v>5689.1</v>
      </c>
      <c r="E382" s="14">
        <v>4692</v>
      </c>
      <c r="F382" s="14">
        <v>12745.22</v>
      </c>
      <c r="G382" s="20">
        <f t="shared" si="10"/>
        <v>3.5155896343274588E-2</v>
      </c>
      <c r="H382" s="20">
        <f t="shared" si="10"/>
        <v>2.5547242856557E-2</v>
      </c>
      <c r="I382" s="20">
        <f t="shared" si="10"/>
        <v>2.9424859805583358E-2</v>
      </c>
      <c r="J382" s="20">
        <f t="shared" si="10"/>
        <v>3.8778480416126575E-2</v>
      </c>
    </row>
    <row r="383" spans="1:10" x14ac:dyDescent="0.25">
      <c r="A383" s="11">
        <v>380</v>
      </c>
      <c r="B383" s="15">
        <v>39533</v>
      </c>
      <c r="C383" s="14">
        <v>12422.86</v>
      </c>
      <c r="D383" s="14">
        <v>5660.4</v>
      </c>
      <c r="E383" s="14">
        <v>4676.68</v>
      </c>
      <c r="F383" s="14">
        <v>12706.63</v>
      </c>
      <c r="G383" s="20">
        <f t="shared" si="10"/>
        <v>-8.7949256292124255E-3</v>
      </c>
      <c r="H383" s="20">
        <f t="shared" si="10"/>
        <v>-5.0575022996277768E-3</v>
      </c>
      <c r="I383" s="20">
        <f t="shared" si="10"/>
        <v>-3.2704743155336346E-3</v>
      </c>
      <c r="J383" s="20">
        <f t="shared" si="10"/>
        <v>-3.0323948609573843E-3</v>
      </c>
    </row>
    <row r="384" spans="1:10" x14ac:dyDescent="0.25">
      <c r="A384" s="11">
        <v>381</v>
      </c>
      <c r="B384" s="15">
        <v>39534</v>
      </c>
      <c r="C384" s="14">
        <v>12302.46</v>
      </c>
      <c r="D384" s="14">
        <v>5717.5</v>
      </c>
      <c r="E384" s="14">
        <v>4719.53</v>
      </c>
      <c r="F384" s="14">
        <v>12604.58</v>
      </c>
      <c r="G384" s="20">
        <f t="shared" si="10"/>
        <v>-9.7390813673766622E-3</v>
      </c>
      <c r="H384" s="20">
        <f t="shared" si="10"/>
        <v>1.003708581872006E-2</v>
      </c>
      <c r="I384" s="20">
        <f t="shared" si="10"/>
        <v>9.1207618925359859E-3</v>
      </c>
      <c r="J384" s="20">
        <f t="shared" si="10"/>
        <v>-8.0636645156951306E-3</v>
      </c>
    </row>
    <row r="385" spans="1:10" x14ac:dyDescent="0.25">
      <c r="A385" s="11">
        <v>382</v>
      </c>
      <c r="B385" s="15">
        <v>39535</v>
      </c>
      <c r="C385" s="14">
        <v>12216.4</v>
      </c>
      <c r="D385" s="14">
        <v>5692.9</v>
      </c>
      <c r="E385" s="14">
        <v>4695.92</v>
      </c>
      <c r="F385" s="14">
        <v>12820.47</v>
      </c>
      <c r="G385" s="20">
        <f t="shared" si="10"/>
        <v>-7.0199310584072991E-3</v>
      </c>
      <c r="H385" s="20">
        <f t="shared" si="10"/>
        <v>-4.3118625313596842E-3</v>
      </c>
      <c r="I385" s="20">
        <f t="shared" si="10"/>
        <v>-5.0151717626743799E-3</v>
      </c>
      <c r="J385" s="20">
        <f t="shared" si="10"/>
        <v>1.6982872313278503E-2</v>
      </c>
    </row>
    <row r="386" spans="1:10" x14ac:dyDescent="0.25">
      <c r="A386" s="11">
        <v>383</v>
      </c>
      <c r="B386" s="15">
        <v>39538</v>
      </c>
      <c r="C386" s="14">
        <v>12262.89</v>
      </c>
      <c r="D386" s="14">
        <v>5702.1</v>
      </c>
      <c r="E386" s="14">
        <v>4707.07</v>
      </c>
      <c r="F386" s="14">
        <v>12525.54</v>
      </c>
      <c r="G386" s="20">
        <f t="shared" si="10"/>
        <v>3.7983173444507351E-3</v>
      </c>
      <c r="H386" s="20">
        <f t="shared" si="10"/>
        <v>1.6147436593251367E-3</v>
      </c>
      <c r="I386" s="20">
        <f t="shared" si="10"/>
        <v>2.3715871708952993E-3</v>
      </c>
      <c r="J386" s="20">
        <f t="shared" si="10"/>
        <v>-2.3273352472955759E-2</v>
      </c>
    </row>
    <row r="387" spans="1:10" x14ac:dyDescent="0.25">
      <c r="A387" s="11">
        <v>384</v>
      </c>
      <c r="B387" s="15">
        <v>39539</v>
      </c>
      <c r="C387" s="14">
        <v>12654.36</v>
      </c>
      <c r="D387" s="14">
        <v>5852.6</v>
      </c>
      <c r="E387" s="14">
        <v>4866</v>
      </c>
      <c r="F387" s="14">
        <v>12656.42</v>
      </c>
      <c r="G387" s="20">
        <f t="shared" si="10"/>
        <v>3.1424191155065249E-2</v>
      </c>
      <c r="H387" s="20">
        <f t="shared" si="10"/>
        <v>2.6051478909267005E-2</v>
      </c>
      <c r="I387" s="20">
        <f t="shared" si="10"/>
        <v>3.3206610584878539E-2</v>
      </c>
      <c r="J387" s="20">
        <f t="shared" si="10"/>
        <v>1.0394836501356542E-2</v>
      </c>
    </row>
    <row r="388" spans="1:10" x14ac:dyDescent="0.25">
      <c r="A388" s="11">
        <v>385</v>
      </c>
      <c r="B388" s="15">
        <v>39540</v>
      </c>
      <c r="C388" s="14">
        <v>12608.92</v>
      </c>
      <c r="D388" s="14">
        <v>5915.9</v>
      </c>
      <c r="E388" s="14">
        <v>4911.97</v>
      </c>
      <c r="F388" s="14">
        <v>13189.36</v>
      </c>
      <c r="G388" s="20">
        <f t="shared" si="10"/>
        <v>-3.5973198256239593E-3</v>
      </c>
      <c r="H388" s="20">
        <f t="shared" si="10"/>
        <v>1.0757634440609672E-2</v>
      </c>
      <c r="I388" s="20">
        <f t="shared" si="10"/>
        <v>9.4028389730029492E-3</v>
      </c>
      <c r="J388" s="20">
        <f t="shared" si="10"/>
        <v>4.1245847629365492E-2</v>
      </c>
    </row>
    <row r="389" spans="1:10" x14ac:dyDescent="0.25">
      <c r="A389" s="11">
        <v>386</v>
      </c>
      <c r="B389" s="15">
        <v>39541</v>
      </c>
      <c r="C389" s="14">
        <v>12626.03</v>
      </c>
      <c r="D389" s="14">
        <v>5891.3</v>
      </c>
      <c r="E389" s="14">
        <v>4887.87</v>
      </c>
      <c r="F389" s="14">
        <v>13389.9</v>
      </c>
      <c r="G389" s="20">
        <f t="shared" si="10"/>
        <v>1.3560559955101146E-3</v>
      </c>
      <c r="H389" s="20">
        <f t="shared" si="10"/>
        <v>-4.1669550096877818E-3</v>
      </c>
      <c r="I389" s="20">
        <f t="shared" si="10"/>
        <v>-4.9184575633937182E-3</v>
      </c>
      <c r="J389" s="20">
        <f t="shared" si="10"/>
        <v>1.5090247470564318E-2</v>
      </c>
    </row>
    <row r="390" spans="1:10" x14ac:dyDescent="0.25">
      <c r="A390" s="11">
        <v>387</v>
      </c>
      <c r="B390" s="15">
        <v>39542</v>
      </c>
      <c r="C390" s="14">
        <v>12609.42</v>
      </c>
      <c r="D390" s="14">
        <v>5947.1</v>
      </c>
      <c r="E390" s="14">
        <v>4900.88</v>
      </c>
      <c r="F390" s="14">
        <v>13293.22</v>
      </c>
      <c r="G390" s="20">
        <f t="shared" si="10"/>
        <v>-1.3164023148898134E-3</v>
      </c>
      <c r="H390" s="20">
        <f t="shared" si="10"/>
        <v>9.4270194010709352E-3</v>
      </c>
      <c r="I390" s="20">
        <f t="shared" si="10"/>
        <v>2.6581550576921047E-3</v>
      </c>
      <c r="J390" s="20">
        <f t="shared" si="10"/>
        <v>-7.2465606028434036E-3</v>
      </c>
    </row>
    <row r="391" spans="1:10" x14ac:dyDescent="0.25">
      <c r="A391" s="11">
        <v>388</v>
      </c>
      <c r="B391" s="15">
        <v>39545</v>
      </c>
      <c r="C391" s="14">
        <v>12612.43</v>
      </c>
      <c r="D391" s="14">
        <v>6014.8</v>
      </c>
      <c r="E391" s="14">
        <v>4944.6000000000004</v>
      </c>
      <c r="F391" s="14">
        <v>13450.23</v>
      </c>
      <c r="G391" s="20">
        <f t="shared" si="10"/>
        <v>2.3868193762874252E-4</v>
      </c>
      <c r="H391" s="20">
        <f t="shared" si="10"/>
        <v>1.1319392882003695E-2</v>
      </c>
      <c r="I391" s="20">
        <f t="shared" si="10"/>
        <v>8.8812911866235494E-3</v>
      </c>
      <c r="J391" s="20">
        <f t="shared" si="10"/>
        <v>1.1742075460930949E-2</v>
      </c>
    </row>
    <row r="392" spans="1:10" x14ac:dyDescent="0.25">
      <c r="A392" s="11">
        <v>389</v>
      </c>
      <c r="B392" s="15">
        <v>39546</v>
      </c>
      <c r="C392" s="14">
        <v>12576.44</v>
      </c>
      <c r="D392" s="14">
        <v>5990.2</v>
      </c>
      <c r="E392" s="14">
        <v>4912.6899999999996</v>
      </c>
      <c r="F392" s="14">
        <v>13250.43</v>
      </c>
      <c r="G392" s="20">
        <f t="shared" si="10"/>
        <v>-2.8576132626078592E-3</v>
      </c>
      <c r="H392" s="20">
        <f t="shared" si="10"/>
        <v>-4.0982981144336997E-3</v>
      </c>
      <c r="I392" s="20">
        <f t="shared" si="10"/>
        <v>-6.4744187230225611E-3</v>
      </c>
      <c r="J392" s="20">
        <f t="shared" si="10"/>
        <v>-1.4966201537547406E-2</v>
      </c>
    </row>
    <row r="393" spans="1:10" x14ac:dyDescent="0.25">
      <c r="A393" s="11">
        <v>390</v>
      </c>
      <c r="B393" s="15">
        <v>39547</v>
      </c>
      <c r="C393" s="14">
        <v>12527.26</v>
      </c>
      <c r="D393" s="14">
        <v>5983.9</v>
      </c>
      <c r="E393" s="14">
        <v>4874.97</v>
      </c>
      <c r="F393" s="14">
        <v>13111.89</v>
      </c>
      <c r="G393" s="20">
        <f t="shared" si="10"/>
        <v>-3.9181525366592806E-3</v>
      </c>
      <c r="H393" s="20">
        <f t="shared" si="10"/>
        <v>-1.0522712489989929E-3</v>
      </c>
      <c r="I393" s="20">
        <f t="shared" si="10"/>
        <v>-7.7077027075116234E-3</v>
      </c>
      <c r="J393" s="20">
        <f t="shared" si="10"/>
        <v>-1.0510552591244707E-2</v>
      </c>
    </row>
    <row r="394" spans="1:10" x14ac:dyDescent="0.25">
      <c r="A394" s="11">
        <v>391</v>
      </c>
      <c r="B394" s="15">
        <v>39548</v>
      </c>
      <c r="C394" s="14">
        <v>12581.98</v>
      </c>
      <c r="D394" s="14">
        <v>5965.1</v>
      </c>
      <c r="E394" s="14">
        <v>4859.42</v>
      </c>
      <c r="F394" s="14">
        <v>12945.3</v>
      </c>
      <c r="G394" s="20">
        <f t="shared" si="10"/>
        <v>4.3585617586648223E-3</v>
      </c>
      <c r="H394" s="20">
        <f t="shared" si="10"/>
        <v>-3.1467094338916948E-3</v>
      </c>
      <c r="I394" s="20">
        <f t="shared" si="10"/>
        <v>-3.1948613578763416E-3</v>
      </c>
      <c r="J394" s="20">
        <f t="shared" si="10"/>
        <v>-1.2786664238596751E-2</v>
      </c>
    </row>
    <row r="395" spans="1:10" x14ac:dyDescent="0.25">
      <c r="A395" s="11">
        <v>392</v>
      </c>
      <c r="B395" s="15">
        <v>39549</v>
      </c>
      <c r="C395" s="14">
        <v>12325.42</v>
      </c>
      <c r="D395" s="14">
        <v>5895.5</v>
      </c>
      <c r="E395" s="14">
        <v>4797.93</v>
      </c>
      <c r="F395" s="14">
        <v>13323.73</v>
      </c>
      <c r="G395" s="20">
        <f t="shared" si="10"/>
        <v>-2.0601835146918622E-2</v>
      </c>
      <c r="H395" s="20">
        <f t="shared" si="10"/>
        <v>-1.1736471834112762E-2</v>
      </c>
      <c r="I395" s="20">
        <f t="shared" si="10"/>
        <v>-1.2734514328024036E-2</v>
      </c>
      <c r="J395" s="20">
        <f t="shared" si="10"/>
        <v>2.8813868035185649E-2</v>
      </c>
    </row>
    <row r="396" spans="1:10" x14ac:dyDescent="0.25">
      <c r="A396" s="11">
        <v>393</v>
      </c>
      <c r="B396" s="15">
        <v>39552</v>
      </c>
      <c r="C396" s="14">
        <v>12302.06</v>
      </c>
      <c r="D396" s="14">
        <v>5831.6</v>
      </c>
      <c r="E396" s="14">
        <v>4766.49</v>
      </c>
      <c r="F396" s="14">
        <v>12917.51</v>
      </c>
      <c r="G396" s="20">
        <f t="shared" si="10"/>
        <v>-1.8970683972373752E-3</v>
      </c>
      <c r="H396" s="20">
        <f t="shared" si="10"/>
        <v>-1.0897942786061165E-2</v>
      </c>
      <c r="I396" s="20">
        <f t="shared" si="10"/>
        <v>-6.5743899249799554E-3</v>
      </c>
      <c r="J396" s="20">
        <f t="shared" si="10"/>
        <v>-3.0962900618675685E-2</v>
      </c>
    </row>
    <row r="397" spans="1:10" x14ac:dyDescent="0.25">
      <c r="A397" s="11">
        <v>394</v>
      </c>
      <c r="B397" s="15">
        <v>39553</v>
      </c>
      <c r="C397" s="14">
        <v>12362.47</v>
      </c>
      <c r="D397" s="14">
        <v>5906.9</v>
      </c>
      <c r="E397" s="14">
        <v>4780.68</v>
      </c>
      <c r="F397" s="14">
        <v>12990.58</v>
      </c>
      <c r="G397" s="20">
        <f t="shared" si="10"/>
        <v>4.898542222242658E-3</v>
      </c>
      <c r="H397" s="20">
        <f t="shared" si="10"/>
        <v>1.2829753866061515E-2</v>
      </c>
      <c r="I397" s="20">
        <f t="shared" si="10"/>
        <v>2.972610825838305E-3</v>
      </c>
      <c r="J397" s="20">
        <f t="shared" si="10"/>
        <v>5.6407240937938969E-3</v>
      </c>
    </row>
    <row r="398" spans="1:10" x14ac:dyDescent="0.25">
      <c r="A398" s="11">
        <v>395</v>
      </c>
      <c r="B398" s="15">
        <v>39554</v>
      </c>
      <c r="C398" s="14">
        <v>12619.27</v>
      </c>
      <c r="D398" s="14">
        <v>6046.2</v>
      </c>
      <c r="E398" s="14">
        <v>4855.1000000000004</v>
      </c>
      <c r="F398" s="14">
        <v>13146.13</v>
      </c>
      <c r="G398" s="20">
        <f t="shared" si="10"/>
        <v>2.0559740496775669E-2</v>
      </c>
      <c r="H398" s="20">
        <f t="shared" si="10"/>
        <v>2.3308816417683328E-2</v>
      </c>
      <c r="I398" s="20">
        <f t="shared" si="10"/>
        <v>1.5446903053834657E-2</v>
      </c>
      <c r="J398" s="20">
        <f t="shared" si="10"/>
        <v>1.1902939315789944E-2</v>
      </c>
    </row>
    <row r="399" spans="1:10" x14ac:dyDescent="0.25">
      <c r="A399" s="11">
        <v>396</v>
      </c>
      <c r="B399" s="15">
        <v>39555</v>
      </c>
      <c r="C399" s="14">
        <v>12620.49</v>
      </c>
      <c r="D399" s="14">
        <v>5980.4</v>
      </c>
      <c r="E399" s="14">
        <v>4862.1400000000003</v>
      </c>
      <c r="F399" s="14">
        <v>13398.3</v>
      </c>
      <c r="G399" s="20">
        <f t="shared" si="10"/>
        <v>9.6672868597046514E-5</v>
      </c>
      <c r="H399" s="20">
        <f t="shared" si="10"/>
        <v>-1.0942520174639064E-2</v>
      </c>
      <c r="I399" s="20">
        <f t="shared" si="10"/>
        <v>1.4489713605338953E-3</v>
      </c>
      <c r="J399" s="20">
        <f t="shared" si="10"/>
        <v>1.900041450500321E-2</v>
      </c>
    </row>
    <row r="400" spans="1:10" x14ac:dyDescent="0.25">
      <c r="A400" s="11">
        <v>397</v>
      </c>
      <c r="B400" s="15">
        <v>39556</v>
      </c>
      <c r="C400" s="14">
        <v>12849.36</v>
      </c>
      <c r="D400" s="14">
        <v>6056.5</v>
      </c>
      <c r="E400" s="14">
        <v>4961.6899999999996</v>
      </c>
      <c r="F400" s="14">
        <v>13476.45</v>
      </c>
      <c r="G400" s="20">
        <f t="shared" si="10"/>
        <v>1.7972321035796858E-2</v>
      </c>
      <c r="H400" s="20">
        <f t="shared" si="10"/>
        <v>1.2644620117084194E-2</v>
      </c>
      <c r="I400" s="20">
        <f t="shared" si="10"/>
        <v>2.0267738295383666E-2</v>
      </c>
      <c r="J400" s="20">
        <f t="shared" si="10"/>
        <v>5.815884447818955E-3</v>
      </c>
    </row>
    <row r="401" spans="1:10" x14ac:dyDescent="0.25">
      <c r="A401" s="11">
        <v>398</v>
      </c>
      <c r="B401" s="15">
        <v>39559</v>
      </c>
      <c r="C401" s="14">
        <v>12825.02</v>
      </c>
      <c r="D401" s="14">
        <v>6053</v>
      </c>
      <c r="E401" s="14">
        <v>4910.3500000000004</v>
      </c>
      <c r="F401" s="14">
        <v>13696.55</v>
      </c>
      <c r="G401" s="20">
        <f t="shared" si="10"/>
        <v>-1.8960541436171799E-3</v>
      </c>
      <c r="H401" s="20">
        <f t="shared" si="10"/>
        <v>-5.7805856516960567E-4</v>
      </c>
      <c r="I401" s="20">
        <f t="shared" si="10"/>
        <v>-1.0401186147798964E-2</v>
      </c>
      <c r="J401" s="20">
        <f t="shared" si="10"/>
        <v>1.6200258618454672E-2</v>
      </c>
    </row>
    <row r="402" spans="1:10" x14ac:dyDescent="0.25">
      <c r="A402" s="11">
        <v>399</v>
      </c>
      <c r="B402" s="15">
        <v>39560</v>
      </c>
      <c r="C402" s="14">
        <v>12720.23</v>
      </c>
      <c r="D402" s="14">
        <v>6034.7</v>
      </c>
      <c r="E402" s="14">
        <v>4872.6400000000003</v>
      </c>
      <c r="F402" s="14">
        <v>13547.82</v>
      </c>
      <c r="G402" s="20">
        <f t="shared" si="10"/>
        <v>-8.2043110002990461E-3</v>
      </c>
      <c r="H402" s="20">
        <f t="shared" si="10"/>
        <v>-3.0278736204946669E-3</v>
      </c>
      <c r="I402" s="20">
        <f t="shared" si="10"/>
        <v>-7.7093376914024693E-3</v>
      </c>
      <c r="J402" s="20">
        <f t="shared" si="10"/>
        <v>-1.0918327529991384E-2</v>
      </c>
    </row>
    <row r="403" spans="1:10" x14ac:dyDescent="0.25">
      <c r="A403" s="11">
        <v>400</v>
      </c>
      <c r="B403" s="15">
        <v>39561</v>
      </c>
      <c r="C403" s="14">
        <v>12763.22</v>
      </c>
      <c r="D403" s="14">
        <v>6083.6</v>
      </c>
      <c r="E403" s="14">
        <v>4944.6499999999996</v>
      </c>
      <c r="F403" s="14">
        <v>13579.16</v>
      </c>
      <c r="G403" s="20">
        <f t="shared" si="10"/>
        <v>3.3739576691308119E-3</v>
      </c>
      <c r="H403" s="20">
        <f t="shared" si="10"/>
        <v>8.0704827270212075E-3</v>
      </c>
      <c r="I403" s="20">
        <f t="shared" si="10"/>
        <v>1.4670299335317702E-2</v>
      </c>
      <c r="J403" s="20">
        <f t="shared" si="10"/>
        <v>2.3106157739302079E-3</v>
      </c>
    </row>
    <row r="404" spans="1:10" x14ac:dyDescent="0.25">
      <c r="A404" s="11">
        <v>401</v>
      </c>
      <c r="B404" s="15">
        <v>39562</v>
      </c>
      <c r="C404" s="14">
        <v>12848.95</v>
      </c>
      <c r="D404" s="14">
        <v>6050.7</v>
      </c>
      <c r="E404" s="14">
        <v>4929.55</v>
      </c>
      <c r="F404" s="14">
        <v>13540.87</v>
      </c>
      <c r="G404" s="20">
        <f t="shared" si="10"/>
        <v>6.694498761719566E-3</v>
      </c>
      <c r="H404" s="20">
        <f t="shared" si="10"/>
        <v>-5.4226581870034096E-3</v>
      </c>
      <c r="I404" s="20">
        <f t="shared" si="10"/>
        <v>-3.0584780074962687E-3</v>
      </c>
      <c r="J404" s="20">
        <f t="shared" si="10"/>
        <v>-2.8237450653425208E-3</v>
      </c>
    </row>
    <row r="405" spans="1:10" x14ac:dyDescent="0.25">
      <c r="A405" s="11">
        <v>402</v>
      </c>
      <c r="B405" s="15">
        <v>39563</v>
      </c>
      <c r="C405" s="14">
        <v>12891.86</v>
      </c>
      <c r="D405" s="14">
        <v>6091.4</v>
      </c>
      <c r="E405" s="14">
        <v>4978.21</v>
      </c>
      <c r="F405" s="14">
        <v>13863.47</v>
      </c>
      <c r="G405" s="20">
        <f t="shared" si="10"/>
        <v>3.3340085061480348E-3</v>
      </c>
      <c r="H405" s="20">
        <f t="shared" si="10"/>
        <v>6.7039725306826739E-3</v>
      </c>
      <c r="I405" s="20">
        <f t="shared" si="10"/>
        <v>9.8226826742736362E-3</v>
      </c>
      <c r="J405" s="20">
        <f t="shared" si="10"/>
        <v>2.3544803695131573E-2</v>
      </c>
    </row>
    <row r="406" spans="1:10" x14ac:dyDescent="0.25">
      <c r="A406" s="11">
        <v>403</v>
      </c>
      <c r="B406" s="15">
        <v>39566</v>
      </c>
      <c r="C406" s="14">
        <v>12871.75</v>
      </c>
      <c r="D406" s="14">
        <v>6090.4</v>
      </c>
      <c r="E406" s="14">
        <v>5012.75</v>
      </c>
      <c r="F406" s="14">
        <v>13894.37</v>
      </c>
      <c r="G406" s="20">
        <f t="shared" si="10"/>
        <v>-1.561116946278183E-3</v>
      </c>
      <c r="H406" s="20">
        <f t="shared" si="10"/>
        <v>-1.6417934989015342E-4</v>
      </c>
      <c r="I406" s="20">
        <f t="shared" si="10"/>
        <v>6.9142780283506346E-3</v>
      </c>
      <c r="J406" s="20">
        <f t="shared" si="10"/>
        <v>2.2263989391029127E-3</v>
      </c>
    </row>
    <row r="407" spans="1:10" x14ac:dyDescent="0.25">
      <c r="A407" s="11">
        <v>404</v>
      </c>
      <c r="B407" s="15">
        <v>39568</v>
      </c>
      <c r="C407" s="14">
        <v>12820.13</v>
      </c>
      <c r="D407" s="14">
        <v>6087.3</v>
      </c>
      <c r="E407" s="14">
        <v>4996.54</v>
      </c>
      <c r="F407" s="14">
        <v>13849.99</v>
      </c>
      <c r="G407" s="20">
        <f t="shared" si="10"/>
        <v>-4.018395653502955E-3</v>
      </c>
      <c r="H407" s="20">
        <f t="shared" si="10"/>
        <v>-5.0912735031444949E-4</v>
      </c>
      <c r="I407" s="20">
        <f t="shared" si="10"/>
        <v>-3.2389938090912284E-3</v>
      </c>
      <c r="J407" s="20">
        <f t="shared" si="10"/>
        <v>-3.1992115047718961E-3</v>
      </c>
    </row>
    <row r="408" spans="1:10" x14ac:dyDescent="0.25">
      <c r="A408" s="11">
        <v>405</v>
      </c>
      <c r="B408" s="15">
        <v>39570</v>
      </c>
      <c r="C408" s="14">
        <v>13058.2</v>
      </c>
      <c r="D408" s="14">
        <v>6215.5</v>
      </c>
      <c r="E408" s="14">
        <v>5069.71</v>
      </c>
      <c r="F408" s="14">
        <v>14049.26</v>
      </c>
      <c r="G408" s="20">
        <f t="shared" si="10"/>
        <v>1.8399697081629106E-2</v>
      </c>
      <c r="H408" s="20">
        <f t="shared" si="10"/>
        <v>2.0841538590081699E-2</v>
      </c>
      <c r="I408" s="20">
        <f t="shared" si="10"/>
        <v>1.4537943864524177E-2</v>
      </c>
      <c r="J408" s="20">
        <f t="shared" si="10"/>
        <v>1.4285214742120078E-2</v>
      </c>
    </row>
    <row r="409" spans="1:10" x14ac:dyDescent="0.25">
      <c r="A409" s="11">
        <v>406</v>
      </c>
      <c r="B409" s="15">
        <v>39575</v>
      </c>
      <c r="C409" s="14">
        <v>12814.35</v>
      </c>
      <c r="D409" s="14">
        <v>6261</v>
      </c>
      <c r="E409" s="14">
        <v>5075.3100000000004</v>
      </c>
      <c r="F409" s="14">
        <v>14102.48</v>
      </c>
      <c r="G409" s="20">
        <f t="shared" si="10"/>
        <v>-1.8850652209094178E-2</v>
      </c>
      <c r="H409" s="20">
        <f t="shared" si="10"/>
        <v>7.293744513540288E-3</v>
      </c>
      <c r="I409" s="20">
        <f t="shared" si="10"/>
        <v>1.1039900500483652E-3</v>
      </c>
      <c r="J409" s="20">
        <f t="shared" si="10"/>
        <v>3.7809430891777101E-3</v>
      </c>
    </row>
    <row r="410" spans="1:10" x14ac:dyDescent="0.25">
      <c r="A410" s="11">
        <v>407</v>
      </c>
      <c r="B410" s="15">
        <v>39576</v>
      </c>
      <c r="C410" s="14">
        <v>12866.78</v>
      </c>
      <c r="D410" s="14">
        <v>6270.8</v>
      </c>
      <c r="E410" s="14">
        <v>5055.58</v>
      </c>
      <c r="F410" s="14">
        <v>13943.26</v>
      </c>
      <c r="G410" s="20">
        <f t="shared" si="10"/>
        <v>4.0831593347766858E-3</v>
      </c>
      <c r="H410" s="20">
        <f t="shared" si="10"/>
        <v>1.564021449065645E-3</v>
      </c>
      <c r="I410" s="20">
        <f t="shared" si="10"/>
        <v>-3.8950230323264545E-3</v>
      </c>
      <c r="J410" s="20">
        <f t="shared" si="10"/>
        <v>-1.1354431053775023E-2</v>
      </c>
    </row>
    <row r="411" spans="1:10" x14ac:dyDescent="0.25">
      <c r="A411" s="11">
        <v>408</v>
      </c>
      <c r="B411" s="15">
        <v>39577</v>
      </c>
      <c r="C411" s="14">
        <v>12745.88</v>
      </c>
      <c r="D411" s="14">
        <v>6204.7</v>
      </c>
      <c r="E411" s="14">
        <v>4960.5600000000004</v>
      </c>
      <c r="F411" s="14">
        <v>13655.34</v>
      </c>
      <c r="G411" s="20">
        <f t="shared" si="10"/>
        <v>-9.4407139245975946E-3</v>
      </c>
      <c r="H411" s="20">
        <f t="shared" si="10"/>
        <v>-1.0596868830841686E-2</v>
      </c>
      <c r="I411" s="20">
        <f t="shared" si="10"/>
        <v>-1.8973946184277966E-2</v>
      </c>
      <c r="J411" s="20">
        <f t="shared" si="10"/>
        <v>-2.0865583468979078E-2</v>
      </c>
    </row>
    <row r="412" spans="1:10" x14ac:dyDescent="0.25">
      <c r="A412" s="11">
        <v>409</v>
      </c>
      <c r="B412" s="15">
        <v>39580</v>
      </c>
      <c r="C412" s="14">
        <v>12876.05</v>
      </c>
      <c r="D412" s="14">
        <v>6220.6</v>
      </c>
      <c r="E412" s="14">
        <v>4976.21</v>
      </c>
      <c r="F412" s="14">
        <v>13743.36</v>
      </c>
      <c r="G412" s="20">
        <f t="shared" si="10"/>
        <v>1.016091449311983E-2</v>
      </c>
      <c r="H412" s="20">
        <f t="shared" si="10"/>
        <v>2.5592957399407337E-3</v>
      </c>
      <c r="I412" s="20">
        <f t="shared" si="10"/>
        <v>3.1499195291690308E-3</v>
      </c>
      <c r="J412" s="20">
        <f t="shared" si="10"/>
        <v>6.4251444635543328E-3</v>
      </c>
    </row>
    <row r="413" spans="1:10" x14ac:dyDescent="0.25">
      <c r="A413" s="11">
        <v>410</v>
      </c>
      <c r="B413" s="15">
        <v>39581</v>
      </c>
      <c r="C413" s="14">
        <v>12832.18</v>
      </c>
      <c r="D413" s="14">
        <v>6211.9</v>
      </c>
      <c r="E413" s="14">
        <v>4998.67</v>
      </c>
      <c r="F413" s="14">
        <v>13953.73</v>
      </c>
      <c r="G413" s="20">
        <f t="shared" si="10"/>
        <v>-3.4129181653638472E-3</v>
      </c>
      <c r="H413" s="20">
        <f t="shared" si="10"/>
        <v>-1.39955783955012E-3</v>
      </c>
      <c r="I413" s="20">
        <f t="shared" si="10"/>
        <v>4.5033199311033069E-3</v>
      </c>
      <c r="J413" s="20">
        <f t="shared" si="10"/>
        <v>1.5191057655794584E-2</v>
      </c>
    </row>
    <row r="414" spans="1:10" x14ac:dyDescent="0.25">
      <c r="A414" s="11">
        <v>411</v>
      </c>
      <c r="B414" s="15">
        <v>39582</v>
      </c>
      <c r="C414" s="14">
        <v>12898.38</v>
      </c>
      <c r="D414" s="14">
        <v>6216</v>
      </c>
      <c r="E414" s="14">
        <v>5055.24</v>
      </c>
      <c r="F414" s="14">
        <v>14118.55</v>
      </c>
      <c r="G414" s="20">
        <f t="shared" si="10"/>
        <v>5.1456436290771325E-3</v>
      </c>
      <c r="H414" s="20">
        <f t="shared" si="10"/>
        <v>6.5980578355847848E-4</v>
      </c>
      <c r="I414" s="20">
        <f t="shared" si="10"/>
        <v>1.1253452040384013E-2</v>
      </c>
      <c r="J414" s="20">
        <f t="shared" si="10"/>
        <v>1.1742679534542652E-2</v>
      </c>
    </row>
    <row r="415" spans="1:10" x14ac:dyDescent="0.25">
      <c r="A415" s="11">
        <v>412</v>
      </c>
      <c r="B415" s="15">
        <v>39583</v>
      </c>
      <c r="C415" s="14">
        <v>12992.66</v>
      </c>
      <c r="D415" s="14">
        <v>6251.8</v>
      </c>
      <c r="E415" s="14">
        <v>5057.51</v>
      </c>
      <c r="F415" s="14">
        <v>14251.74</v>
      </c>
      <c r="G415" s="20">
        <f t="shared" si="10"/>
        <v>7.2828605353578331E-3</v>
      </c>
      <c r="H415" s="20">
        <f t="shared" si="10"/>
        <v>5.7428092189248407E-3</v>
      </c>
      <c r="I415" s="20">
        <f t="shared" si="10"/>
        <v>4.4893822909222101E-4</v>
      </c>
      <c r="J415" s="20">
        <f t="shared" si="10"/>
        <v>9.389468949715065E-3</v>
      </c>
    </row>
    <row r="416" spans="1:10" x14ac:dyDescent="0.25">
      <c r="A416" s="11">
        <v>413</v>
      </c>
      <c r="B416" s="15">
        <v>39584</v>
      </c>
      <c r="C416" s="14">
        <v>12986.8</v>
      </c>
      <c r="D416" s="14">
        <v>6304.3</v>
      </c>
      <c r="E416" s="14">
        <v>5078.04</v>
      </c>
      <c r="F416" s="14">
        <v>14219.48</v>
      </c>
      <c r="G416" s="20">
        <f t="shared" si="10"/>
        <v>-4.5112562765992482E-4</v>
      </c>
      <c r="H416" s="20">
        <f t="shared" si="10"/>
        <v>8.3625179714816294E-3</v>
      </c>
      <c r="I416" s="20">
        <f t="shared" si="10"/>
        <v>4.0510930491360697E-3</v>
      </c>
      <c r="J416" s="20">
        <f t="shared" si="10"/>
        <v>-2.2661490308985704E-3</v>
      </c>
    </row>
    <row r="417" spans="1:10" x14ac:dyDescent="0.25">
      <c r="A417" s="11">
        <v>414</v>
      </c>
      <c r="B417" s="15">
        <v>39587</v>
      </c>
      <c r="C417" s="14">
        <v>13028.16</v>
      </c>
      <c r="D417" s="14">
        <v>6376.5</v>
      </c>
      <c r="E417" s="14">
        <v>5142.1000000000004</v>
      </c>
      <c r="F417" s="14">
        <v>14269.61</v>
      </c>
      <c r="G417" s="20">
        <f t="shared" si="10"/>
        <v>3.1797115850069123E-3</v>
      </c>
      <c r="H417" s="20">
        <f t="shared" si="10"/>
        <v>1.1387417229064717E-2</v>
      </c>
      <c r="I417" s="20">
        <f t="shared" si="10"/>
        <v>1.2536195971881846E-2</v>
      </c>
      <c r="J417" s="20">
        <f t="shared" si="10"/>
        <v>3.5192455595248408E-3</v>
      </c>
    </row>
    <row r="418" spans="1:10" x14ac:dyDescent="0.25">
      <c r="A418" s="11">
        <v>415</v>
      </c>
      <c r="B418" s="15">
        <v>39588</v>
      </c>
      <c r="C418" s="14">
        <v>12828.68</v>
      </c>
      <c r="D418" s="14">
        <v>6191.6</v>
      </c>
      <c r="E418" s="14">
        <v>5054.88</v>
      </c>
      <c r="F418" s="14">
        <v>14160.09</v>
      </c>
      <c r="G418" s="20">
        <f t="shared" si="10"/>
        <v>-1.5429879110280625E-2</v>
      </c>
      <c r="H418" s="20">
        <f t="shared" si="10"/>
        <v>-2.9425822767231997E-2</v>
      </c>
      <c r="I418" s="20">
        <f t="shared" si="10"/>
        <v>-1.7107443022059691E-2</v>
      </c>
      <c r="J418" s="20">
        <f t="shared" si="10"/>
        <v>-7.7046568746244326E-3</v>
      </c>
    </row>
    <row r="419" spans="1:10" x14ac:dyDescent="0.25">
      <c r="A419" s="11">
        <v>416</v>
      </c>
      <c r="B419" s="15">
        <v>39589</v>
      </c>
      <c r="C419" s="14">
        <v>12601.19</v>
      </c>
      <c r="D419" s="14">
        <v>6198.1</v>
      </c>
      <c r="E419" s="14">
        <v>5027.55</v>
      </c>
      <c r="F419" s="14">
        <v>13926.3</v>
      </c>
      <c r="G419" s="20">
        <f t="shared" si="10"/>
        <v>-1.7892035526416817E-2</v>
      </c>
      <c r="H419" s="20">
        <f t="shared" si="10"/>
        <v>1.0492587546662533E-3</v>
      </c>
      <c r="I419" s="20">
        <f t="shared" si="10"/>
        <v>-5.4213254021984623E-3</v>
      </c>
      <c r="J419" s="20">
        <f t="shared" si="10"/>
        <v>-1.6648305450654308E-2</v>
      </c>
    </row>
    <row r="420" spans="1:10" x14ac:dyDescent="0.25">
      <c r="A420" s="11">
        <v>417</v>
      </c>
      <c r="B420" s="15">
        <v>39590</v>
      </c>
      <c r="C420" s="14">
        <v>12625.62</v>
      </c>
      <c r="D420" s="14">
        <v>6181.6</v>
      </c>
      <c r="E420" s="14">
        <v>5028.74</v>
      </c>
      <c r="F420" s="14">
        <v>13978.46</v>
      </c>
      <c r="G420" s="20">
        <f t="shared" si="10"/>
        <v>1.9368289242305727E-3</v>
      </c>
      <c r="H420" s="20">
        <f t="shared" si="10"/>
        <v>-2.665655835014671E-3</v>
      </c>
      <c r="I420" s="20">
        <f t="shared" si="10"/>
        <v>2.366677980753767E-4</v>
      </c>
      <c r="J420" s="20">
        <f t="shared" si="10"/>
        <v>3.7384346433035993E-3</v>
      </c>
    </row>
    <row r="421" spans="1:10" x14ac:dyDescent="0.25">
      <c r="A421" s="11">
        <v>418</v>
      </c>
      <c r="B421" s="15">
        <v>39591</v>
      </c>
      <c r="C421" s="14">
        <v>12479.63</v>
      </c>
      <c r="D421" s="14">
        <v>6087.3</v>
      </c>
      <c r="E421" s="14">
        <v>4933.7700000000004</v>
      </c>
      <c r="F421" s="14">
        <v>14012.2</v>
      </c>
      <c r="G421" s="20">
        <f t="shared" si="10"/>
        <v>-1.1630367800621367E-2</v>
      </c>
      <c r="H421" s="20">
        <f t="shared" si="10"/>
        <v>-1.5372503977685914E-2</v>
      </c>
      <c r="I421" s="20">
        <f t="shared" si="10"/>
        <v>-1.9066054015753342E-2</v>
      </c>
      <c r="J421" s="20">
        <f t="shared" si="10"/>
        <v>2.4108053430220073E-3</v>
      </c>
    </row>
    <row r="422" spans="1:10" x14ac:dyDescent="0.25">
      <c r="A422" s="11">
        <v>419</v>
      </c>
      <c r="B422" s="15">
        <v>39595</v>
      </c>
      <c r="C422" s="14">
        <v>12548.35</v>
      </c>
      <c r="D422" s="14">
        <v>6058.5</v>
      </c>
      <c r="E422" s="14">
        <v>4906.5600000000004</v>
      </c>
      <c r="F422" s="14">
        <v>13893.31</v>
      </c>
      <c r="G422" s="20">
        <f t="shared" si="10"/>
        <v>5.4914677648394668E-3</v>
      </c>
      <c r="H422" s="20">
        <f t="shared" si="10"/>
        <v>-4.7423889701111114E-3</v>
      </c>
      <c r="I422" s="20">
        <f t="shared" si="10"/>
        <v>-5.5303164324959284E-3</v>
      </c>
      <c r="J422" s="20">
        <f t="shared" si="10"/>
        <v>-8.5209494002302048E-3</v>
      </c>
    </row>
    <row r="423" spans="1:10" x14ac:dyDescent="0.25">
      <c r="A423" s="11">
        <v>420</v>
      </c>
      <c r="B423" s="15">
        <v>39596</v>
      </c>
      <c r="C423" s="14">
        <v>12594.03</v>
      </c>
      <c r="D423" s="14">
        <v>6069.6</v>
      </c>
      <c r="E423" s="14">
        <v>4971.1099999999997</v>
      </c>
      <c r="F423" s="14">
        <v>13709.44</v>
      </c>
      <c r="G423" s="20">
        <f t="shared" si="10"/>
        <v>3.6337093196920612E-3</v>
      </c>
      <c r="H423" s="20">
        <f t="shared" si="10"/>
        <v>1.8304603522879272E-3</v>
      </c>
      <c r="I423" s="20">
        <f t="shared" si="10"/>
        <v>1.3070069946217381E-2</v>
      </c>
      <c r="J423" s="20">
        <f t="shared" si="10"/>
        <v>-1.3322782670759885E-2</v>
      </c>
    </row>
    <row r="424" spans="1:10" x14ac:dyDescent="0.25">
      <c r="A424" s="11">
        <v>421</v>
      </c>
      <c r="B424" s="15">
        <v>39597</v>
      </c>
      <c r="C424" s="14">
        <v>12646.22</v>
      </c>
      <c r="D424" s="14">
        <v>6068.1</v>
      </c>
      <c r="E424" s="14">
        <v>4975.8999999999996</v>
      </c>
      <c r="F424" s="14">
        <v>14124.47</v>
      </c>
      <c r="G424" s="20">
        <f t="shared" si="10"/>
        <v>4.1354641399908836E-3</v>
      </c>
      <c r="H424" s="20">
        <f t="shared" si="10"/>
        <v>-2.471637967055615E-4</v>
      </c>
      <c r="I424" s="20">
        <f t="shared" si="10"/>
        <v>9.63103559814369E-4</v>
      </c>
      <c r="J424" s="20">
        <f t="shared" si="10"/>
        <v>2.9824107562378573E-2</v>
      </c>
    </row>
    <row r="425" spans="1:10" x14ac:dyDescent="0.25">
      <c r="A425" s="11">
        <v>422</v>
      </c>
      <c r="B425" s="15">
        <v>39598</v>
      </c>
      <c r="C425" s="14">
        <v>12638.32</v>
      </c>
      <c r="D425" s="14">
        <v>6053.5</v>
      </c>
      <c r="E425" s="14">
        <v>5014.28</v>
      </c>
      <c r="F425" s="14">
        <v>14338.54</v>
      </c>
      <c r="G425" s="20">
        <f t="shared" si="10"/>
        <v>-6.248877976082226E-4</v>
      </c>
      <c r="H425" s="20">
        <f t="shared" si="10"/>
        <v>-2.4089240793646258E-3</v>
      </c>
      <c r="I425" s="20">
        <f t="shared" si="10"/>
        <v>7.6835830427987575E-3</v>
      </c>
      <c r="J425" s="20">
        <f t="shared" si="10"/>
        <v>1.5042262673348341E-2</v>
      </c>
    </row>
    <row r="426" spans="1:10" x14ac:dyDescent="0.25">
      <c r="A426" s="11">
        <v>423</v>
      </c>
      <c r="B426" s="15">
        <v>39601</v>
      </c>
      <c r="C426" s="14">
        <v>12503.82</v>
      </c>
      <c r="D426" s="14">
        <v>6007.6</v>
      </c>
      <c r="E426" s="14">
        <v>4935.21</v>
      </c>
      <c r="F426" s="14">
        <v>14440.14</v>
      </c>
      <c r="G426" s="20">
        <f t="shared" si="10"/>
        <v>-1.0699270870717785E-2</v>
      </c>
      <c r="H426" s="20">
        <f t="shared" si="10"/>
        <v>-7.6112828163692635E-3</v>
      </c>
      <c r="I426" s="20">
        <f t="shared" si="10"/>
        <v>-1.5894616643144895E-2</v>
      </c>
      <c r="J426" s="20">
        <f t="shared" si="10"/>
        <v>7.0608118305532245E-3</v>
      </c>
    </row>
    <row r="427" spans="1:10" x14ac:dyDescent="0.25">
      <c r="A427" s="11">
        <v>424</v>
      </c>
      <c r="B427" s="15">
        <v>39602</v>
      </c>
      <c r="C427" s="14">
        <v>12402.85</v>
      </c>
      <c r="D427" s="14">
        <v>6057.7</v>
      </c>
      <c r="E427" s="14">
        <v>4983.71</v>
      </c>
      <c r="F427" s="14">
        <v>14209.17</v>
      </c>
      <c r="G427" s="20">
        <f t="shared" si="10"/>
        <v>-8.1079127102878911E-3</v>
      </c>
      <c r="H427" s="20">
        <f t="shared" si="10"/>
        <v>8.3048557353805584E-3</v>
      </c>
      <c r="I427" s="20">
        <f t="shared" si="10"/>
        <v>9.779368424870219E-3</v>
      </c>
      <c r="J427" s="20">
        <f t="shared" si="10"/>
        <v>-1.6124297876160792E-2</v>
      </c>
    </row>
    <row r="428" spans="1:10" x14ac:dyDescent="0.25">
      <c r="A428" s="11">
        <v>425</v>
      </c>
      <c r="B428" s="15">
        <v>39603</v>
      </c>
      <c r="C428" s="14">
        <v>12390.48</v>
      </c>
      <c r="D428" s="14">
        <v>5970.1</v>
      </c>
      <c r="E428" s="14">
        <v>4915.07</v>
      </c>
      <c r="F428" s="14">
        <v>14435.57</v>
      </c>
      <c r="G428" s="20">
        <f t="shared" si="10"/>
        <v>-9.9784910106098237E-4</v>
      </c>
      <c r="H428" s="20">
        <f t="shared" si="10"/>
        <v>-1.4566512401684772E-2</v>
      </c>
      <c r="I428" s="20">
        <f t="shared" si="10"/>
        <v>-1.3868597982759696E-2</v>
      </c>
      <c r="J428" s="20">
        <f t="shared" si="10"/>
        <v>1.5807768860032257E-2</v>
      </c>
    </row>
    <row r="429" spans="1:10" x14ac:dyDescent="0.25">
      <c r="A429" s="11">
        <v>426</v>
      </c>
      <c r="B429" s="15">
        <v>39604</v>
      </c>
      <c r="C429" s="14">
        <v>12604.45</v>
      </c>
      <c r="D429" s="14">
        <v>5995.3</v>
      </c>
      <c r="E429" s="14">
        <v>4907.0600000000004</v>
      </c>
      <c r="F429" s="14">
        <v>14341.12</v>
      </c>
      <c r="G429" s="20">
        <f t="shared" si="10"/>
        <v>1.7121490398399268E-2</v>
      </c>
      <c r="H429" s="20">
        <f t="shared" si="10"/>
        <v>4.2121512458666559E-3</v>
      </c>
      <c r="I429" s="20">
        <f t="shared" si="10"/>
        <v>-1.6310111504696163E-3</v>
      </c>
      <c r="J429" s="20">
        <f t="shared" si="10"/>
        <v>-6.5643643630234547E-3</v>
      </c>
    </row>
    <row r="430" spans="1:10" x14ac:dyDescent="0.25">
      <c r="A430" s="11">
        <v>427</v>
      </c>
      <c r="B430" s="15">
        <v>39605</v>
      </c>
      <c r="C430" s="14">
        <v>12209.81</v>
      </c>
      <c r="D430" s="14">
        <v>5906.8</v>
      </c>
      <c r="E430" s="14">
        <v>4795.32</v>
      </c>
      <c r="F430" s="14">
        <v>14489.44</v>
      </c>
      <c r="G430" s="20">
        <f t="shared" si="10"/>
        <v>-3.18101992231586E-2</v>
      </c>
      <c r="H430" s="20">
        <f t="shared" si="10"/>
        <v>-1.4871599311369483E-2</v>
      </c>
      <c r="I430" s="20">
        <f t="shared" si="10"/>
        <v>-2.3034542171047809E-2</v>
      </c>
      <c r="J430" s="20">
        <f t="shared" si="10"/>
        <v>1.0289172913380135E-2</v>
      </c>
    </row>
    <row r="431" spans="1:10" x14ac:dyDescent="0.25">
      <c r="A431" s="11">
        <v>428</v>
      </c>
      <c r="B431" s="15">
        <v>39608</v>
      </c>
      <c r="C431" s="14">
        <v>12280.32</v>
      </c>
      <c r="D431" s="14">
        <v>5877.6</v>
      </c>
      <c r="E431" s="14">
        <v>4799.38</v>
      </c>
      <c r="F431" s="14">
        <v>14181.38</v>
      </c>
      <c r="G431" s="20">
        <f t="shared" si="10"/>
        <v>5.7582540254195727E-3</v>
      </c>
      <c r="H431" s="20">
        <f t="shared" si="10"/>
        <v>-4.9557142935511963E-3</v>
      </c>
      <c r="I431" s="20">
        <f t="shared" si="10"/>
        <v>8.4630061228045163E-4</v>
      </c>
      <c r="J431" s="20">
        <f t="shared" si="10"/>
        <v>-2.149027170483463E-2</v>
      </c>
    </row>
    <row r="432" spans="1:10" x14ac:dyDescent="0.25">
      <c r="A432" s="11">
        <v>429</v>
      </c>
      <c r="B432" s="15">
        <v>39609</v>
      </c>
      <c r="C432" s="14">
        <v>12289.76</v>
      </c>
      <c r="D432" s="14">
        <v>5827.3</v>
      </c>
      <c r="E432" s="14">
        <v>4761.08</v>
      </c>
      <c r="F432" s="14">
        <v>14021.17</v>
      </c>
      <c r="G432" s="20">
        <f t="shared" si="10"/>
        <v>7.6841430426741663E-4</v>
      </c>
      <c r="H432" s="20">
        <f t="shared" si="10"/>
        <v>-8.5947440194214346E-3</v>
      </c>
      <c r="I432" s="20">
        <f t="shared" si="10"/>
        <v>-8.0122096406300188E-3</v>
      </c>
      <c r="J432" s="20">
        <f t="shared" si="10"/>
        <v>-1.1361506202304469E-2</v>
      </c>
    </row>
    <row r="433" spans="1:10" x14ac:dyDescent="0.25">
      <c r="A433" s="11">
        <v>430</v>
      </c>
      <c r="B433" s="15">
        <v>39610</v>
      </c>
      <c r="C433" s="14">
        <v>12083.77</v>
      </c>
      <c r="D433" s="14">
        <v>5723.3</v>
      </c>
      <c r="E433" s="14">
        <v>4660.91</v>
      </c>
      <c r="F433" s="14">
        <v>14183.48</v>
      </c>
      <c r="G433" s="20">
        <f t="shared" si="10"/>
        <v>-1.6903165405015987E-2</v>
      </c>
      <c r="H433" s="20">
        <f t="shared" si="10"/>
        <v>-1.800820919201794E-2</v>
      </c>
      <c r="I433" s="20">
        <f t="shared" si="10"/>
        <v>-2.1263825220760882E-2</v>
      </c>
      <c r="J433" s="20">
        <f t="shared" si="10"/>
        <v>1.1509576737737212E-2</v>
      </c>
    </row>
    <row r="434" spans="1:10" x14ac:dyDescent="0.25">
      <c r="A434" s="11">
        <v>431</v>
      </c>
      <c r="B434" s="15">
        <v>39611</v>
      </c>
      <c r="C434" s="14">
        <v>12141.58</v>
      </c>
      <c r="D434" s="14">
        <v>5790.5</v>
      </c>
      <c r="E434" s="14">
        <v>4672.3</v>
      </c>
      <c r="F434" s="14">
        <v>13888.6</v>
      </c>
      <c r="G434" s="20">
        <f t="shared" si="10"/>
        <v>4.7726955223326949E-3</v>
      </c>
      <c r="H434" s="20">
        <f t="shared" si="10"/>
        <v>1.1673081529803843E-2</v>
      </c>
      <c r="I434" s="20">
        <f t="shared" si="10"/>
        <v>2.440747750114455E-3</v>
      </c>
      <c r="J434" s="20">
        <f t="shared" si="10"/>
        <v>-2.1009547323607311E-2</v>
      </c>
    </row>
    <row r="435" spans="1:10" x14ac:dyDescent="0.25">
      <c r="A435" s="11">
        <v>432</v>
      </c>
      <c r="B435" s="15">
        <v>39612</v>
      </c>
      <c r="C435" s="14">
        <v>12307.35</v>
      </c>
      <c r="D435" s="14">
        <v>5802.8</v>
      </c>
      <c r="E435" s="14">
        <v>4682.3</v>
      </c>
      <c r="F435" s="14">
        <v>13973.73</v>
      </c>
      <c r="G435" s="20">
        <f t="shared" si="10"/>
        <v>1.3560719452533428E-2</v>
      </c>
      <c r="H435" s="20">
        <f t="shared" si="10"/>
        <v>2.1219160403148315E-3</v>
      </c>
      <c r="I435" s="20">
        <f t="shared" si="10"/>
        <v>2.1379864043688133E-3</v>
      </c>
      <c r="J435" s="20">
        <f t="shared" si="10"/>
        <v>6.1107785965835854E-3</v>
      </c>
    </row>
    <row r="436" spans="1:10" x14ac:dyDescent="0.25">
      <c r="A436" s="11">
        <v>433</v>
      </c>
      <c r="B436" s="15">
        <v>39615</v>
      </c>
      <c r="C436" s="14">
        <v>12269.08</v>
      </c>
      <c r="D436" s="14">
        <v>5794.6</v>
      </c>
      <c r="E436" s="14">
        <v>4657.74</v>
      </c>
      <c r="F436" s="14">
        <v>14354.37</v>
      </c>
      <c r="G436" s="20">
        <f t="shared" si="10"/>
        <v>-3.1143685989098975E-3</v>
      </c>
      <c r="H436" s="20">
        <f t="shared" si="10"/>
        <v>-1.4141102948017341E-3</v>
      </c>
      <c r="I436" s="20">
        <f t="shared" si="10"/>
        <v>-5.2590902408860742E-3</v>
      </c>
      <c r="J436" s="20">
        <f t="shared" si="10"/>
        <v>2.6875287116280538E-2</v>
      </c>
    </row>
    <row r="437" spans="1:10" x14ac:dyDescent="0.25">
      <c r="A437" s="11">
        <v>434</v>
      </c>
      <c r="B437" s="15">
        <v>39616</v>
      </c>
      <c r="C437" s="14">
        <v>12160.3</v>
      </c>
      <c r="D437" s="14">
        <v>5861.9</v>
      </c>
      <c r="E437" s="14">
        <v>4686.33</v>
      </c>
      <c r="F437" s="14">
        <v>14348.37</v>
      </c>
      <c r="G437" s="20">
        <f t="shared" si="10"/>
        <v>-8.9057290002784763E-3</v>
      </c>
      <c r="H437" s="20">
        <f t="shared" si="10"/>
        <v>1.1547333731161655E-2</v>
      </c>
      <c r="I437" s="20">
        <f t="shared" si="10"/>
        <v>6.1194081846121838E-3</v>
      </c>
      <c r="J437" s="20">
        <f t="shared" si="10"/>
        <v>-4.1807855886888553E-4</v>
      </c>
    </row>
    <row r="438" spans="1:10" x14ac:dyDescent="0.25">
      <c r="A438" s="11">
        <v>435</v>
      </c>
      <c r="B438" s="15">
        <v>39617</v>
      </c>
      <c r="C438" s="14">
        <v>12029.06</v>
      </c>
      <c r="D438" s="14">
        <v>5756.9</v>
      </c>
      <c r="E438" s="14">
        <v>4618.75</v>
      </c>
      <c r="F438" s="14">
        <v>14452.82</v>
      </c>
      <c r="G438" s="20">
        <f t="shared" si="10"/>
        <v>-1.0851158341033652E-2</v>
      </c>
      <c r="H438" s="20">
        <f t="shared" si="10"/>
        <v>-1.8074647734228864E-2</v>
      </c>
      <c r="I438" s="20">
        <f t="shared" si="10"/>
        <v>-1.4525654426889969E-2</v>
      </c>
      <c r="J438" s="20">
        <f t="shared" si="10"/>
        <v>7.2532043236314576E-3</v>
      </c>
    </row>
    <row r="439" spans="1:10" x14ac:dyDescent="0.25">
      <c r="A439" s="11">
        <v>436</v>
      </c>
      <c r="B439" s="15">
        <v>39618</v>
      </c>
      <c r="C439" s="14">
        <v>12063.09</v>
      </c>
      <c r="D439" s="14">
        <v>5708.4</v>
      </c>
      <c r="E439" s="14">
        <v>4591.3900000000003</v>
      </c>
      <c r="F439" s="14">
        <v>14130.17</v>
      </c>
      <c r="G439" s="20">
        <f t="shared" si="10"/>
        <v>2.8249884407606615E-3</v>
      </c>
      <c r="H439" s="20">
        <f t="shared" si="10"/>
        <v>-8.4603611406420601E-3</v>
      </c>
      <c r="I439" s="20">
        <f t="shared" si="10"/>
        <v>-5.941295242341064E-3</v>
      </c>
      <c r="J439" s="20">
        <f t="shared" ref="J439:J502" si="11">LN(1+(F439-F438)/F438)</f>
        <v>-2.2577323463903336E-2</v>
      </c>
    </row>
    <row r="440" spans="1:10" x14ac:dyDescent="0.25">
      <c r="A440" s="11">
        <v>437</v>
      </c>
      <c r="B440" s="15">
        <v>39619</v>
      </c>
      <c r="C440" s="14">
        <v>11842.69</v>
      </c>
      <c r="D440" s="14">
        <v>5620.8</v>
      </c>
      <c r="E440" s="14">
        <v>4509.2700000000004</v>
      </c>
      <c r="F440" s="14">
        <v>13942.08</v>
      </c>
      <c r="G440" s="20">
        <f t="shared" ref="G440:J503" si="12">LN(1+(C440-C439)/C439)</f>
        <v>-1.8439577789338826E-2</v>
      </c>
      <c r="H440" s="20">
        <f t="shared" si="12"/>
        <v>-1.546477171467337E-2</v>
      </c>
      <c r="I440" s="20">
        <f t="shared" si="12"/>
        <v>-1.8047532586315602E-2</v>
      </c>
      <c r="J440" s="20">
        <f t="shared" si="11"/>
        <v>-1.3400622658070301E-2</v>
      </c>
    </row>
    <row r="441" spans="1:10" x14ac:dyDescent="0.25">
      <c r="A441" s="11">
        <v>438</v>
      </c>
      <c r="B441" s="15">
        <v>39622</v>
      </c>
      <c r="C441" s="14">
        <v>11842.36</v>
      </c>
      <c r="D441" s="14">
        <v>5667.2</v>
      </c>
      <c r="E441" s="14">
        <v>4511.37</v>
      </c>
      <c r="F441" s="14">
        <v>13857.47</v>
      </c>
      <c r="G441" s="20">
        <f t="shared" si="12"/>
        <v>-2.786567898492944E-5</v>
      </c>
      <c r="H441" s="20">
        <f t="shared" si="12"/>
        <v>8.2211660769517803E-3</v>
      </c>
      <c r="I441" s="20">
        <f t="shared" si="12"/>
        <v>4.6559890161599948E-4</v>
      </c>
      <c r="J441" s="20">
        <f t="shared" si="11"/>
        <v>-6.0871676885900228E-3</v>
      </c>
    </row>
    <row r="442" spans="1:10" x14ac:dyDescent="0.25">
      <c r="A442" s="11">
        <v>439</v>
      </c>
      <c r="B442" s="15">
        <v>39623</v>
      </c>
      <c r="C442" s="14">
        <v>11807.43</v>
      </c>
      <c r="D442" s="14">
        <v>5634.7</v>
      </c>
      <c r="E442" s="14">
        <v>4473.76</v>
      </c>
      <c r="F442" s="14">
        <v>13849.56</v>
      </c>
      <c r="G442" s="20">
        <f t="shared" si="12"/>
        <v>-2.9539395824848776E-3</v>
      </c>
      <c r="H442" s="20">
        <f t="shared" si="12"/>
        <v>-5.7512612186459977E-3</v>
      </c>
      <c r="I442" s="20">
        <f t="shared" si="12"/>
        <v>-8.3716584304875732E-3</v>
      </c>
      <c r="J442" s="20">
        <f t="shared" si="11"/>
        <v>-5.7097424118689177E-4</v>
      </c>
    </row>
    <row r="443" spans="1:10" x14ac:dyDescent="0.25">
      <c r="A443" s="11">
        <v>440</v>
      </c>
      <c r="B443" s="15">
        <v>39624</v>
      </c>
      <c r="C443" s="14">
        <v>11811.83</v>
      </c>
      <c r="D443" s="14">
        <v>5666.1</v>
      </c>
      <c r="E443" s="14">
        <v>4536.29</v>
      </c>
      <c r="F443" s="14">
        <v>13829.92</v>
      </c>
      <c r="G443" s="20">
        <f t="shared" si="12"/>
        <v>3.7257729928025712E-4</v>
      </c>
      <c r="H443" s="20">
        <f t="shared" si="12"/>
        <v>5.5571430000417596E-3</v>
      </c>
      <c r="I443" s="20">
        <f t="shared" si="12"/>
        <v>1.3880279005578252E-2</v>
      </c>
      <c r="J443" s="20">
        <f t="shared" si="11"/>
        <v>-1.419102042090442E-3</v>
      </c>
    </row>
    <row r="444" spans="1:10" x14ac:dyDescent="0.25">
      <c r="A444" s="11">
        <v>441</v>
      </c>
      <c r="B444" s="15">
        <v>39625</v>
      </c>
      <c r="C444" s="14">
        <v>11453.42</v>
      </c>
      <c r="D444" s="14">
        <v>5518.2</v>
      </c>
      <c r="E444" s="14">
        <v>4426.1899999999996</v>
      </c>
      <c r="F444" s="14">
        <v>13822.32</v>
      </c>
      <c r="G444" s="20">
        <f t="shared" si="12"/>
        <v>-3.0813196276909389E-2</v>
      </c>
      <c r="H444" s="20">
        <f t="shared" si="12"/>
        <v>-2.644933023320329E-2</v>
      </c>
      <c r="I444" s="20">
        <f t="shared" si="12"/>
        <v>-2.4570328503123517E-2</v>
      </c>
      <c r="J444" s="20">
        <f t="shared" si="11"/>
        <v>-5.4968423472123219E-4</v>
      </c>
    </row>
    <row r="445" spans="1:10" x14ac:dyDescent="0.25">
      <c r="A445" s="11">
        <v>442</v>
      </c>
      <c r="B445" s="15">
        <v>39626</v>
      </c>
      <c r="C445" s="14">
        <v>11346.51</v>
      </c>
      <c r="D445" s="14">
        <v>5529.9</v>
      </c>
      <c r="E445" s="14">
        <v>4397.32</v>
      </c>
      <c r="F445" s="14">
        <v>13544.36</v>
      </c>
      <c r="G445" s="20">
        <f t="shared" si="12"/>
        <v>-9.3781677014202949E-3</v>
      </c>
      <c r="H445" s="20">
        <f t="shared" si="12"/>
        <v>2.1180120335307089E-3</v>
      </c>
      <c r="I445" s="20">
        <f t="shared" si="12"/>
        <v>-6.5439044154014126E-3</v>
      </c>
      <c r="J445" s="20">
        <f t="shared" si="11"/>
        <v>-2.0314452385791944E-2</v>
      </c>
    </row>
    <row r="446" spans="1:10" x14ac:dyDescent="0.25">
      <c r="A446" s="11">
        <v>443</v>
      </c>
      <c r="B446" s="15">
        <v>39629</v>
      </c>
      <c r="C446" s="14">
        <v>11350.01</v>
      </c>
      <c r="D446" s="14">
        <v>5625.9</v>
      </c>
      <c r="E446" s="14">
        <v>4434.8500000000004</v>
      </c>
      <c r="F446" s="14">
        <v>13481.38</v>
      </c>
      <c r="G446" s="20">
        <f t="shared" si="12"/>
        <v>3.0841732809645274E-4</v>
      </c>
      <c r="H446" s="20">
        <f t="shared" si="12"/>
        <v>1.7211203103748424E-2</v>
      </c>
      <c r="I446" s="20">
        <f t="shared" si="12"/>
        <v>8.4985288741938492E-3</v>
      </c>
      <c r="J446" s="20">
        <f t="shared" si="11"/>
        <v>-4.6607503814789161E-3</v>
      </c>
    </row>
    <row r="447" spans="1:10" x14ac:dyDescent="0.25">
      <c r="A447" s="11">
        <v>444</v>
      </c>
      <c r="B447" s="15">
        <v>39630</v>
      </c>
      <c r="C447" s="14">
        <v>11382.26</v>
      </c>
      <c r="D447" s="14">
        <v>5479.9</v>
      </c>
      <c r="E447" s="14">
        <v>4341.21</v>
      </c>
      <c r="F447" s="14">
        <v>13463.2</v>
      </c>
      <c r="G447" s="20">
        <f t="shared" si="12"/>
        <v>2.8373780213142717E-3</v>
      </c>
      <c r="H447" s="20">
        <f t="shared" si="12"/>
        <v>-2.6294082673607336E-2</v>
      </c>
      <c r="I447" s="20">
        <f t="shared" si="12"/>
        <v>-2.1340682220473823E-2</v>
      </c>
      <c r="J447" s="20">
        <f t="shared" si="11"/>
        <v>-1.3494367148259368E-3</v>
      </c>
    </row>
    <row r="448" spans="1:10" x14ac:dyDescent="0.25">
      <c r="A448" s="11">
        <v>445</v>
      </c>
      <c r="B448" s="15">
        <v>39631</v>
      </c>
      <c r="C448" s="14">
        <v>11215.51</v>
      </c>
      <c r="D448" s="14">
        <v>5426.3</v>
      </c>
      <c r="E448" s="14">
        <v>4296.4799999999996</v>
      </c>
      <c r="F448" s="14">
        <v>13286.37</v>
      </c>
      <c r="G448" s="20">
        <f t="shared" si="12"/>
        <v>-1.4758361256861146E-2</v>
      </c>
      <c r="H448" s="20">
        <f t="shared" si="12"/>
        <v>-9.8293505623155263E-3</v>
      </c>
      <c r="I448" s="20">
        <f t="shared" si="12"/>
        <v>-1.0357028289018449E-2</v>
      </c>
      <c r="J448" s="20">
        <f t="shared" si="11"/>
        <v>-1.3221339697984155E-2</v>
      </c>
    </row>
    <row r="449" spans="1:10" x14ac:dyDescent="0.25">
      <c r="A449" s="11">
        <v>446</v>
      </c>
      <c r="B449" s="15">
        <v>39632</v>
      </c>
      <c r="C449" s="14">
        <v>11288.53</v>
      </c>
      <c r="D449" s="14">
        <v>5476.6</v>
      </c>
      <c r="E449" s="14">
        <v>4343.99</v>
      </c>
      <c r="F449" s="14">
        <v>13265.4</v>
      </c>
      <c r="G449" s="20">
        <f t="shared" si="12"/>
        <v>6.4895242154788179E-3</v>
      </c>
      <c r="H449" s="20">
        <f t="shared" si="12"/>
        <v>9.226968396516837E-3</v>
      </c>
      <c r="I449" s="20">
        <f t="shared" si="12"/>
        <v>1.0997197794600521E-2</v>
      </c>
      <c r="J449" s="20">
        <f t="shared" si="11"/>
        <v>-1.5795560416506647E-3</v>
      </c>
    </row>
    <row r="450" spans="1:10" x14ac:dyDescent="0.25">
      <c r="A450" s="11">
        <v>447</v>
      </c>
      <c r="B450" s="15">
        <v>39636</v>
      </c>
      <c r="C450" s="14">
        <v>11231.96</v>
      </c>
      <c r="D450" s="14">
        <v>5512.7</v>
      </c>
      <c r="E450" s="14">
        <v>4342.59</v>
      </c>
      <c r="F450" s="14">
        <v>13360.04</v>
      </c>
      <c r="G450" s="20">
        <f t="shared" si="12"/>
        <v>-5.0238799406715166E-3</v>
      </c>
      <c r="H450" s="20">
        <f t="shared" si="12"/>
        <v>6.5700508415136184E-3</v>
      </c>
      <c r="I450" s="20">
        <f t="shared" si="12"/>
        <v>-3.2233629624574327E-4</v>
      </c>
      <c r="J450" s="20">
        <f t="shared" si="11"/>
        <v>7.1090204389019761E-3</v>
      </c>
    </row>
    <row r="451" spans="1:10" x14ac:dyDescent="0.25">
      <c r="A451" s="11">
        <v>448</v>
      </c>
      <c r="B451" s="15">
        <v>39637</v>
      </c>
      <c r="C451" s="14">
        <v>11384.21</v>
      </c>
      <c r="D451" s="14">
        <v>5440.5</v>
      </c>
      <c r="E451" s="14">
        <v>4275.6099999999997</v>
      </c>
      <c r="F451" s="14">
        <v>13033.1</v>
      </c>
      <c r="G451" s="20">
        <f t="shared" si="12"/>
        <v>1.3464021536933619E-2</v>
      </c>
      <c r="H451" s="20">
        <f t="shared" si="12"/>
        <v>-1.3183552885026959E-2</v>
      </c>
      <c r="I451" s="20">
        <f t="shared" si="12"/>
        <v>-1.5544162039011166E-2</v>
      </c>
      <c r="J451" s="20">
        <f t="shared" si="11"/>
        <v>-2.4775886766339791E-2</v>
      </c>
    </row>
    <row r="452" spans="1:10" x14ac:dyDescent="0.25">
      <c r="A452" s="11">
        <v>449</v>
      </c>
      <c r="B452" s="15">
        <v>39638</v>
      </c>
      <c r="C452" s="14">
        <v>11147.44</v>
      </c>
      <c r="D452" s="14">
        <v>5529.6</v>
      </c>
      <c r="E452" s="14">
        <v>4339.66</v>
      </c>
      <c r="F452" s="14">
        <v>13052.13</v>
      </c>
      <c r="G452" s="20">
        <f t="shared" si="12"/>
        <v>-2.1017432428205994E-2</v>
      </c>
      <c r="H452" s="20">
        <f t="shared" si="12"/>
        <v>1.6244511778615047E-2</v>
      </c>
      <c r="I452" s="20">
        <f t="shared" si="12"/>
        <v>1.4869221761726132E-2</v>
      </c>
      <c r="J452" s="20">
        <f t="shared" si="11"/>
        <v>1.4590634911807352E-3</v>
      </c>
    </row>
    <row r="453" spans="1:10" x14ac:dyDescent="0.25">
      <c r="A453" s="11">
        <v>450</v>
      </c>
      <c r="B453" s="15">
        <v>39639</v>
      </c>
      <c r="C453" s="14">
        <v>11229.02</v>
      </c>
      <c r="D453" s="14">
        <v>5406.8</v>
      </c>
      <c r="E453" s="14">
        <v>4231.5600000000004</v>
      </c>
      <c r="F453" s="14">
        <v>13067.21</v>
      </c>
      <c r="G453" s="20">
        <f t="shared" si="12"/>
        <v>7.291623559037513E-3</v>
      </c>
      <c r="H453" s="20">
        <f t="shared" si="12"/>
        <v>-2.2458059560009132E-2</v>
      </c>
      <c r="I453" s="20">
        <f t="shared" si="12"/>
        <v>-2.5225284633155636E-2</v>
      </c>
      <c r="J453" s="20">
        <f t="shared" si="11"/>
        <v>1.1547000556334321E-3</v>
      </c>
    </row>
    <row r="454" spans="1:10" x14ac:dyDescent="0.25">
      <c r="A454" s="11">
        <v>451</v>
      </c>
      <c r="B454" s="15">
        <v>39640</v>
      </c>
      <c r="C454" s="14">
        <v>11100.54</v>
      </c>
      <c r="D454" s="14">
        <v>5261.6</v>
      </c>
      <c r="E454" s="14">
        <v>4100.6400000000003</v>
      </c>
      <c r="F454" s="14">
        <v>13039.69</v>
      </c>
      <c r="G454" s="20">
        <f t="shared" si="12"/>
        <v>-1.1507742907687904E-2</v>
      </c>
      <c r="H454" s="20">
        <f t="shared" si="12"/>
        <v>-2.7222257622531391E-2</v>
      </c>
      <c r="I454" s="20">
        <f t="shared" si="12"/>
        <v>-3.1427660307234255E-2</v>
      </c>
      <c r="J454" s="20">
        <f t="shared" si="11"/>
        <v>-2.1082556866784414E-3</v>
      </c>
    </row>
    <row r="455" spans="1:10" x14ac:dyDescent="0.25">
      <c r="A455" s="11">
        <v>452</v>
      </c>
      <c r="B455" s="15">
        <v>39643</v>
      </c>
      <c r="C455" s="14">
        <v>11055.19</v>
      </c>
      <c r="D455" s="14">
        <v>5300.4</v>
      </c>
      <c r="E455" s="14">
        <v>4142.53</v>
      </c>
      <c r="F455" s="14">
        <v>13010.16</v>
      </c>
      <c r="G455" s="20">
        <f t="shared" si="12"/>
        <v>-4.0937548286053812E-3</v>
      </c>
      <c r="H455" s="20">
        <f t="shared" si="12"/>
        <v>7.3471264033396358E-3</v>
      </c>
      <c r="I455" s="20">
        <f t="shared" si="12"/>
        <v>1.0163653206697367E-2</v>
      </c>
      <c r="J455" s="20">
        <f t="shared" si="11"/>
        <v>-2.26719252886922E-3</v>
      </c>
    </row>
    <row r="456" spans="1:10" x14ac:dyDescent="0.25">
      <c r="A456" s="11">
        <v>453</v>
      </c>
      <c r="B456" s="15">
        <v>39644</v>
      </c>
      <c r="C456" s="14">
        <v>10962.54</v>
      </c>
      <c r="D456" s="14">
        <v>5171.8999999999996</v>
      </c>
      <c r="E456" s="14">
        <v>4061.15</v>
      </c>
      <c r="F456" s="14">
        <v>12754.56</v>
      </c>
      <c r="G456" s="20">
        <f t="shared" si="12"/>
        <v>-8.4159944606434292E-3</v>
      </c>
      <c r="H456" s="20">
        <f t="shared" si="12"/>
        <v>-2.4542163565777989E-2</v>
      </c>
      <c r="I456" s="20">
        <f t="shared" si="12"/>
        <v>-1.9840527558866776E-2</v>
      </c>
      <c r="J456" s="20">
        <f t="shared" si="11"/>
        <v>-1.9841735958126147E-2</v>
      </c>
    </row>
    <row r="457" spans="1:10" x14ac:dyDescent="0.25">
      <c r="A457" s="11">
        <v>454</v>
      </c>
      <c r="B457" s="15">
        <v>39645</v>
      </c>
      <c r="C457" s="14">
        <v>11239.28</v>
      </c>
      <c r="D457" s="14">
        <v>5150.6000000000004</v>
      </c>
      <c r="E457" s="14">
        <v>4112.45</v>
      </c>
      <c r="F457" s="14">
        <v>12760.8</v>
      </c>
      <c r="G457" s="20">
        <f t="shared" si="12"/>
        <v>2.4930778979928698E-2</v>
      </c>
      <c r="H457" s="20">
        <f t="shared" si="12"/>
        <v>-4.1269130987157581E-3</v>
      </c>
      <c r="I457" s="20">
        <f t="shared" si="12"/>
        <v>1.25527732257573E-2</v>
      </c>
      <c r="J457" s="20">
        <f t="shared" si="11"/>
        <v>4.8911715330705343E-4</v>
      </c>
    </row>
    <row r="458" spans="1:10" x14ac:dyDescent="0.25">
      <c r="A458" s="11">
        <v>455</v>
      </c>
      <c r="B458" s="15">
        <v>39646</v>
      </c>
      <c r="C458" s="14">
        <v>11446.66</v>
      </c>
      <c r="D458" s="14">
        <v>5286.3</v>
      </c>
      <c r="E458" s="14">
        <v>4225.99</v>
      </c>
      <c r="F458" s="14">
        <v>12887.95</v>
      </c>
      <c r="G458" s="20">
        <f t="shared" si="12"/>
        <v>1.8283198915557849E-2</v>
      </c>
      <c r="H458" s="20">
        <f t="shared" si="12"/>
        <v>2.6005355516807296E-2</v>
      </c>
      <c r="I458" s="20">
        <f t="shared" si="12"/>
        <v>2.7234594924362601E-2</v>
      </c>
      <c r="J458" s="20">
        <f t="shared" si="11"/>
        <v>9.9147944131444069E-3</v>
      </c>
    </row>
    <row r="459" spans="1:10" x14ac:dyDescent="0.25">
      <c r="A459" s="11">
        <v>456</v>
      </c>
      <c r="B459" s="15">
        <v>39647</v>
      </c>
      <c r="C459" s="14">
        <v>11496.57</v>
      </c>
      <c r="D459" s="14">
        <v>5376.4</v>
      </c>
      <c r="E459" s="14">
        <v>4299.3599999999997</v>
      </c>
      <c r="F459" s="14">
        <v>12803.7</v>
      </c>
      <c r="G459" s="20">
        <f t="shared" si="12"/>
        <v>4.3507456211517035E-3</v>
      </c>
      <c r="H459" s="20">
        <f t="shared" si="12"/>
        <v>1.6900436954198524E-2</v>
      </c>
      <c r="I459" s="20">
        <f t="shared" si="12"/>
        <v>1.7212621525625946E-2</v>
      </c>
      <c r="J459" s="20">
        <f t="shared" si="11"/>
        <v>-6.5585746341893852E-3</v>
      </c>
    </row>
    <row r="460" spans="1:10" x14ac:dyDescent="0.25">
      <c r="A460" s="11">
        <v>457</v>
      </c>
      <c r="B460" s="15">
        <v>39651</v>
      </c>
      <c r="C460" s="14">
        <v>11602.5</v>
      </c>
      <c r="D460" s="14">
        <v>5364.1</v>
      </c>
      <c r="E460" s="14">
        <v>4327.26</v>
      </c>
      <c r="F460" s="14">
        <v>13184.96</v>
      </c>
      <c r="G460" s="20">
        <f t="shared" si="12"/>
        <v>9.171862122174192E-3</v>
      </c>
      <c r="H460" s="20">
        <f t="shared" si="12"/>
        <v>-2.2903971653211275E-3</v>
      </c>
      <c r="I460" s="20">
        <f t="shared" si="12"/>
        <v>6.4683728453502464E-3</v>
      </c>
      <c r="J460" s="20">
        <f t="shared" si="11"/>
        <v>2.9342594395117688E-2</v>
      </c>
    </row>
    <row r="461" spans="1:10" x14ac:dyDescent="0.25">
      <c r="A461" s="11">
        <v>458</v>
      </c>
      <c r="B461" s="15">
        <v>39652</v>
      </c>
      <c r="C461" s="14">
        <v>11632.38</v>
      </c>
      <c r="D461" s="14">
        <v>5449.9</v>
      </c>
      <c r="E461" s="14">
        <v>4408.74</v>
      </c>
      <c r="F461" s="14">
        <v>13312.93</v>
      </c>
      <c r="G461" s="20">
        <f t="shared" si="12"/>
        <v>2.5719966250535029E-3</v>
      </c>
      <c r="H461" s="20">
        <f t="shared" si="12"/>
        <v>1.5868651833426482E-2</v>
      </c>
      <c r="I461" s="20">
        <f t="shared" si="12"/>
        <v>1.8654387090729686E-2</v>
      </c>
      <c r="J461" s="20">
        <f t="shared" si="11"/>
        <v>9.6589573673045021E-3</v>
      </c>
    </row>
    <row r="462" spans="1:10" x14ac:dyDescent="0.25">
      <c r="A462" s="11">
        <v>459</v>
      </c>
      <c r="B462" s="15">
        <v>39653</v>
      </c>
      <c r="C462" s="14">
        <v>11349.28</v>
      </c>
      <c r="D462" s="14">
        <v>5362.3</v>
      </c>
      <c r="E462" s="14">
        <v>4347.99</v>
      </c>
      <c r="F462" s="14">
        <v>13603.31</v>
      </c>
      <c r="G462" s="20">
        <f t="shared" si="12"/>
        <v>-2.4638282966339582E-2</v>
      </c>
      <c r="H462" s="20">
        <f t="shared" si="12"/>
        <v>-1.620427236163648E-2</v>
      </c>
      <c r="I462" s="20">
        <f t="shared" si="12"/>
        <v>-1.3875265000623116E-2</v>
      </c>
      <c r="J462" s="20">
        <f t="shared" si="11"/>
        <v>2.1577402064788826E-2</v>
      </c>
    </row>
    <row r="463" spans="1:10" x14ac:dyDescent="0.25">
      <c r="A463" s="11">
        <v>460</v>
      </c>
      <c r="B463" s="15">
        <v>39654</v>
      </c>
      <c r="C463" s="14">
        <v>11370.69</v>
      </c>
      <c r="D463" s="14">
        <v>5352.6</v>
      </c>
      <c r="E463" s="14">
        <v>4377.18</v>
      </c>
      <c r="F463" s="14">
        <v>13334.76</v>
      </c>
      <c r="G463" s="20">
        <f t="shared" si="12"/>
        <v>1.8846861450462513E-3</v>
      </c>
      <c r="H463" s="20">
        <f t="shared" si="12"/>
        <v>-1.8105633556690856E-3</v>
      </c>
      <c r="I463" s="20">
        <f t="shared" si="12"/>
        <v>6.6910120724466664E-3</v>
      </c>
      <c r="J463" s="20">
        <f t="shared" si="11"/>
        <v>-1.9938985760532407E-2</v>
      </c>
    </row>
    <row r="464" spans="1:10" x14ac:dyDescent="0.25">
      <c r="A464" s="11">
        <v>461</v>
      </c>
      <c r="B464" s="15">
        <v>39657</v>
      </c>
      <c r="C464" s="14">
        <v>11131.08</v>
      </c>
      <c r="D464" s="14">
        <v>5312.6</v>
      </c>
      <c r="E464" s="14">
        <v>4324.45</v>
      </c>
      <c r="F464" s="14">
        <v>13353.78</v>
      </c>
      <c r="G464" s="20">
        <f t="shared" si="12"/>
        <v>-2.1297796316664314E-2</v>
      </c>
      <c r="H464" s="20">
        <f t="shared" si="12"/>
        <v>-7.5010665628691981E-3</v>
      </c>
      <c r="I464" s="20">
        <f t="shared" si="12"/>
        <v>-1.2119716753465027E-2</v>
      </c>
      <c r="J464" s="20">
        <f t="shared" si="11"/>
        <v>1.4253311136567534E-3</v>
      </c>
    </row>
    <row r="465" spans="1:10" x14ac:dyDescent="0.25">
      <c r="A465" s="11">
        <v>462</v>
      </c>
      <c r="B465" s="15">
        <v>39658</v>
      </c>
      <c r="C465" s="14">
        <v>11397.56</v>
      </c>
      <c r="D465" s="14">
        <v>5319.2</v>
      </c>
      <c r="E465" s="14">
        <v>4320.49</v>
      </c>
      <c r="F465" s="14">
        <v>13159.45</v>
      </c>
      <c r="G465" s="20">
        <f t="shared" si="12"/>
        <v>2.3658101783662445E-2</v>
      </c>
      <c r="H465" s="20">
        <f t="shared" si="12"/>
        <v>1.2415585033214811E-3</v>
      </c>
      <c r="I465" s="20">
        <f t="shared" si="12"/>
        <v>-9.1614291758524238E-4</v>
      </c>
      <c r="J465" s="20">
        <f t="shared" si="11"/>
        <v>-1.465935912465529E-2</v>
      </c>
    </row>
    <row r="466" spans="1:10" x14ac:dyDescent="0.25">
      <c r="A466" s="11">
        <v>463</v>
      </c>
      <c r="B466" s="15">
        <v>39659</v>
      </c>
      <c r="C466" s="14">
        <v>11583.69</v>
      </c>
      <c r="D466" s="14">
        <v>5420.7</v>
      </c>
      <c r="E466" s="14">
        <v>4400.55</v>
      </c>
      <c r="F466" s="14">
        <v>13367.79</v>
      </c>
      <c r="G466" s="20">
        <f t="shared" si="12"/>
        <v>1.6198776831601369E-2</v>
      </c>
      <c r="H466" s="20">
        <f t="shared" si="12"/>
        <v>1.8902042297649562E-2</v>
      </c>
      <c r="I466" s="20">
        <f t="shared" si="12"/>
        <v>1.8360711362655709E-2</v>
      </c>
      <c r="J466" s="20">
        <f t="shared" si="11"/>
        <v>1.5707950302772191E-2</v>
      </c>
    </row>
    <row r="467" spans="1:10" x14ac:dyDescent="0.25">
      <c r="A467" s="11">
        <v>464</v>
      </c>
      <c r="B467" s="15">
        <v>39660</v>
      </c>
      <c r="C467" s="14">
        <v>11378.02</v>
      </c>
      <c r="D467" s="14">
        <v>5411.9</v>
      </c>
      <c r="E467" s="14">
        <v>4392.3599999999997</v>
      </c>
      <c r="F467" s="14">
        <v>13376.81</v>
      </c>
      <c r="G467" s="20">
        <f t="shared" si="12"/>
        <v>-1.7914650130474354E-2</v>
      </c>
      <c r="H467" s="20">
        <f t="shared" si="12"/>
        <v>-1.6247257234282752E-3</v>
      </c>
      <c r="I467" s="20">
        <f t="shared" si="12"/>
        <v>-1.8628650511508032E-3</v>
      </c>
      <c r="J467" s="20">
        <f t="shared" si="11"/>
        <v>6.7452871547885095E-4</v>
      </c>
    </row>
    <row r="468" spans="1:10" x14ac:dyDescent="0.25">
      <c r="A468" s="11">
        <v>465</v>
      </c>
      <c r="B468" s="15">
        <v>39661</v>
      </c>
      <c r="C468" s="14">
        <v>11326.32</v>
      </c>
      <c r="D468" s="14">
        <v>5354.7</v>
      </c>
      <c r="E468" s="14">
        <v>4314.34</v>
      </c>
      <c r="F468" s="14">
        <v>13094.59</v>
      </c>
      <c r="G468" s="20">
        <f t="shared" si="12"/>
        <v>-4.5542032367474894E-3</v>
      </c>
      <c r="H468" s="20">
        <f t="shared" si="12"/>
        <v>-1.062555275889465E-2</v>
      </c>
      <c r="I468" s="20">
        <f t="shared" si="12"/>
        <v>-1.7922310033410615E-2</v>
      </c>
      <c r="J468" s="20">
        <f t="shared" si="11"/>
        <v>-2.1323442919645622E-2</v>
      </c>
    </row>
    <row r="469" spans="1:10" x14ac:dyDescent="0.25">
      <c r="A469" s="11">
        <v>466</v>
      </c>
      <c r="B469" s="15">
        <v>39664</v>
      </c>
      <c r="C469" s="14">
        <v>11284.15</v>
      </c>
      <c r="D469" s="14">
        <v>5320.2</v>
      </c>
      <c r="E469" s="14">
        <v>4280.63</v>
      </c>
      <c r="F469" s="14">
        <v>12933.18</v>
      </c>
      <c r="G469" s="20">
        <f t="shared" si="12"/>
        <v>-3.7301346584806268E-3</v>
      </c>
      <c r="H469" s="20">
        <f t="shared" si="12"/>
        <v>-6.463783289555442E-3</v>
      </c>
      <c r="I469" s="20">
        <f t="shared" si="12"/>
        <v>-7.844163004724158E-3</v>
      </c>
      <c r="J469" s="20">
        <f t="shared" si="11"/>
        <v>-1.2403065588605978E-2</v>
      </c>
    </row>
    <row r="470" spans="1:10" x14ac:dyDescent="0.25">
      <c r="A470" s="11">
        <v>467</v>
      </c>
      <c r="B470" s="15">
        <v>39665</v>
      </c>
      <c r="C470" s="14">
        <v>11615.77</v>
      </c>
      <c r="D470" s="14">
        <v>5454.5</v>
      </c>
      <c r="E470" s="14">
        <v>4386.3500000000004</v>
      </c>
      <c r="F470" s="14">
        <v>12914.66</v>
      </c>
      <c r="G470" s="20">
        <f t="shared" si="12"/>
        <v>2.8964571401079116E-2</v>
      </c>
      <c r="H470" s="20">
        <f t="shared" si="12"/>
        <v>2.493005942379525E-2</v>
      </c>
      <c r="I470" s="20">
        <f t="shared" si="12"/>
        <v>2.439725115042099E-2</v>
      </c>
      <c r="J470" s="20">
        <f t="shared" si="11"/>
        <v>-1.4330019970122993E-3</v>
      </c>
    </row>
    <row r="471" spans="1:10" x14ac:dyDescent="0.25">
      <c r="A471" s="11">
        <v>468</v>
      </c>
      <c r="B471" s="15">
        <v>39666</v>
      </c>
      <c r="C471" s="14">
        <v>11656.07</v>
      </c>
      <c r="D471" s="14">
        <v>5486.1</v>
      </c>
      <c r="E471" s="14">
        <v>4448.33</v>
      </c>
      <c r="F471" s="14">
        <v>13254.89</v>
      </c>
      <c r="G471" s="20">
        <f t="shared" si="12"/>
        <v>3.463416754675085E-3</v>
      </c>
      <c r="H471" s="20">
        <f t="shared" si="12"/>
        <v>5.7766645108855213E-3</v>
      </c>
      <c r="I471" s="20">
        <f t="shared" si="12"/>
        <v>1.4031298670271215E-2</v>
      </c>
      <c r="J471" s="20">
        <f t="shared" si="11"/>
        <v>2.6003440727643611E-2</v>
      </c>
    </row>
    <row r="472" spans="1:10" x14ac:dyDescent="0.25">
      <c r="A472" s="11">
        <v>469</v>
      </c>
      <c r="B472" s="15">
        <v>39667</v>
      </c>
      <c r="C472" s="14">
        <v>11431.43</v>
      </c>
      <c r="D472" s="14">
        <v>5477.5</v>
      </c>
      <c r="E472" s="14">
        <v>4457.43</v>
      </c>
      <c r="F472" s="14">
        <v>13124.99</v>
      </c>
      <c r="G472" s="20">
        <f t="shared" si="12"/>
        <v>-1.9460495023079491E-2</v>
      </c>
      <c r="H472" s="20">
        <f t="shared" si="12"/>
        <v>-1.5688280790753871E-3</v>
      </c>
      <c r="I472" s="20">
        <f t="shared" si="12"/>
        <v>2.0436219181959999E-3</v>
      </c>
      <c r="J472" s="20">
        <f t="shared" si="11"/>
        <v>-9.8484943787319913E-3</v>
      </c>
    </row>
    <row r="473" spans="1:10" x14ac:dyDescent="0.25">
      <c r="A473" s="11">
        <v>470</v>
      </c>
      <c r="B473" s="15">
        <v>39668</v>
      </c>
      <c r="C473" s="14">
        <v>11734.32</v>
      </c>
      <c r="D473" s="14">
        <v>5489.2</v>
      </c>
      <c r="E473" s="14">
        <v>4491.8500000000004</v>
      </c>
      <c r="F473" s="14">
        <v>13168.41</v>
      </c>
      <c r="G473" s="20">
        <f t="shared" si="12"/>
        <v>2.6151301967064531E-2</v>
      </c>
      <c r="H473" s="20">
        <f t="shared" si="12"/>
        <v>2.1337329258565795E-3</v>
      </c>
      <c r="I473" s="20">
        <f t="shared" si="12"/>
        <v>7.6922768585490535E-3</v>
      </c>
      <c r="J473" s="20">
        <f t="shared" si="11"/>
        <v>3.3027329648456097E-3</v>
      </c>
    </row>
    <row r="474" spans="1:10" x14ac:dyDescent="0.25">
      <c r="A474" s="11">
        <v>471</v>
      </c>
      <c r="B474" s="15">
        <v>39671</v>
      </c>
      <c r="C474" s="14">
        <v>11782.35</v>
      </c>
      <c r="D474" s="14">
        <v>5541.8</v>
      </c>
      <c r="E474" s="14">
        <v>4538.49</v>
      </c>
      <c r="F474" s="14">
        <v>13430.91</v>
      </c>
      <c r="G474" s="20">
        <f t="shared" si="12"/>
        <v>4.0847676803735106E-3</v>
      </c>
      <c r="H474" s="20">
        <f t="shared" si="12"/>
        <v>9.5368323214023373E-3</v>
      </c>
      <c r="I474" s="20">
        <f t="shared" si="12"/>
        <v>1.0329713990441325E-2</v>
      </c>
      <c r="J474" s="20">
        <f t="shared" si="11"/>
        <v>1.9737987451214158E-2</v>
      </c>
    </row>
    <row r="475" spans="1:10" x14ac:dyDescent="0.25">
      <c r="A475" s="11">
        <v>472</v>
      </c>
      <c r="B475" s="15">
        <v>39672</v>
      </c>
      <c r="C475" s="14">
        <v>11642.47</v>
      </c>
      <c r="D475" s="14">
        <v>5534.5</v>
      </c>
      <c r="E475" s="14">
        <v>4518.4799999999996</v>
      </c>
      <c r="F475" s="14">
        <v>13303.6</v>
      </c>
      <c r="G475" s="20">
        <f t="shared" si="12"/>
        <v>-1.1943029885046832E-2</v>
      </c>
      <c r="H475" s="20">
        <f t="shared" si="12"/>
        <v>-1.3181298912017334E-3</v>
      </c>
      <c r="I475" s="20">
        <f t="shared" si="12"/>
        <v>-4.4187035085305644E-3</v>
      </c>
      <c r="J475" s="20">
        <f t="shared" si="11"/>
        <v>-9.524091695584264E-3</v>
      </c>
    </row>
    <row r="476" spans="1:10" x14ac:dyDescent="0.25">
      <c r="A476" s="11">
        <v>473</v>
      </c>
      <c r="B476" s="15">
        <v>39673</v>
      </c>
      <c r="C476" s="14">
        <v>11532.96</v>
      </c>
      <c r="D476" s="14">
        <v>5448.6</v>
      </c>
      <c r="E476" s="14">
        <v>4402.97</v>
      </c>
      <c r="F476" s="14">
        <v>13023.05</v>
      </c>
      <c r="G476" s="20">
        <f t="shared" si="12"/>
        <v>-9.450596175462414E-3</v>
      </c>
      <c r="H476" s="20">
        <f t="shared" si="12"/>
        <v>-1.5642532901840946E-2</v>
      </c>
      <c r="I476" s="20">
        <f t="shared" si="12"/>
        <v>-2.5896340888249665E-2</v>
      </c>
      <c r="J476" s="20">
        <f t="shared" si="11"/>
        <v>-2.1313810953784759E-2</v>
      </c>
    </row>
    <row r="477" spans="1:10" x14ac:dyDescent="0.25">
      <c r="A477" s="11">
        <v>474</v>
      </c>
      <c r="B477" s="15">
        <v>39674</v>
      </c>
      <c r="C477" s="14">
        <v>11615.93</v>
      </c>
      <c r="D477" s="14">
        <v>5497.4</v>
      </c>
      <c r="E477" s="14">
        <v>4420.91</v>
      </c>
      <c r="F477" s="14">
        <v>12956.8</v>
      </c>
      <c r="G477" s="20">
        <f t="shared" si="12"/>
        <v>7.168408964029622E-3</v>
      </c>
      <c r="H477" s="20">
        <f t="shared" si="12"/>
        <v>8.9165582532338174E-3</v>
      </c>
      <c r="I477" s="20">
        <f t="shared" si="12"/>
        <v>4.0662440375053843E-3</v>
      </c>
      <c r="J477" s="20">
        <f t="shared" si="11"/>
        <v>-5.1001174836212146E-3</v>
      </c>
    </row>
    <row r="478" spans="1:10" x14ac:dyDescent="0.25">
      <c r="A478" s="11">
        <v>475</v>
      </c>
      <c r="B478" s="15">
        <v>39675</v>
      </c>
      <c r="C478" s="14">
        <v>11659.9</v>
      </c>
      <c r="D478" s="14">
        <v>5454.8</v>
      </c>
      <c r="E478" s="14">
        <v>4453.62</v>
      </c>
      <c r="F478" s="14">
        <v>13019.41</v>
      </c>
      <c r="G478" s="20">
        <f t="shared" si="12"/>
        <v>3.7781726627543568E-3</v>
      </c>
      <c r="H478" s="20">
        <f t="shared" si="12"/>
        <v>-7.7792981933927328E-3</v>
      </c>
      <c r="I478" s="20">
        <f t="shared" si="12"/>
        <v>7.371691374449642E-3</v>
      </c>
      <c r="J478" s="20">
        <f t="shared" si="11"/>
        <v>4.8205739978134966E-3</v>
      </c>
    </row>
    <row r="479" spans="1:10" x14ac:dyDescent="0.25">
      <c r="A479" s="11">
        <v>476</v>
      </c>
      <c r="B479" s="15">
        <v>39678</v>
      </c>
      <c r="C479" s="14">
        <v>11479.39</v>
      </c>
      <c r="D479" s="14">
        <v>5450.2</v>
      </c>
      <c r="E479" s="14">
        <v>4448.84</v>
      </c>
      <c r="F479" s="14">
        <v>13165.45</v>
      </c>
      <c r="G479" s="20">
        <f t="shared" si="12"/>
        <v>-1.560235096508104E-2</v>
      </c>
      <c r="H479" s="20">
        <f t="shared" si="12"/>
        <v>-8.43649752010259E-4</v>
      </c>
      <c r="I479" s="20">
        <f t="shared" si="12"/>
        <v>-1.0738605867025861E-3</v>
      </c>
      <c r="J479" s="20">
        <f t="shared" si="11"/>
        <v>1.1154653052546083E-2</v>
      </c>
    </row>
    <row r="480" spans="1:10" x14ac:dyDescent="0.25">
      <c r="A480" s="11">
        <v>477</v>
      </c>
      <c r="B480" s="15">
        <v>39679</v>
      </c>
      <c r="C480" s="14">
        <v>11348.55</v>
      </c>
      <c r="D480" s="14">
        <v>5320.4</v>
      </c>
      <c r="E480" s="14">
        <v>4332.79</v>
      </c>
      <c r="F480" s="14">
        <v>12865.05</v>
      </c>
      <c r="G480" s="20">
        <f t="shared" si="12"/>
        <v>-1.1463271128858756E-2</v>
      </c>
      <c r="H480" s="20">
        <f t="shared" si="12"/>
        <v>-2.4103816752527533E-2</v>
      </c>
      <c r="I480" s="20">
        <f t="shared" si="12"/>
        <v>-2.6431711722697478E-2</v>
      </c>
      <c r="J480" s="20">
        <f t="shared" si="11"/>
        <v>-2.3081641666112439E-2</v>
      </c>
    </row>
    <row r="481" spans="1:10" x14ac:dyDescent="0.25">
      <c r="A481" s="11">
        <v>478</v>
      </c>
      <c r="B481" s="15">
        <v>39680</v>
      </c>
      <c r="C481" s="14">
        <v>11417.43</v>
      </c>
      <c r="D481" s="14">
        <v>5371.8</v>
      </c>
      <c r="E481" s="14">
        <v>4365.87</v>
      </c>
      <c r="F481" s="14">
        <v>12851.69</v>
      </c>
      <c r="G481" s="20">
        <f t="shared" si="12"/>
        <v>6.0511526565767831E-3</v>
      </c>
      <c r="H481" s="20">
        <f t="shared" si="12"/>
        <v>9.6145593890243509E-3</v>
      </c>
      <c r="I481" s="20">
        <f t="shared" si="12"/>
        <v>7.6058058294675712E-3</v>
      </c>
      <c r="J481" s="20">
        <f t="shared" si="11"/>
        <v>-1.0390120366650507E-3</v>
      </c>
    </row>
    <row r="482" spans="1:10" x14ac:dyDescent="0.25">
      <c r="A482" s="11">
        <v>479</v>
      </c>
      <c r="B482" s="15">
        <v>39681</v>
      </c>
      <c r="C482" s="14">
        <v>11430.21</v>
      </c>
      <c r="D482" s="14">
        <v>5370.2</v>
      </c>
      <c r="E482" s="14">
        <v>4304.6099999999997</v>
      </c>
      <c r="F482" s="14">
        <v>12752.21</v>
      </c>
      <c r="G482" s="20">
        <f t="shared" si="12"/>
        <v>1.1187152224799051E-3</v>
      </c>
      <c r="H482" s="20">
        <f t="shared" si="12"/>
        <v>-2.9789611093510433E-4</v>
      </c>
      <c r="I482" s="20">
        <f t="shared" si="12"/>
        <v>-1.4130940704736026E-2</v>
      </c>
      <c r="J482" s="20">
        <f t="shared" si="11"/>
        <v>-7.7707302860051111E-3</v>
      </c>
    </row>
    <row r="483" spans="1:10" x14ac:dyDescent="0.25">
      <c r="A483" s="11">
        <v>480</v>
      </c>
      <c r="B483" s="15">
        <v>39682</v>
      </c>
      <c r="C483" s="14">
        <v>11628.06</v>
      </c>
      <c r="D483" s="14">
        <v>5505.6</v>
      </c>
      <c r="E483" s="14">
        <v>4400.45</v>
      </c>
      <c r="F483" s="14">
        <v>12666.04</v>
      </c>
      <c r="G483" s="20">
        <f t="shared" si="12"/>
        <v>1.7161292300682095E-2</v>
      </c>
      <c r="H483" s="20">
        <f t="shared" si="12"/>
        <v>2.490060428598578E-2</v>
      </c>
      <c r="I483" s="20">
        <f t="shared" si="12"/>
        <v>2.2020266980523392E-2</v>
      </c>
      <c r="J483" s="20">
        <f t="shared" si="11"/>
        <v>-6.7801937670793682E-3</v>
      </c>
    </row>
    <row r="484" spans="1:10" x14ac:dyDescent="0.25">
      <c r="A484" s="11">
        <v>481</v>
      </c>
      <c r="B484" s="15">
        <v>39686</v>
      </c>
      <c r="C484" s="14">
        <v>11412.87</v>
      </c>
      <c r="D484" s="14">
        <v>5470.7</v>
      </c>
      <c r="E484" s="14">
        <v>4368.55</v>
      </c>
      <c r="F484" s="14">
        <v>12778.71</v>
      </c>
      <c r="G484" s="20">
        <f t="shared" si="12"/>
        <v>-1.8679476655029639E-2</v>
      </c>
      <c r="H484" s="20">
        <f t="shared" si="12"/>
        <v>-6.3591770652040502E-3</v>
      </c>
      <c r="I484" s="20">
        <f t="shared" si="12"/>
        <v>-7.2756621551923681E-3</v>
      </c>
      <c r="J484" s="20">
        <f t="shared" si="11"/>
        <v>8.856108737369528E-3</v>
      </c>
    </row>
    <row r="485" spans="1:10" x14ac:dyDescent="0.25">
      <c r="A485" s="11">
        <v>482</v>
      </c>
      <c r="B485" s="15">
        <v>39687</v>
      </c>
      <c r="C485" s="14">
        <v>11502.51</v>
      </c>
      <c r="D485" s="14">
        <v>5528.1</v>
      </c>
      <c r="E485" s="14">
        <v>4373.08</v>
      </c>
      <c r="F485" s="14">
        <v>12752.96</v>
      </c>
      <c r="G485" s="20">
        <f t="shared" si="12"/>
        <v>7.823606436323632E-3</v>
      </c>
      <c r="H485" s="20">
        <f t="shared" si="12"/>
        <v>1.0437597030912925E-2</v>
      </c>
      <c r="I485" s="20">
        <f t="shared" si="12"/>
        <v>1.0364200739443835E-3</v>
      </c>
      <c r="J485" s="20">
        <f t="shared" si="11"/>
        <v>-2.0171033646263197E-3</v>
      </c>
    </row>
    <row r="486" spans="1:10" x14ac:dyDescent="0.25">
      <c r="A486" s="11">
        <v>483</v>
      </c>
      <c r="B486" s="15">
        <v>39688</v>
      </c>
      <c r="C486" s="14">
        <v>11715.18</v>
      </c>
      <c r="D486" s="14">
        <v>5601.2</v>
      </c>
      <c r="E486" s="14">
        <v>4461.49</v>
      </c>
      <c r="F486" s="14">
        <v>12768.25</v>
      </c>
      <c r="G486" s="20">
        <f t="shared" si="12"/>
        <v>1.8320164335162044E-2</v>
      </c>
      <c r="H486" s="20">
        <f t="shared" si="12"/>
        <v>1.3136684472696966E-2</v>
      </c>
      <c r="I486" s="20">
        <f t="shared" si="12"/>
        <v>2.0015224616183016E-2</v>
      </c>
      <c r="J486" s="20">
        <f t="shared" si="11"/>
        <v>1.1982191933188305E-3</v>
      </c>
    </row>
    <row r="487" spans="1:10" x14ac:dyDescent="0.25">
      <c r="A487" s="11">
        <v>484</v>
      </c>
      <c r="B487" s="15">
        <v>39689</v>
      </c>
      <c r="C487" s="14">
        <v>11543.55</v>
      </c>
      <c r="D487" s="14">
        <v>5636.6</v>
      </c>
      <c r="E487" s="14">
        <v>4482.6000000000004</v>
      </c>
      <c r="F487" s="14">
        <v>13072.87</v>
      </c>
      <c r="G487" s="20">
        <f t="shared" si="12"/>
        <v>-1.4758597335694986E-2</v>
      </c>
      <c r="H487" s="20">
        <f t="shared" si="12"/>
        <v>6.300186351839405E-3</v>
      </c>
      <c r="I487" s="20">
        <f t="shared" si="12"/>
        <v>4.7204442707493533E-3</v>
      </c>
      <c r="J487" s="20">
        <f t="shared" si="11"/>
        <v>2.3577469654296503E-2</v>
      </c>
    </row>
    <row r="488" spans="1:10" x14ac:dyDescent="0.25">
      <c r="A488" s="11">
        <v>485</v>
      </c>
      <c r="B488" s="15">
        <v>39693</v>
      </c>
      <c r="C488" s="14">
        <v>11516.92</v>
      </c>
      <c r="D488" s="14">
        <v>5620.7</v>
      </c>
      <c r="E488" s="14">
        <v>4539.07</v>
      </c>
      <c r="F488" s="14">
        <v>12609.47</v>
      </c>
      <c r="G488" s="20">
        <f t="shared" si="12"/>
        <v>-2.3095810135177986E-3</v>
      </c>
      <c r="H488" s="20">
        <f t="shared" si="12"/>
        <v>-2.8248355419320686E-3</v>
      </c>
      <c r="I488" s="20">
        <f t="shared" si="12"/>
        <v>1.2518910026835398E-2</v>
      </c>
      <c r="J488" s="20">
        <f t="shared" si="11"/>
        <v>-3.6090971411837439E-2</v>
      </c>
    </row>
    <row r="489" spans="1:10" x14ac:dyDescent="0.25">
      <c r="A489" s="11">
        <v>486</v>
      </c>
      <c r="B489" s="15">
        <v>39694</v>
      </c>
      <c r="C489" s="14">
        <v>11532.88</v>
      </c>
      <c r="D489" s="14">
        <v>5499.7</v>
      </c>
      <c r="E489" s="14">
        <v>4447.13</v>
      </c>
      <c r="F489" s="14">
        <v>12689.59</v>
      </c>
      <c r="G489" s="20">
        <f t="shared" si="12"/>
        <v>1.3848278553916721E-3</v>
      </c>
      <c r="H489" s="20">
        <f t="shared" si="12"/>
        <v>-2.1762666013169785E-2</v>
      </c>
      <c r="I489" s="20">
        <f t="shared" si="12"/>
        <v>-2.0463200962315724E-2</v>
      </c>
      <c r="J489" s="20">
        <f t="shared" si="11"/>
        <v>6.333853340979528E-3</v>
      </c>
    </row>
    <row r="490" spans="1:10" x14ac:dyDescent="0.25">
      <c r="A490" s="11">
        <v>487</v>
      </c>
      <c r="B490" s="15">
        <v>39695</v>
      </c>
      <c r="C490" s="14">
        <v>11188.23</v>
      </c>
      <c r="D490" s="14">
        <v>5362.1</v>
      </c>
      <c r="E490" s="14">
        <v>4304.01</v>
      </c>
      <c r="F490" s="14">
        <v>12557.66</v>
      </c>
      <c r="G490" s="20">
        <f t="shared" si="12"/>
        <v>-3.0339753395830209E-2</v>
      </c>
      <c r="H490" s="20">
        <f t="shared" si="12"/>
        <v>-2.5337855898806175E-2</v>
      </c>
      <c r="I490" s="20">
        <f t="shared" si="12"/>
        <v>-3.2711798015334637E-2</v>
      </c>
      <c r="J490" s="20">
        <f t="shared" si="11"/>
        <v>-1.0451134349203358E-2</v>
      </c>
    </row>
    <row r="491" spans="1:10" x14ac:dyDescent="0.25">
      <c r="A491" s="11">
        <v>488</v>
      </c>
      <c r="B491" s="15">
        <v>39696</v>
      </c>
      <c r="C491" s="14">
        <v>11220.96</v>
      </c>
      <c r="D491" s="14">
        <v>5240.7</v>
      </c>
      <c r="E491" s="14">
        <v>4196.66</v>
      </c>
      <c r="F491" s="14">
        <v>12212.23</v>
      </c>
      <c r="G491" s="20">
        <f t="shared" si="12"/>
        <v>2.9211250628582239E-3</v>
      </c>
      <c r="H491" s="20">
        <f t="shared" si="12"/>
        <v>-2.2900612200259639E-2</v>
      </c>
      <c r="I491" s="20">
        <f t="shared" si="12"/>
        <v>-2.5258175452325348E-2</v>
      </c>
      <c r="J491" s="20">
        <f t="shared" si="11"/>
        <v>-2.7892929321389048E-2</v>
      </c>
    </row>
    <row r="492" spans="1:10" x14ac:dyDescent="0.25">
      <c r="A492" s="11">
        <v>489</v>
      </c>
      <c r="B492" s="15">
        <v>39699</v>
      </c>
      <c r="C492" s="14">
        <v>11510.74</v>
      </c>
      <c r="D492" s="14">
        <v>5446.3</v>
      </c>
      <c r="E492" s="14">
        <v>4340.18</v>
      </c>
      <c r="F492" s="14">
        <v>12624.46</v>
      </c>
      <c r="G492" s="20">
        <f t="shared" si="12"/>
        <v>2.5497054655523665E-2</v>
      </c>
      <c r="H492" s="20">
        <f t="shared" si="12"/>
        <v>3.8481401839089706E-2</v>
      </c>
      <c r="I492" s="20">
        <f t="shared" si="12"/>
        <v>3.3626851082108528E-2</v>
      </c>
      <c r="J492" s="20">
        <f t="shared" si="11"/>
        <v>3.3198293340325105E-2</v>
      </c>
    </row>
    <row r="493" spans="1:10" x14ac:dyDescent="0.25">
      <c r="A493" s="11">
        <v>490</v>
      </c>
      <c r="B493" s="15">
        <v>39700</v>
      </c>
      <c r="C493" s="14">
        <v>11230.73</v>
      </c>
      <c r="D493" s="14">
        <v>5415.6</v>
      </c>
      <c r="E493" s="14">
        <v>4293.34</v>
      </c>
      <c r="F493" s="14">
        <v>12400.65</v>
      </c>
      <c r="G493" s="20">
        <f t="shared" si="12"/>
        <v>-2.4626741497210225E-2</v>
      </c>
      <c r="H493" s="20">
        <f t="shared" si="12"/>
        <v>-5.6528013974274207E-3</v>
      </c>
      <c r="I493" s="20">
        <f t="shared" si="12"/>
        <v>-1.0850837104718316E-2</v>
      </c>
      <c r="J493" s="20">
        <f t="shared" si="11"/>
        <v>-1.788731137745225E-2</v>
      </c>
    </row>
    <row r="494" spans="1:10" x14ac:dyDescent="0.25">
      <c r="A494" s="11">
        <v>491</v>
      </c>
      <c r="B494" s="15">
        <v>39701</v>
      </c>
      <c r="C494" s="14">
        <v>11268.92</v>
      </c>
      <c r="D494" s="14">
        <v>5366.2</v>
      </c>
      <c r="E494" s="14">
        <v>4283.66</v>
      </c>
      <c r="F494" s="14">
        <v>12346.63</v>
      </c>
      <c r="G494" s="20">
        <f t="shared" si="12"/>
        <v>3.3947227335160315E-3</v>
      </c>
      <c r="H494" s="20">
        <f t="shared" si="12"/>
        <v>-9.1636546191878783E-3</v>
      </c>
      <c r="I494" s="20">
        <f t="shared" si="12"/>
        <v>-2.257200445360649E-3</v>
      </c>
      <c r="J494" s="20">
        <f t="shared" si="11"/>
        <v>-4.3657392489433637E-3</v>
      </c>
    </row>
    <row r="495" spans="1:10" x14ac:dyDescent="0.25">
      <c r="A495" s="11">
        <v>492</v>
      </c>
      <c r="B495" s="15">
        <v>39702</v>
      </c>
      <c r="C495" s="14">
        <v>11433.71</v>
      </c>
      <c r="D495" s="14">
        <v>5318.4</v>
      </c>
      <c r="E495" s="14">
        <v>4249.07</v>
      </c>
      <c r="F495" s="14">
        <v>12102.5</v>
      </c>
      <c r="G495" s="20">
        <f t="shared" si="12"/>
        <v>1.4517515744007118E-2</v>
      </c>
      <c r="H495" s="20">
        <f t="shared" si="12"/>
        <v>-8.9475167806936998E-3</v>
      </c>
      <c r="I495" s="20">
        <f t="shared" si="12"/>
        <v>-8.1076488950107984E-3</v>
      </c>
      <c r="J495" s="20">
        <f t="shared" si="11"/>
        <v>-1.9971108511327794E-2</v>
      </c>
    </row>
    <row r="496" spans="1:10" x14ac:dyDescent="0.25">
      <c r="A496" s="11">
        <v>493</v>
      </c>
      <c r="B496" s="15">
        <v>39703</v>
      </c>
      <c r="C496" s="14">
        <v>11421.99</v>
      </c>
      <c r="D496" s="14">
        <v>5416.7</v>
      </c>
      <c r="E496" s="14">
        <v>4332.66</v>
      </c>
      <c r="F496" s="14">
        <v>12214.76</v>
      </c>
      <c r="G496" s="20">
        <f t="shared" si="12"/>
        <v>-1.0255648286634194E-3</v>
      </c>
      <c r="H496" s="20">
        <f t="shared" si="12"/>
        <v>1.8314267695918467E-2</v>
      </c>
      <c r="I496" s="20">
        <f t="shared" si="12"/>
        <v>1.9481536643050447E-2</v>
      </c>
      <c r="J496" s="20">
        <f t="shared" si="11"/>
        <v>9.2330137111647035E-3</v>
      </c>
    </row>
    <row r="497" spans="1:10" x14ac:dyDescent="0.25">
      <c r="A497" s="11">
        <v>494</v>
      </c>
      <c r="B497" s="15">
        <v>39707</v>
      </c>
      <c r="C497" s="14">
        <v>11059.02</v>
      </c>
      <c r="D497" s="14">
        <v>5025.6000000000004</v>
      </c>
      <c r="E497" s="14">
        <v>4087.4</v>
      </c>
      <c r="F497" s="14">
        <v>11609.72</v>
      </c>
      <c r="G497" s="20">
        <f t="shared" si="12"/>
        <v>-3.2294060165506261E-2</v>
      </c>
      <c r="H497" s="20">
        <f t="shared" si="12"/>
        <v>-7.4941924132610666E-2</v>
      </c>
      <c r="I497" s="20">
        <f t="shared" si="12"/>
        <v>-5.8272601012303728E-2</v>
      </c>
      <c r="J497" s="20">
        <f t="shared" si="11"/>
        <v>-5.0802378264296219E-2</v>
      </c>
    </row>
    <row r="498" spans="1:10" x14ac:dyDescent="0.25">
      <c r="A498" s="11">
        <v>495</v>
      </c>
      <c r="B498" s="15">
        <v>39708</v>
      </c>
      <c r="C498" s="14">
        <v>10609.66</v>
      </c>
      <c r="D498" s="14">
        <v>4912.3999999999996</v>
      </c>
      <c r="E498" s="14">
        <v>4000.11</v>
      </c>
      <c r="F498" s="14">
        <v>11749.79</v>
      </c>
      <c r="G498" s="20">
        <f t="shared" si="12"/>
        <v>-4.14814777012745E-2</v>
      </c>
      <c r="H498" s="20">
        <f t="shared" si="12"/>
        <v>-2.278222904815316E-2</v>
      </c>
      <c r="I498" s="20">
        <f t="shared" si="12"/>
        <v>-2.158721035052609E-2</v>
      </c>
      <c r="J498" s="20">
        <f t="shared" si="11"/>
        <v>1.1992689811449334E-2</v>
      </c>
    </row>
    <row r="499" spans="1:10" x14ac:dyDescent="0.25">
      <c r="A499" s="11">
        <v>496</v>
      </c>
      <c r="B499" s="15">
        <v>39709</v>
      </c>
      <c r="C499" s="14">
        <v>11019.69</v>
      </c>
      <c r="D499" s="14">
        <v>4880</v>
      </c>
      <c r="E499" s="14">
        <v>3957.86</v>
      </c>
      <c r="F499" s="14">
        <v>11489.3</v>
      </c>
      <c r="G499" s="20">
        <f t="shared" si="12"/>
        <v>3.7918765785494551E-2</v>
      </c>
      <c r="H499" s="20">
        <f t="shared" si="12"/>
        <v>-6.6174008890361484E-3</v>
      </c>
      <c r="I499" s="20">
        <f t="shared" si="12"/>
        <v>-1.0618385586678122E-2</v>
      </c>
      <c r="J499" s="20">
        <f t="shared" si="11"/>
        <v>-2.2419200626559721E-2</v>
      </c>
    </row>
    <row r="500" spans="1:10" x14ac:dyDescent="0.25">
      <c r="A500" s="11">
        <v>497</v>
      </c>
      <c r="B500" s="15">
        <v>39710</v>
      </c>
      <c r="C500" s="14">
        <v>11388.44</v>
      </c>
      <c r="D500" s="14">
        <v>5311.3</v>
      </c>
      <c r="E500" s="14">
        <v>4324.87</v>
      </c>
      <c r="F500" s="14">
        <v>11920.86</v>
      </c>
      <c r="G500" s="20">
        <f t="shared" si="12"/>
        <v>3.2915133173732805E-2</v>
      </c>
      <c r="H500" s="20">
        <f t="shared" si="12"/>
        <v>8.469140651727726E-2</v>
      </c>
      <c r="I500" s="20">
        <f t="shared" si="12"/>
        <v>8.8678606973535051E-2</v>
      </c>
      <c r="J500" s="20">
        <f t="shared" si="11"/>
        <v>3.6873639222223323E-2</v>
      </c>
    </row>
    <row r="501" spans="1:10" x14ac:dyDescent="0.25">
      <c r="A501" s="11">
        <v>498</v>
      </c>
      <c r="B501" s="15">
        <v>39713</v>
      </c>
      <c r="C501" s="14">
        <v>11015.69</v>
      </c>
      <c r="D501" s="14">
        <v>5236.3</v>
      </c>
      <c r="E501" s="14">
        <v>4223.51</v>
      </c>
      <c r="F501" s="14">
        <v>12090.59</v>
      </c>
      <c r="G501" s="20">
        <f t="shared" si="12"/>
        <v>-3.3278185686912543E-2</v>
      </c>
      <c r="H501" s="20">
        <f t="shared" si="12"/>
        <v>-1.4221484330481354E-2</v>
      </c>
      <c r="I501" s="20">
        <f t="shared" si="12"/>
        <v>-2.3715546241507818E-2</v>
      </c>
      <c r="J501" s="20">
        <f t="shared" si="11"/>
        <v>1.4137657411997821E-2</v>
      </c>
    </row>
    <row r="502" spans="1:10" x14ac:dyDescent="0.25">
      <c r="A502" s="11">
        <v>499</v>
      </c>
      <c r="B502" s="15">
        <v>39715</v>
      </c>
      <c r="C502" s="14">
        <v>10825.17</v>
      </c>
      <c r="D502" s="14">
        <v>5095.6000000000004</v>
      </c>
      <c r="E502" s="14">
        <v>4114.54</v>
      </c>
      <c r="F502" s="14">
        <v>12115.03</v>
      </c>
      <c r="G502" s="20">
        <f t="shared" si="12"/>
        <v>-1.7446641991175835E-2</v>
      </c>
      <c r="H502" s="20">
        <f t="shared" si="12"/>
        <v>-2.7237719798356853E-2</v>
      </c>
      <c r="I502" s="20">
        <f t="shared" si="12"/>
        <v>-2.6139494154863968E-2</v>
      </c>
      <c r="J502" s="20">
        <f t="shared" si="11"/>
        <v>2.0193664368194121E-3</v>
      </c>
    </row>
    <row r="503" spans="1:10" x14ac:dyDescent="0.25">
      <c r="A503" s="11">
        <v>500</v>
      </c>
      <c r="B503" s="15">
        <v>39716</v>
      </c>
      <c r="C503" s="14">
        <v>11022.06</v>
      </c>
      <c r="D503" s="14">
        <v>5197</v>
      </c>
      <c r="E503" s="14">
        <v>4226.8100000000004</v>
      </c>
      <c r="F503" s="14">
        <v>12006.53</v>
      </c>
      <c r="G503" s="20">
        <f t="shared" si="12"/>
        <v>1.8024740951133454E-2</v>
      </c>
      <c r="H503" s="20">
        <f t="shared" si="12"/>
        <v>1.9704113772809988E-2</v>
      </c>
      <c r="I503" s="20">
        <f t="shared" si="12"/>
        <v>2.6920529705649072E-2</v>
      </c>
      <c r="J503" s="20">
        <f t="shared" si="12"/>
        <v>-8.9961620848340931E-3</v>
      </c>
    </row>
    <row r="505" spans="1:10" x14ac:dyDescent="0.25">
      <c r="E505" s="18" t="s">
        <v>36</v>
      </c>
      <c r="G505" s="20">
        <f>AVERAGE(G5:G503)</f>
        <v>-2.7363204284474504E-5</v>
      </c>
      <c r="H505" s="20">
        <f>AVERAGE(H5:H503)</f>
        <v>-2.2623689766757435E-4</v>
      </c>
      <c r="I505" s="20">
        <f>AVERAGE(I5:I503)</f>
        <v>-3.2376695136350232E-4</v>
      </c>
      <c r="J505" s="20">
        <f>AVERAGE(J5:J503)</f>
        <v>-5.0722796055706061E-4</v>
      </c>
    </row>
    <row r="506" spans="1:10" x14ac:dyDescent="0.25">
      <c r="E506" s="18" t="s">
        <v>37</v>
      </c>
      <c r="G506" s="20">
        <f>STDEV(G5:G503)</f>
        <v>1.1115822805718153E-2</v>
      </c>
      <c r="H506" s="20">
        <f>STDEV(H5:H503)</f>
        <v>1.2852709336333026E-2</v>
      </c>
      <c r="I506" s="20">
        <f>STDEV(I5:I503)</f>
        <v>1.339968292894069E-2</v>
      </c>
      <c r="J506" s="20">
        <f>STDEV(J5:J503)</f>
        <v>1.4770154513117703E-2</v>
      </c>
    </row>
    <row r="507" spans="1:10" x14ac:dyDescent="0.25">
      <c r="E507" s="18"/>
      <c r="G507" s="20"/>
      <c r="H507" s="20"/>
      <c r="I507" s="20"/>
      <c r="J507" s="20"/>
    </row>
    <row r="508" spans="1:10" x14ac:dyDescent="0.25">
      <c r="E508" s="18" t="s">
        <v>38</v>
      </c>
      <c r="G508" s="20">
        <f>365*G505</f>
        <v>-9.9875695638331936E-3</v>
      </c>
      <c r="H508" s="20">
        <f>365*H505</f>
        <v>-8.2576467648664637E-2</v>
      </c>
      <c r="I508" s="20">
        <f>365*I505</f>
        <v>-0.11817493724767834</v>
      </c>
      <c r="J508" s="20">
        <f>365*J505</f>
        <v>-0.18513820560332711</v>
      </c>
    </row>
    <row r="509" spans="1:10" x14ac:dyDescent="0.25">
      <c r="E509" s="18" t="s">
        <v>39</v>
      </c>
      <c r="G509" s="20">
        <f>SQRT(365)*G506</f>
        <v>0.21236749651621639</v>
      </c>
      <c r="H509" s="20">
        <f>SQRT(365)*H506</f>
        <v>0.24555066709083825</v>
      </c>
      <c r="I509" s="20">
        <f>SQRT(365)*I506</f>
        <v>0.25600058290479094</v>
      </c>
      <c r="J509" s="20">
        <f>SQRT(365)*J506</f>
        <v>0.28218340575696599</v>
      </c>
    </row>
  </sheetData>
  <mergeCells count="2">
    <mergeCell ref="C1:F1"/>
    <mergeCell ref="G1:J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Q4</vt:lpstr>
      <vt:lpstr>Q5a</vt:lpstr>
      <vt:lpstr>Q5b</vt:lpstr>
      <vt:lpstr>Q6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Kingf00</dc:creator>
  <cp:lastModifiedBy>Kingf00</cp:lastModifiedBy>
  <dcterms:created xsi:type="dcterms:W3CDTF">2016-03-25T16:47:22Z</dcterms:created>
  <dcterms:modified xsi:type="dcterms:W3CDTF">2016-03-25T18:52:46Z</dcterms:modified>
</cp:coreProperties>
</file>