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_fouch\Downloads\"/>
    </mc:Choice>
  </mc:AlternateContent>
  <bookViews>
    <workbookView xWindow="0" yWindow="0" windowWidth="15750" windowHeight="8160"/>
  </bookViews>
  <sheets>
    <sheet name="Data" sheetId="1" r:id="rId1"/>
    <sheet name="Scenarios" sheetId="2" r:id="rId2"/>
    <sheet name="Ranked Losses" sheetId="3" r:id="rId3"/>
    <sheet name="Scenarios with Weights" sheetId="5" r:id="rId4"/>
    <sheet name="Ranked Losses with Weights" sheetId="6" r:id="rId5"/>
    <sheet name="Data with Vol Ests" sheetId="7" r:id="rId6"/>
    <sheet name="Vol Adj Scenarios" sheetId="8" r:id="rId7"/>
    <sheet name="Ranked Losses Vol Adj Scenarios" sheetId="9" r:id="rId8"/>
  </sheets>
  <calcPr calcId="152511"/>
</workbook>
</file>

<file path=xl/calcChain.xml><?xml version="1.0" encoding="utf-8"?>
<calcChain xmlns="http://schemas.openxmlformats.org/spreadsheetml/2006/main">
  <c r="I505" i="1" l="1"/>
  <c r="I508" i="1" s="1"/>
  <c r="J503" i="1"/>
  <c r="I503" i="1"/>
  <c r="H503" i="1"/>
  <c r="G503" i="1"/>
  <c r="J502" i="1"/>
  <c r="I502" i="1"/>
  <c r="H502" i="1"/>
  <c r="G502" i="1"/>
  <c r="J501" i="1"/>
  <c r="I501" i="1"/>
  <c r="H501" i="1"/>
  <c r="G501" i="1"/>
  <c r="J500" i="1"/>
  <c r="I500" i="1"/>
  <c r="H500" i="1"/>
  <c r="G500" i="1"/>
  <c r="J499" i="1"/>
  <c r="I499" i="1"/>
  <c r="H499" i="1"/>
  <c r="G499" i="1"/>
  <c r="J498" i="1"/>
  <c r="I498" i="1"/>
  <c r="H498" i="1"/>
  <c r="G498" i="1"/>
  <c r="J497" i="1"/>
  <c r="I497" i="1"/>
  <c r="H497" i="1"/>
  <c r="G497" i="1"/>
  <c r="J496" i="1"/>
  <c r="I496" i="1"/>
  <c r="H496" i="1"/>
  <c r="G496" i="1"/>
  <c r="J495" i="1"/>
  <c r="I495" i="1"/>
  <c r="H495" i="1"/>
  <c r="G495" i="1"/>
  <c r="J494" i="1"/>
  <c r="I494" i="1"/>
  <c r="H494" i="1"/>
  <c r="G494" i="1"/>
  <c r="J493" i="1"/>
  <c r="I493" i="1"/>
  <c r="H493" i="1"/>
  <c r="G493" i="1"/>
  <c r="J492" i="1"/>
  <c r="I492" i="1"/>
  <c r="H492" i="1"/>
  <c r="G492" i="1"/>
  <c r="J491" i="1"/>
  <c r="I491" i="1"/>
  <c r="H491" i="1"/>
  <c r="G491" i="1"/>
  <c r="J490" i="1"/>
  <c r="I490" i="1"/>
  <c r="H490" i="1"/>
  <c r="G490" i="1"/>
  <c r="J489" i="1"/>
  <c r="I489" i="1"/>
  <c r="H489" i="1"/>
  <c r="G489" i="1"/>
  <c r="J488" i="1"/>
  <c r="I488" i="1"/>
  <c r="H488" i="1"/>
  <c r="G488" i="1"/>
  <c r="J487" i="1"/>
  <c r="I487" i="1"/>
  <c r="H487" i="1"/>
  <c r="G487" i="1"/>
  <c r="J486" i="1"/>
  <c r="I486" i="1"/>
  <c r="H486" i="1"/>
  <c r="G486" i="1"/>
  <c r="J485" i="1"/>
  <c r="I485" i="1"/>
  <c r="H485" i="1"/>
  <c r="G485" i="1"/>
  <c r="J484" i="1"/>
  <c r="I484" i="1"/>
  <c r="H484" i="1"/>
  <c r="G484" i="1"/>
  <c r="J483" i="1"/>
  <c r="I483" i="1"/>
  <c r="H483" i="1"/>
  <c r="G483" i="1"/>
  <c r="J482" i="1"/>
  <c r="I482" i="1"/>
  <c r="H482" i="1"/>
  <c r="G482" i="1"/>
  <c r="J481" i="1"/>
  <c r="I481" i="1"/>
  <c r="H481" i="1"/>
  <c r="G481" i="1"/>
  <c r="J480" i="1"/>
  <c r="I480" i="1"/>
  <c r="H480" i="1"/>
  <c r="G480" i="1"/>
  <c r="J479" i="1"/>
  <c r="I479" i="1"/>
  <c r="H479" i="1"/>
  <c r="G479" i="1"/>
  <c r="J478" i="1"/>
  <c r="I478" i="1"/>
  <c r="H478" i="1"/>
  <c r="G478" i="1"/>
  <c r="J477" i="1"/>
  <c r="I477" i="1"/>
  <c r="H477" i="1"/>
  <c r="G477" i="1"/>
  <c r="J476" i="1"/>
  <c r="I476" i="1"/>
  <c r="H476" i="1"/>
  <c r="G476" i="1"/>
  <c r="J475" i="1"/>
  <c r="I475" i="1"/>
  <c r="H475" i="1"/>
  <c r="G475" i="1"/>
  <c r="J474" i="1"/>
  <c r="I474" i="1"/>
  <c r="H474" i="1"/>
  <c r="G474" i="1"/>
  <c r="J473" i="1"/>
  <c r="I473" i="1"/>
  <c r="H473" i="1"/>
  <c r="G473" i="1"/>
  <c r="J472" i="1"/>
  <c r="I472" i="1"/>
  <c r="H472" i="1"/>
  <c r="G472" i="1"/>
  <c r="J471" i="1"/>
  <c r="I471" i="1"/>
  <c r="H471" i="1"/>
  <c r="G471" i="1"/>
  <c r="J470" i="1"/>
  <c r="I470" i="1"/>
  <c r="H470" i="1"/>
  <c r="G470" i="1"/>
  <c r="J469" i="1"/>
  <c r="I469" i="1"/>
  <c r="H469" i="1"/>
  <c r="G469" i="1"/>
  <c r="J468" i="1"/>
  <c r="I468" i="1"/>
  <c r="H468" i="1"/>
  <c r="G468" i="1"/>
  <c r="J467" i="1"/>
  <c r="I467" i="1"/>
  <c r="H467" i="1"/>
  <c r="G467" i="1"/>
  <c r="J466" i="1"/>
  <c r="I466" i="1"/>
  <c r="H466" i="1"/>
  <c r="G466" i="1"/>
  <c r="J465" i="1"/>
  <c r="I465" i="1"/>
  <c r="H465" i="1"/>
  <c r="G465" i="1"/>
  <c r="J464" i="1"/>
  <c r="I464" i="1"/>
  <c r="H464" i="1"/>
  <c r="G464" i="1"/>
  <c r="J463" i="1"/>
  <c r="I463" i="1"/>
  <c r="H463" i="1"/>
  <c r="G463" i="1"/>
  <c r="J462" i="1"/>
  <c r="I462" i="1"/>
  <c r="H462" i="1"/>
  <c r="G462" i="1"/>
  <c r="J461" i="1"/>
  <c r="I461" i="1"/>
  <c r="H461" i="1"/>
  <c r="G461" i="1"/>
  <c r="J460" i="1"/>
  <c r="I460" i="1"/>
  <c r="H460" i="1"/>
  <c r="G460" i="1"/>
  <c r="J459" i="1"/>
  <c r="I459" i="1"/>
  <c r="H459" i="1"/>
  <c r="G459" i="1"/>
  <c r="J458" i="1"/>
  <c r="I458" i="1"/>
  <c r="H458" i="1"/>
  <c r="G458" i="1"/>
  <c r="J457" i="1"/>
  <c r="I457" i="1"/>
  <c r="H457" i="1"/>
  <c r="G457" i="1"/>
  <c r="J456" i="1"/>
  <c r="I456" i="1"/>
  <c r="H456" i="1"/>
  <c r="G456" i="1"/>
  <c r="J455" i="1"/>
  <c r="I455" i="1"/>
  <c r="H455" i="1"/>
  <c r="G455" i="1"/>
  <c r="J454" i="1"/>
  <c r="I454" i="1"/>
  <c r="H454" i="1"/>
  <c r="G454" i="1"/>
  <c r="J453" i="1"/>
  <c r="I453" i="1"/>
  <c r="H453" i="1"/>
  <c r="G453" i="1"/>
  <c r="J452" i="1"/>
  <c r="I452" i="1"/>
  <c r="H452" i="1"/>
  <c r="G452" i="1"/>
  <c r="J451" i="1"/>
  <c r="I451" i="1"/>
  <c r="H451" i="1"/>
  <c r="G451" i="1"/>
  <c r="J450" i="1"/>
  <c r="I450" i="1"/>
  <c r="H450" i="1"/>
  <c r="G450" i="1"/>
  <c r="J449" i="1"/>
  <c r="I449" i="1"/>
  <c r="H449" i="1"/>
  <c r="G449" i="1"/>
  <c r="J448" i="1"/>
  <c r="I448" i="1"/>
  <c r="H448" i="1"/>
  <c r="G448" i="1"/>
  <c r="J447" i="1"/>
  <c r="I447" i="1"/>
  <c r="H447" i="1"/>
  <c r="G447" i="1"/>
  <c r="J446" i="1"/>
  <c r="I446" i="1"/>
  <c r="H446" i="1"/>
  <c r="G446" i="1"/>
  <c r="J445" i="1"/>
  <c r="I445" i="1"/>
  <c r="H445" i="1"/>
  <c r="G445" i="1"/>
  <c r="J444" i="1"/>
  <c r="I444" i="1"/>
  <c r="H444" i="1"/>
  <c r="G444" i="1"/>
  <c r="J443" i="1"/>
  <c r="I443" i="1"/>
  <c r="H443" i="1"/>
  <c r="G443" i="1"/>
  <c r="J442" i="1"/>
  <c r="I442" i="1"/>
  <c r="H442" i="1"/>
  <c r="G442" i="1"/>
  <c r="J441" i="1"/>
  <c r="I441" i="1"/>
  <c r="H441" i="1"/>
  <c r="G441" i="1"/>
  <c r="J440" i="1"/>
  <c r="I440" i="1"/>
  <c r="H440" i="1"/>
  <c r="G440" i="1"/>
  <c r="J439" i="1"/>
  <c r="I439" i="1"/>
  <c r="H439" i="1"/>
  <c r="G439" i="1"/>
  <c r="J438" i="1"/>
  <c r="I438" i="1"/>
  <c r="H438" i="1"/>
  <c r="G438" i="1"/>
  <c r="J437" i="1"/>
  <c r="I437" i="1"/>
  <c r="H437" i="1"/>
  <c r="G437" i="1"/>
  <c r="J436" i="1"/>
  <c r="I436" i="1"/>
  <c r="H436" i="1"/>
  <c r="G436" i="1"/>
  <c r="J435" i="1"/>
  <c r="I435" i="1"/>
  <c r="H435" i="1"/>
  <c r="G435" i="1"/>
  <c r="J434" i="1"/>
  <c r="I434" i="1"/>
  <c r="H434" i="1"/>
  <c r="G434" i="1"/>
  <c r="J433" i="1"/>
  <c r="I433" i="1"/>
  <c r="H433" i="1"/>
  <c r="G433" i="1"/>
  <c r="J432" i="1"/>
  <c r="I432" i="1"/>
  <c r="H432" i="1"/>
  <c r="G432" i="1"/>
  <c r="J431" i="1"/>
  <c r="I431" i="1"/>
  <c r="H431" i="1"/>
  <c r="G431" i="1"/>
  <c r="J430" i="1"/>
  <c r="I430" i="1"/>
  <c r="H430" i="1"/>
  <c r="G430" i="1"/>
  <c r="J429" i="1"/>
  <c r="I429" i="1"/>
  <c r="H429" i="1"/>
  <c r="G429" i="1"/>
  <c r="J428" i="1"/>
  <c r="I428" i="1"/>
  <c r="H428" i="1"/>
  <c r="G428" i="1"/>
  <c r="J427" i="1"/>
  <c r="I427" i="1"/>
  <c r="H427" i="1"/>
  <c r="G427" i="1"/>
  <c r="J426" i="1"/>
  <c r="I426" i="1"/>
  <c r="H426" i="1"/>
  <c r="G426" i="1"/>
  <c r="J425" i="1"/>
  <c r="I425" i="1"/>
  <c r="H425" i="1"/>
  <c r="G425" i="1"/>
  <c r="J424" i="1"/>
  <c r="I424" i="1"/>
  <c r="H424" i="1"/>
  <c r="G424" i="1"/>
  <c r="J423" i="1"/>
  <c r="I423" i="1"/>
  <c r="H423" i="1"/>
  <c r="G423" i="1"/>
  <c r="J422" i="1"/>
  <c r="I422" i="1"/>
  <c r="H422" i="1"/>
  <c r="G422" i="1"/>
  <c r="J421" i="1"/>
  <c r="I421" i="1"/>
  <c r="H421" i="1"/>
  <c r="G421" i="1"/>
  <c r="J420" i="1"/>
  <c r="I420" i="1"/>
  <c r="H420" i="1"/>
  <c r="G420" i="1"/>
  <c r="J419" i="1"/>
  <c r="I419" i="1"/>
  <c r="H419" i="1"/>
  <c r="G419" i="1"/>
  <c r="J418" i="1"/>
  <c r="I418" i="1"/>
  <c r="H418" i="1"/>
  <c r="G418" i="1"/>
  <c r="J417" i="1"/>
  <c r="I417" i="1"/>
  <c r="H417" i="1"/>
  <c r="G417" i="1"/>
  <c r="J416" i="1"/>
  <c r="I416" i="1"/>
  <c r="H416" i="1"/>
  <c r="G416" i="1"/>
  <c r="J415" i="1"/>
  <c r="I415" i="1"/>
  <c r="H415" i="1"/>
  <c r="G415" i="1"/>
  <c r="J414" i="1"/>
  <c r="I414" i="1"/>
  <c r="H414" i="1"/>
  <c r="G414" i="1"/>
  <c r="J413" i="1"/>
  <c r="I413" i="1"/>
  <c r="H413" i="1"/>
  <c r="G413" i="1"/>
  <c r="J412" i="1"/>
  <c r="I412" i="1"/>
  <c r="H412" i="1"/>
  <c r="G412" i="1"/>
  <c r="J411" i="1"/>
  <c r="I411" i="1"/>
  <c r="H411" i="1"/>
  <c r="G411" i="1"/>
  <c r="J410" i="1"/>
  <c r="I410" i="1"/>
  <c r="H410" i="1"/>
  <c r="G410" i="1"/>
  <c r="J409" i="1"/>
  <c r="I409" i="1"/>
  <c r="H409" i="1"/>
  <c r="G409" i="1"/>
  <c r="J408" i="1"/>
  <c r="I408" i="1"/>
  <c r="H408" i="1"/>
  <c r="G408" i="1"/>
  <c r="J407" i="1"/>
  <c r="I407" i="1"/>
  <c r="H407" i="1"/>
  <c r="G407" i="1"/>
  <c r="J406" i="1"/>
  <c r="I406" i="1"/>
  <c r="H406" i="1"/>
  <c r="G406" i="1"/>
  <c r="J405" i="1"/>
  <c r="I405" i="1"/>
  <c r="H405" i="1"/>
  <c r="G405" i="1"/>
  <c r="J404" i="1"/>
  <c r="I404" i="1"/>
  <c r="H404" i="1"/>
  <c r="G404" i="1"/>
  <c r="J403" i="1"/>
  <c r="I403" i="1"/>
  <c r="H403" i="1"/>
  <c r="G403" i="1"/>
  <c r="J402" i="1"/>
  <c r="I402" i="1"/>
  <c r="H402" i="1"/>
  <c r="G402" i="1"/>
  <c r="J401" i="1"/>
  <c r="I401" i="1"/>
  <c r="H401" i="1"/>
  <c r="G401" i="1"/>
  <c r="J400" i="1"/>
  <c r="I400" i="1"/>
  <c r="H400" i="1"/>
  <c r="G400" i="1"/>
  <c r="J399" i="1"/>
  <c r="I399" i="1"/>
  <c r="H399" i="1"/>
  <c r="G399" i="1"/>
  <c r="J398" i="1"/>
  <c r="I398" i="1"/>
  <c r="H398" i="1"/>
  <c r="G398" i="1"/>
  <c r="J397" i="1"/>
  <c r="I397" i="1"/>
  <c r="H397" i="1"/>
  <c r="G397" i="1"/>
  <c r="J396" i="1"/>
  <c r="I396" i="1"/>
  <c r="H396" i="1"/>
  <c r="G396" i="1"/>
  <c r="J395" i="1"/>
  <c r="I395" i="1"/>
  <c r="H395" i="1"/>
  <c r="G395" i="1"/>
  <c r="J394" i="1"/>
  <c r="I394" i="1"/>
  <c r="H394" i="1"/>
  <c r="G394" i="1"/>
  <c r="J393" i="1"/>
  <c r="I393" i="1"/>
  <c r="H393" i="1"/>
  <c r="G393" i="1"/>
  <c r="J392" i="1"/>
  <c r="I392" i="1"/>
  <c r="H392" i="1"/>
  <c r="G392" i="1"/>
  <c r="J391" i="1"/>
  <c r="I391" i="1"/>
  <c r="H391" i="1"/>
  <c r="G391" i="1"/>
  <c r="J390" i="1"/>
  <c r="I390" i="1"/>
  <c r="H390" i="1"/>
  <c r="G390" i="1"/>
  <c r="J389" i="1"/>
  <c r="I389" i="1"/>
  <c r="H389" i="1"/>
  <c r="G389" i="1"/>
  <c r="J388" i="1"/>
  <c r="I388" i="1"/>
  <c r="H388" i="1"/>
  <c r="G388" i="1"/>
  <c r="J387" i="1"/>
  <c r="I387" i="1"/>
  <c r="H387" i="1"/>
  <c r="G387" i="1"/>
  <c r="J386" i="1"/>
  <c r="I386" i="1"/>
  <c r="H386" i="1"/>
  <c r="G386" i="1"/>
  <c r="J385" i="1"/>
  <c r="I385" i="1"/>
  <c r="H385" i="1"/>
  <c r="G385" i="1"/>
  <c r="J384" i="1"/>
  <c r="I384" i="1"/>
  <c r="H384" i="1"/>
  <c r="G384" i="1"/>
  <c r="J383" i="1"/>
  <c r="I383" i="1"/>
  <c r="H383" i="1"/>
  <c r="G383" i="1"/>
  <c r="J382" i="1"/>
  <c r="I382" i="1"/>
  <c r="H382" i="1"/>
  <c r="G382" i="1"/>
  <c r="J381" i="1"/>
  <c r="I381" i="1"/>
  <c r="H381" i="1"/>
  <c r="G381" i="1"/>
  <c r="J380" i="1"/>
  <c r="I380" i="1"/>
  <c r="H380" i="1"/>
  <c r="G380" i="1"/>
  <c r="J379" i="1"/>
  <c r="I379" i="1"/>
  <c r="H379" i="1"/>
  <c r="G379" i="1"/>
  <c r="J378" i="1"/>
  <c r="I378" i="1"/>
  <c r="H378" i="1"/>
  <c r="G378" i="1"/>
  <c r="J377" i="1"/>
  <c r="I377" i="1"/>
  <c r="H377" i="1"/>
  <c r="G377" i="1"/>
  <c r="J376" i="1"/>
  <c r="I376" i="1"/>
  <c r="H376" i="1"/>
  <c r="G376" i="1"/>
  <c r="J375" i="1"/>
  <c r="I375" i="1"/>
  <c r="H375" i="1"/>
  <c r="G375" i="1"/>
  <c r="J374" i="1"/>
  <c r="I374" i="1"/>
  <c r="H374" i="1"/>
  <c r="G374" i="1"/>
  <c r="J373" i="1"/>
  <c r="I373" i="1"/>
  <c r="H373" i="1"/>
  <c r="G373" i="1"/>
  <c r="J372" i="1"/>
  <c r="I372" i="1"/>
  <c r="H372" i="1"/>
  <c r="G372" i="1"/>
  <c r="J371" i="1"/>
  <c r="I371" i="1"/>
  <c r="H371" i="1"/>
  <c r="G371" i="1"/>
  <c r="J370" i="1"/>
  <c r="I370" i="1"/>
  <c r="H370" i="1"/>
  <c r="G370" i="1"/>
  <c r="J369" i="1"/>
  <c r="I369" i="1"/>
  <c r="H369" i="1"/>
  <c r="G369" i="1"/>
  <c r="J368" i="1"/>
  <c r="I368" i="1"/>
  <c r="H368" i="1"/>
  <c r="G368" i="1"/>
  <c r="J367" i="1"/>
  <c r="I367" i="1"/>
  <c r="H367" i="1"/>
  <c r="G367" i="1"/>
  <c r="J366" i="1"/>
  <c r="I366" i="1"/>
  <c r="H366" i="1"/>
  <c r="G366" i="1"/>
  <c r="J365" i="1"/>
  <c r="I365" i="1"/>
  <c r="H365" i="1"/>
  <c r="G365" i="1"/>
  <c r="J364" i="1"/>
  <c r="I364" i="1"/>
  <c r="H364" i="1"/>
  <c r="G364" i="1"/>
  <c r="J363" i="1"/>
  <c r="I363" i="1"/>
  <c r="H363" i="1"/>
  <c r="G363" i="1"/>
  <c r="J362" i="1"/>
  <c r="I362" i="1"/>
  <c r="H362" i="1"/>
  <c r="G362" i="1"/>
  <c r="J361" i="1"/>
  <c r="I361" i="1"/>
  <c r="H361" i="1"/>
  <c r="G361" i="1"/>
  <c r="J360" i="1"/>
  <c r="I360" i="1"/>
  <c r="H360" i="1"/>
  <c r="G360" i="1"/>
  <c r="J359" i="1"/>
  <c r="I359" i="1"/>
  <c r="H359" i="1"/>
  <c r="G359" i="1"/>
  <c r="J358" i="1"/>
  <c r="I358" i="1"/>
  <c r="H358" i="1"/>
  <c r="G358" i="1"/>
  <c r="J357" i="1"/>
  <c r="I357" i="1"/>
  <c r="H357" i="1"/>
  <c r="G357" i="1"/>
  <c r="J356" i="1"/>
  <c r="I356" i="1"/>
  <c r="H356" i="1"/>
  <c r="G356" i="1"/>
  <c r="J355" i="1"/>
  <c r="I355" i="1"/>
  <c r="H355" i="1"/>
  <c r="G355" i="1"/>
  <c r="J354" i="1"/>
  <c r="I354" i="1"/>
  <c r="H354" i="1"/>
  <c r="G354" i="1"/>
  <c r="J353" i="1"/>
  <c r="I353" i="1"/>
  <c r="H353" i="1"/>
  <c r="G353" i="1"/>
  <c r="J352" i="1"/>
  <c r="I352" i="1"/>
  <c r="H352" i="1"/>
  <c r="G352" i="1"/>
  <c r="J351" i="1"/>
  <c r="I351" i="1"/>
  <c r="H351" i="1"/>
  <c r="G351" i="1"/>
  <c r="J350" i="1"/>
  <c r="I350" i="1"/>
  <c r="H350" i="1"/>
  <c r="G350" i="1"/>
  <c r="J349" i="1"/>
  <c r="I349" i="1"/>
  <c r="H349" i="1"/>
  <c r="G349" i="1"/>
  <c r="J348" i="1"/>
  <c r="I348" i="1"/>
  <c r="H348" i="1"/>
  <c r="G348" i="1"/>
  <c r="J347" i="1"/>
  <c r="I347" i="1"/>
  <c r="H347" i="1"/>
  <c r="G347" i="1"/>
  <c r="J346" i="1"/>
  <c r="I346" i="1"/>
  <c r="H346" i="1"/>
  <c r="G346" i="1"/>
  <c r="J345" i="1"/>
  <c r="I345" i="1"/>
  <c r="H345" i="1"/>
  <c r="G345" i="1"/>
  <c r="J344" i="1"/>
  <c r="I344" i="1"/>
  <c r="H344" i="1"/>
  <c r="G344" i="1"/>
  <c r="J343" i="1"/>
  <c r="I343" i="1"/>
  <c r="H343" i="1"/>
  <c r="G343" i="1"/>
  <c r="J342" i="1"/>
  <c r="I342" i="1"/>
  <c r="H342" i="1"/>
  <c r="G342" i="1"/>
  <c r="J341" i="1"/>
  <c r="I341" i="1"/>
  <c r="H341" i="1"/>
  <c r="G341" i="1"/>
  <c r="J340" i="1"/>
  <c r="I340" i="1"/>
  <c r="H340" i="1"/>
  <c r="G340" i="1"/>
  <c r="J339" i="1"/>
  <c r="I339" i="1"/>
  <c r="H339" i="1"/>
  <c r="G339" i="1"/>
  <c r="J338" i="1"/>
  <c r="I338" i="1"/>
  <c r="H338" i="1"/>
  <c r="G338" i="1"/>
  <c r="J337" i="1"/>
  <c r="I337" i="1"/>
  <c r="H337" i="1"/>
  <c r="G337" i="1"/>
  <c r="J336" i="1"/>
  <c r="I336" i="1"/>
  <c r="H336" i="1"/>
  <c r="G336" i="1"/>
  <c r="J335" i="1"/>
  <c r="I335" i="1"/>
  <c r="H335" i="1"/>
  <c r="G335" i="1"/>
  <c r="J334" i="1"/>
  <c r="I334" i="1"/>
  <c r="H334" i="1"/>
  <c r="G334" i="1"/>
  <c r="J333" i="1"/>
  <c r="I333" i="1"/>
  <c r="H333" i="1"/>
  <c r="G333" i="1"/>
  <c r="J332" i="1"/>
  <c r="I332" i="1"/>
  <c r="H332" i="1"/>
  <c r="G332" i="1"/>
  <c r="J331" i="1"/>
  <c r="I331" i="1"/>
  <c r="H331" i="1"/>
  <c r="G331" i="1"/>
  <c r="J330" i="1"/>
  <c r="I330" i="1"/>
  <c r="H330" i="1"/>
  <c r="G330" i="1"/>
  <c r="J329" i="1"/>
  <c r="I329" i="1"/>
  <c r="H329" i="1"/>
  <c r="G329" i="1"/>
  <c r="J328" i="1"/>
  <c r="I328" i="1"/>
  <c r="H328" i="1"/>
  <c r="G328" i="1"/>
  <c r="J327" i="1"/>
  <c r="I327" i="1"/>
  <c r="H327" i="1"/>
  <c r="G327" i="1"/>
  <c r="J326" i="1"/>
  <c r="I326" i="1"/>
  <c r="H326" i="1"/>
  <c r="G326" i="1"/>
  <c r="J325" i="1"/>
  <c r="I325" i="1"/>
  <c r="H325" i="1"/>
  <c r="G325" i="1"/>
  <c r="J324" i="1"/>
  <c r="I324" i="1"/>
  <c r="H324" i="1"/>
  <c r="G324" i="1"/>
  <c r="J323" i="1"/>
  <c r="I323" i="1"/>
  <c r="H323" i="1"/>
  <c r="G323" i="1"/>
  <c r="J322" i="1"/>
  <c r="I322" i="1"/>
  <c r="H322" i="1"/>
  <c r="G322" i="1"/>
  <c r="J321" i="1"/>
  <c r="I321" i="1"/>
  <c r="H321" i="1"/>
  <c r="G321" i="1"/>
  <c r="J320" i="1"/>
  <c r="I320" i="1"/>
  <c r="H320" i="1"/>
  <c r="G320" i="1"/>
  <c r="J319" i="1"/>
  <c r="I319" i="1"/>
  <c r="H319" i="1"/>
  <c r="G319" i="1"/>
  <c r="J318" i="1"/>
  <c r="I318" i="1"/>
  <c r="H318" i="1"/>
  <c r="G318" i="1"/>
  <c r="J317" i="1"/>
  <c r="I317" i="1"/>
  <c r="H317" i="1"/>
  <c r="G317" i="1"/>
  <c r="J316" i="1"/>
  <c r="I316" i="1"/>
  <c r="H316" i="1"/>
  <c r="G316" i="1"/>
  <c r="J315" i="1"/>
  <c r="I315" i="1"/>
  <c r="H315" i="1"/>
  <c r="G315" i="1"/>
  <c r="J314" i="1"/>
  <c r="I314" i="1"/>
  <c r="H314" i="1"/>
  <c r="G314" i="1"/>
  <c r="J313" i="1"/>
  <c r="I313" i="1"/>
  <c r="H313" i="1"/>
  <c r="G313" i="1"/>
  <c r="J312" i="1"/>
  <c r="I312" i="1"/>
  <c r="H312" i="1"/>
  <c r="G312" i="1"/>
  <c r="J311" i="1"/>
  <c r="I311" i="1"/>
  <c r="H311" i="1"/>
  <c r="G311" i="1"/>
  <c r="J310" i="1"/>
  <c r="I310" i="1"/>
  <c r="H310" i="1"/>
  <c r="G310" i="1"/>
  <c r="J309" i="1"/>
  <c r="I309" i="1"/>
  <c r="H309" i="1"/>
  <c r="G309" i="1"/>
  <c r="J308" i="1"/>
  <c r="I308" i="1"/>
  <c r="H308" i="1"/>
  <c r="G308" i="1"/>
  <c r="J307" i="1"/>
  <c r="I307" i="1"/>
  <c r="H307" i="1"/>
  <c r="G307" i="1"/>
  <c r="J306" i="1"/>
  <c r="I306" i="1"/>
  <c r="H306" i="1"/>
  <c r="G306" i="1"/>
  <c r="J305" i="1"/>
  <c r="I305" i="1"/>
  <c r="H305" i="1"/>
  <c r="G305" i="1"/>
  <c r="J304" i="1"/>
  <c r="I304" i="1"/>
  <c r="H304" i="1"/>
  <c r="G304" i="1"/>
  <c r="J303" i="1"/>
  <c r="I303" i="1"/>
  <c r="H303" i="1"/>
  <c r="G303" i="1"/>
  <c r="J302" i="1"/>
  <c r="I302" i="1"/>
  <c r="H302" i="1"/>
  <c r="G302" i="1"/>
  <c r="J301" i="1"/>
  <c r="I301" i="1"/>
  <c r="H301" i="1"/>
  <c r="G301" i="1"/>
  <c r="J300" i="1"/>
  <c r="I300" i="1"/>
  <c r="H300" i="1"/>
  <c r="G300" i="1"/>
  <c r="J299" i="1"/>
  <c r="I299" i="1"/>
  <c r="H299" i="1"/>
  <c r="G299" i="1"/>
  <c r="J298" i="1"/>
  <c r="I298" i="1"/>
  <c r="H298" i="1"/>
  <c r="G298" i="1"/>
  <c r="J297" i="1"/>
  <c r="I297" i="1"/>
  <c r="H297" i="1"/>
  <c r="G297" i="1"/>
  <c r="J296" i="1"/>
  <c r="I296" i="1"/>
  <c r="H296" i="1"/>
  <c r="G296" i="1"/>
  <c r="J295" i="1"/>
  <c r="I295" i="1"/>
  <c r="H295" i="1"/>
  <c r="G295" i="1"/>
  <c r="J294" i="1"/>
  <c r="I294" i="1"/>
  <c r="H294" i="1"/>
  <c r="G294" i="1"/>
  <c r="J293" i="1"/>
  <c r="I293" i="1"/>
  <c r="H293" i="1"/>
  <c r="G293" i="1"/>
  <c r="J292" i="1"/>
  <c r="I292" i="1"/>
  <c r="H292" i="1"/>
  <c r="G292" i="1"/>
  <c r="J291" i="1"/>
  <c r="I291" i="1"/>
  <c r="H291" i="1"/>
  <c r="G291" i="1"/>
  <c r="J290" i="1"/>
  <c r="I290" i="1"/>
  <c r="H290" i="1"/>
  <c r="G290" i="1"/>
  <c r="J289" i="1"/>
  <c r="I289" i="1"/>
  <c r="H289" i="1"/>
  <c r="G289" i="1"/>
  <c r="J288" i="1"/>
  <c r="I288" i="1"/>
  <c r="H288" i="1"/>
  <c r="G288" i="1"/>
  <c r="J287" i="1"/>
  <c r="I287" i="1"/>
  <c r="H287" i="1"/>
  <c r="G287" i="1"/>
  <c r="J286" i="1"/>
  <c r="I286" i="1"/>
  <c r="H286" i="1"/>
  <c r="G286" i="1"/>
  <c r="J285" i="1"/>
  <c r="I285" i="1"/>
  <c r="H285" i="1"/>
  <c r="G285" i="1"/>
  <c r="J284" i="1"/>
  <c r="I284" i="1"/>
  <c r="H284" i="1"/>
  <c r="G284" i="1"/>
  <c r="J283" i="1"/>
  <c r="I283" i="1"/>
  <c r="H283" i="1"/>
  <c r="G283" i="1"/>
  <c r="J282" i="1"/>
  <c r="I282" i="1"/>
  <c r="H282" i="1"/>
  <c r="G282" i="1"/>
  <c r="J281" i="1"/>
  <c r="I281" i="1"/>
  <c r="H281" i="1"/>
  <c r="G281" i="1"/>
  <c r="J280" i="1"/>
  <c r="I280" i="1"/>
  <c r="H280" i="1"/>
  <c r="G280" i="1"/>
  <c r="J279" i="1"/>
  <c r="I279" i="1"/>
  <c r="H279" i="1"/>
  <c r="G279" i="1"/>
  <c r="J278" i="1"/>
  <c r="I278" i="1"/>
  <c r="H278" i="1"/>
  <c r="G278" i="1"/>
  <c r="J277" i="1"/>
  <c r="I277" i="1"/>
  <c r="H277" i="1"/>
  <c r="G277" i="1"/>
  <c r="J276" i="1"/>
  <c r="I276" i="1"/>
  <c r="H276" i="1"/>
  <c r="G276" i="1"/>
  <c r="J275" i="1"/>
  <c r="I275" i="1"/>
  <c r="H275" i="1"/>
  <c r="G275" i="1"/>
  <c r="J274" i="1"/>
  <c r="I274" i="1"/>
  <c r="H274" i="1"/>
  <c r="G274" i="1"/>
  <c r="J273" i="1"/>
  <c r="I273" i="1"/>
  <c r="H273" i="1"/>
  <c r="G273" i="1"/>
  <c r="J272" i="1"/>
  <c r="I272" i="1"/>
  <c r="H272" i="1"/>
  <c r="G272" i="1"/>
  <c r="J271" i="1"/>
  <c r="I271" i="1"/>
  <c r="H271" i="1"/>
  <c r="G271" i="1"/>
  <c r="J270" i="1"/>
  <c r="I270" i="1"/>
  <c r="H270" i="1"/>
  <c r="G270" i="1"/>
  <c r="J269" i="1"/>
  <c r="I269" i="1"/>
  <c r="H269" i="1"/>
  <c r="G269" i="1"/>
  <c r="J268" i="1"/>
  <c r="I268" i="1"/>
  <c r="H268" i="1"/>
  <c r="G268" i="1"/>
  <c r="J267" i="1"/>
  <c r="I267" i="1"/>
  <c r="H267" i="1"/>
  <c r="G267" i="1"/>
  <c r="J266" i="1"/>
  <c r="I266" i="1"/>
  <c r="H266" i="1"/>
  <c r="G266" i="1"/>
  <c r="J265" i="1"/>
  <c r="I265" i="1"/>
  <c r="H265" i="1"/>
  <c r="G265" i="1"/>
  <c r="J264" i="1"/>
  <c r="I264" i="1"/>
  <c r="H264" i="1"/>
  <c r="G264" i="1"/>
  <c r="J263" i="1"/>
  <c r="I263" i="1"/>
  <c r="H263" i="1"/>
  <c r="G263" i="1"/>
  <c r="J262" i="1"/>
  <c r="I262" i="1"/>
  <c r="H262" i="1"/>
  <c r="G262" i="1"/>
  <c r="J261" i="1"/>
  <c r="I261" i="1"/>
  <c r="H261" i="1"/>
  <c r="G261" i="1"/>
  <c r="J260" i="1"/>
  <c r="I260" i="1"/>
  <c r="H260" i="1"/>
  <c r="G260" i="1"/>
  <c r="J259" i="1"/>
  <c r="I259" i="1"/>
  <c r="H259" i="1"/>
  <c r="G259" i="1"/>
  <c r="J258" i="1"/>
  <c r="I258" i="1"/>
  <c r="H258" i="1"/>
  <c r="G258" i="1"/>
  <c r="J257" i="1"/>
  <c r="I257" i="1"/>
  <c r="H257" i="1"/>
  <c r="G257" i="1"/>
  <c r="J256" i="1"/>
  <c r="I256" i="1"/>
  <c r="H256" i="1"/>
  <c r="G256" i="1"/>
  <c r="J255" i="1"/>
  <c r="I255" i="1"/>
  <c r="H255" i="1"/>
  <c r="G255" i="1"/>
  <c r="J254" i="1"/>
  <c r="I254" i="1"/>
  <c r="H254" i="1"/>
  <c r="G254" i="1"/>
  <c r="J253" i="1"/>
  <c r="I253" i="1"/>
  <c r="H253" i="1"/>
  <c r="G253" i="1"/>
  <c r="J252" i="1"/>
  <c r="I252" i="1"/>
  <c r="H252" i="1"/>
  <c r="G252" i="1"/>
  <c r="J251" i="1"/>
  <c r="I251" i="1"/>
  <c r="H251" i="1"/>
  <c r="G251" i="1"/>
  <c r="J250" i="1"/>
  <c r="I250" i="1"/>
  <c r="H250" i="1"/>
  <c r="G250" i="1"/>
  <c r="J249" i="1"/>
  <c r="I249" i="1"/>
  <c r="H249" i="1"/>
  <c r="G249" i="1"/>
  <c r="J248" i="1"/>
  <c r="I248" i="1"/>
  <c r="H248" i="1"/>
  <c r="G248" i="1"/>
  <c r="J247" i="1"/>
  <c r="I247" i="1"/>
  <c r="H247" i="1"/>
  <c r="G247" i="1"/>
  <c r="J246" i="1"/>
  <c r="I246" i="1"/>
  <c r="H246" i="1"/>
  <c r="G246" i="1"/>
  <c r="J245" i="1"/>
  <c r="I245" i="1"/>
  <c r="H245" i="1"/>
  <c r="G245" i="1"/>
  <c r="J244" i="1"/>
  <c r="I244" i="1"/>
  <c r="H244" i="1"/>
  <c r="G244" i="1"/>
  <c r="J243" i="1"/>
  <c r="I243" i="1"/>
  <c r="H243" i="1"/>
  <c r="G243" i="1"/>
  <c r="J242" i="1"/>
  <c r="I242" i="1"/>
  <c r="H242" i="1"/>
  <c r="G242" i="1"/>
  <c r="J241" i="1"/>
  <c r="I241" i="1"/>
  <c r="H241" i="1"/>
  <c r="G241" i="1"/>
  <c r="J240" i="1"/>
  <c r="I240" i="1"/>
  <c r="H240" i="1"/>
  <c r="G240" i="1"/>
  <c r="J239" i="1"/>
  <c r="I239" i="1"/>
  <c r="H239" i="1"/>
  <c r="G239" i="1"/>
  <c r="J238" i="1"/>
  <c r="I238" i="1"/>
  <c r="H238" i="1"/>
  <c r="G238" i="1"/>
  <c r="J237" i="1"/>
  <c r="I237" i="1"/>
  <c r="H237" i="1"/>
  <c r="G237" i="1"/>
  <c r="J236" i="1"/>
  <c r="I236" i="1"/>
  <c r="H236" i="1"/>
  <c r="G236" i="1"/>
  <c r="J235" i="1"/>
  <c r="I235" i="1"/>
  <c r="H235" i="1"/>
  <c r="G235" i="1"/>
  <c r="J234" i="1"/>
  <c r="I234" i="1"/>
  <c r="H234" i="1"/>
  <c r="G234" i="1"/>
  <c r="J233" i="1"/>
  <c r="I233" i="1"/>
  <c r="H233" i="1"/>
  <c r="G233" i="1"/>
  <c r="J232" i="1"/>
  <c r="I232" i="1"/>
  <c r="H232" i="1"/>
  <c r="G232" i="1"/>
  <c r="J231" i="1"/>
  <c r="I231" i="1"/>
  <c r="H231" i="1"/>
  <c r="G231" i="1"/>
  <c r="J230" i="1"/>
  <c r="I230" i="1"/>
  <c r="H230" i="1"/>
  <c r="G230" i="1"/>
  <c r="J229" i="1"/>
  <c r="I229" i="1"/>
  <c r="H229" i="1"/>
  <c r="G229" i="1"/>
  <c r="J228" i="1"/>
  <c r="I228" i="1"/>
  <c r="H228" i="1"/>
  <c r="G228" i="1"/>
  <c r="J227" i="1"/>
  <c r="I227" i="1"/>
  <c r="H227" i="1"/>
  <c r="G227" i="1"/>
  <c r="J226" i="1"/>
  <c r="I226" i="1"/>
  <c r="H226" i="1"/>
  <c r="G226" i="1"/>
  <c r="J225" i="1"/>
  <c r="I225" i="1"/>
  <c r="H225" i="1"/>
  <c r="G225" i="1"/>
  <c r="J224" i="1"/>
  <c r="I224" i="1"/>
  <c r="H224" i="1"/>
  <c r="G224" i="1"/>
  <c r="J223" i="1"/>
  <c r="I223" i="1"/>
  <c r="H223" i="1"/>
  <c r="G223" i="1"/>
  <c r="J222" i="1"/>
  <c r="I222" i="1"/>
  <c r="H222" i="1"/>
  <c r="G222" i="1"/>
  <c r="J221" i="1"/>
  <c r="I221" i="1"/>
  <c r="H221" i="1"/>
  <c r="G221" i="1"/>
  <c r="J220" i="1"/>
  <c r="I220" i="1"/>
  <c r="H220" i="1"/>
  <c r="G220" i="1"/>
  <c r="J219" i="1"/>
  <c r="I219" i="1"/>
  <c r="H219" i="1"/>
  <c r="G219" i="1"/>
  <c r="J218" i="1"/>
  <c r="I218" i="1"/>
  <c r="H218" i="1"/>
  <c r="G218" i="1"/>
  <c r="J217" i="1"/>
  <c r="I217" i="1"/>
  <c r="H217" i="1"/>
  <c r="G217" i="1"/>
  <c r="J216" i="1"/>
  <c r="I216" i="1"/>
  <c r="H216" i="1"/>
  <c r="G216" i="1"/>
  <c r="J215" i="1"/>
  <c r="I215" i="1"/>
  <c r="H215" i="1"/>
  <c r="G215" i="1"/>
  <c r="J214" i="1"/>
  <c r="I214" i="1"/>
  <c r="H214" i="1"/>
  <c r="G214" i="1"/>
  <c r="J213" i="1"/>
  <c r="I213" i="1"/>
  <c r="H213" i="1"/>
  <c r="G213" i="1"/>
  <c r="J212" i="1"/>
  <c r="I212" i="1"/>
  <c r="H212" i="1"/>
  <c r="G212" i="1"/>
  <c r="J211" i="1"/>
  <c r="I211" i="1"/>
  <c r="H211" i="1"/>
  <c r="G211" i="1"/>
  <c r="J210" i="1"/>
  <c r="I210" i="1"/>
  <c r="H210" i="1"/>
  <c r="G210" i="1"/>
  <c r="J209" i="1"/>
  <c r="I209" i="1"/>
  <c r="H209" i="1"/>
  <c r="G209" i="1"/>
  <c r="J208" i="1"/>
  <c r="I208" i="1"/>
  <c r="H208" i="1"/>
  <c r="G208" i="1"/>
  <c r="J207" i="1"/>
  <c r="I207" i="1"/>
  <c r="H207" i="1"/>
  <c r="G207" i="1"/>
  <c r="J206" i="1"/>
  <c r="I206" i="1"/>
  <c r="H206" i="1"/>
  <c r="G206" i="1"/>
  <c r="J205" i="1"/>
  <c r="I205" i="1"/>
  <c r="H205" i="1"/>
  <c r="G205" i="1"/>
  <c r="J204" i="1"/>
  <c r="I204" i="1"/>
  <c r="H204" i="1"/>
  <c r="G204" i="1"/>
  <c r="J203" i="1"/>
  <c r="I203" i="1"/>
  <c r="H203" i="1"/>
  <c r="G203" i="1"/>
  <c r="J202" i="1"/>
  <c r="I202" i="1"/>
  <c r="H202" i="1"/>
  <c r="G202" i="1"/>
  <c r="J201" i="1"/>
  <c r="I201" i="1"/>
  <c r="H201" i="1"/>
  <c r="G201" i="1"/>
  <c r="J200" i="1"/>
  <c r="I200" i="1"/>
  <c r="H200" i="1"/>
  <c r="G200" i="1"/>
  <c r="J199" i="1"/>
  <c r="I199" i="1"/>
  <c r="H199" i="1"/>
  <c r="G199" i="1"/>
  <c r="J198" i="1"/>
  <c r="I198" i="1"/>
  <c r="H198" i="1"/>
  <c r="G198" i="1"/>
  <c r="J197" i="1"/>
  <c r="I197" i="1"/>
  <c r="H197" i="1"/>
  <c r="G197" i="1"/>
  <c r="J196" i="1"/>
  <c r="I196" i="1"/>
  <c r="H196" i="1"/>
  <c r="G196" i="1"/>
  <c r="J195" i="1"/>
  <c r="I195" i="1"/>
  <c r="H195" i="1"/>
  <c r="G195" i="1"/>
  <c r="J194" i="1"/>
  <c r="I194" i="1"/>
  <c r="H194" i="1"/>
  <c r="G194" i="1"/>
  <c r="J193" i="1"/>
  <c r="I193" i="1"/>
  <c r="H193" i="1"/>
  <c r="G193" i="1"/>
  <c r="J192" i="1"/>
  <c r="I192" i="1"/>
  <c r="H192" i="1"/>
  <c r="G192" i="1"/>
  <c r="J191" i="1"/>
  <c r="I191" i="1"/>
  <c r="H191" i="1"/>
  <c r="G191" i="1"/>
  <c r="J190" i="1"/>
  <c r="I190" i="1"/>
  <c r="H190" i="1"/>
  <c r="G190" i="1"/>
  <c r="J189" i="1"/>
  <c r="I189" i="1"/>
  <c r="H189" i="1"/>
  <c r="G189" i="1"/>
  <c r="J188" i="1"/>
  <c r="I188" i="1"/>
  <c r="H188" i="1"/>
  <c r="G188" i="1"/>
  <c r="J187" i="1"/>
  <c r="I187" i="1"/>
  <c r="H187" i="1"/>
  <c r="G187" i="1"/>
  <c r="J186" i="1"/>
  <c r="I186" i="1"/>
  <c r="H186" i="1"/>
  <c r="G186" i="1"/>
  <c r="J185" i="1"/>
  <c r="I185" i="1"/>
  <c r="H185" i="1"/>
  <c r="G185" i="1"/>
  <c r="J184" i="1"/>
  <c r="I184" i="1"/>
  <c r="H184" i="1"/>
  <c r="G184" i="1"/>
  <c r="J183" i="1"/>
  <c r="I183" i="1"/>
  <c r="H183" i="1"/>
  <c r="G183" i="1"/>
  <c r="J182" i="1"/>
  <c r="I182" i="1"/>
  <c r="H182" i="1"/>
  <c r="G182" i="1"/>
  <c r="J181" i="1"/>
  <c r="I181" i="1"/>
  <c r="H181" i="1"/>
  <c r="G181" i="1"/>
  <c r="J180" i="1"/>
  <c r="I180" i="1"/>
  <c r="H180" i="1"/>
  <c r="G180" i="1"/>
  <c r="J179" i="1"/>
  <c r="I179" i="1"/>
  <c r="H179" i="1"/>
  <c r="G179" i="1"/>
  <c r="J178" i="1"/>
  <c r="I178" i="1"/>
  <c r="H178" i="1"/>
  <c r="G178" i="1"/>
  <c r="J177" i="1"/>
  <c r="I177" i="1"/>
  <c r="H177" i="1"/>
  <c r="G177" i="1"/>
  <c r="J176" i="1"/>
  <c r="I176" i="1"/>
  <c r="H176" i="1"/>
  <c r="G176" i="1"/>
  <c r="J175" i="1"/>
  <c r="I175" i="1"/>
  <c r="H175" i="1"/>
  <c r="G175" i="1"/>
  <c r="J174" i="1"/>
  <c r="I174" i="1"/>
  <c r="H174" i="1"/>
  <c r="G174" i="1"/>
  <c r="J173" i="1"/>
  <c r="I173" i="1"/>
  <c r="H173" i="1"/>
  <c r="G173" i="1"/>
  <c r="J172" i="1"/>
  <c r="I172" i="1"/>
  <c r="H172" i="1"/>
  <c r="G172" i="1"/>
  <c r="J171" i="1"/>
  <c r="I171" i="1"/>
  <c r="H171" i="1"/>
  <c r="G171" i="1"/>
  <c r="J170" i="1"/>
  <c r="I170" i="1"/>
  <c r="H170" i="1"/>
  <c r="G170" i="1"/>
  <c r="J169" i="1"/>
  <c r="I169" i="1"/>
  <c r="H169" i="1"/>
  <c r="G169" i="1"/>
  <c r="J168" i="1"/>
  <c r="I168" i="1"/>
  <c r="H168" i="1"/>
  <c r="G168" i="1"/>
  <c r="J167" i="1"/>
  <c r="I167" i="1"/>
  <c r="H167" i="1"/>
  <c r="G167" i="1"/>
  <c r="J166" i="1"/>
  <c r="I166" i="1"/>
  <c r="H166" i="1"/>
  <c r="G166" i="1"/>
  <c r="J165" i="1"/>
  <c r="I165" i="1"/>
  <c r="H165" i="1"/>
  <c r="G165" i="1"/>
  <c r="J164" i="1"/>
  <c r="I164" i="1"/>
  <c r="H164" i="1"/>
  <c r="G164" i="1"/>
  <c r="J163" i="1"/>
  <c r="I163" i="1"/>
  <c r="H163" i="1"/>
  <c r="G163" i="1"/>
  <c r="J162" i="1"/>
  <c r="I162" i="1"/>
  <c r="H162" i="1"/>
  <c r="G162" i="1"/>
  <c r="J161" i="1"/>
  <c r="I161" i="1"/>
  <c r="H161" i="1"/>
  <c r="G161" i="1"/>
  <c r="J160" i="1"/>
  <c r="I160" i="1"/>
  <c r="H160" i="1"/>
  <c r="G160" i="1"/>
  <c r="J159" i="1"/>
  <c r="I159" i="1"/>
  <c r="H159" i="1"/>
  <c r="G159" i="1"/>
  <c r="J158" i="1"/>
  <c r="I158" i="1"/>
  <c r="H158" i="1"/>
  <c r="G158" i="1"/>
  <c r="J157" i="1"/>
  <c r="I157" i="1"/>
  <c r="H157" i="1"/>
  <c r="G157" i="1"/>
  <c r="J156" i="1"/>
  <c r="I156" i="1"/>
  <c r="H156" i="1"/>
  <c r="G156" i="1"/>
  <c r="J155" i="1"/>
  <c r="I155" i="1"/>
  <c r="H155" i="1"/>
  <c r="G155" i="1"/>
  <c r="J154" i="1"/>
  <c r="I154" i="1"/>
  <c r="H154" i="1"/>
  <c r="G154" i="1"/>
  <c r="J153" i="1"/>
  <c r="I153" i="1"/>
  <c r="H153" i="1"/>
  <c r="G153" i="1"/>
  <c r="J152" i="1"/>
  <c r="I152" i="1"/>
  <c r="H152" i="1"/>
  <c r="G152" i="1"/>
  <c r="J151" i="1"/>
  <c r="I151" i="1"/>
  <c r="H151" i="1"/>
  <c r="G151" i="1"/>
  <c r="J150" i="1"/>
  <c r="I150" i="1"/>
  <c r="H150" i="1"/>
  <c r="G150" i="1"/>
  <c r="J149" i="1"/>
  <c r="I149" i="1"/>
  <c r="H149" i="1"/>
  <c r="G149" i="1"/>
  <c r="J148" i="1"/>
  <c r="I148" i="1"/>
  <c r="H148" i="1"/>
  <c r="G148" i="1"/>
  <c r="J147" i="1"/>
  <c r="I147" i="1"/>
  <c r="H147" i="1"/>
  <c r="G147" i="1"/>
  <c r="J146" i="1"/>
  <c r="I146" i="1"/>
  <c r="H146" i="1"/>
  <c r="G146" i="1"/>
  <c r="J145" i="1"/>
  <c r="I145" i="1"/>
  <c r="H145" i="1"/>
  <c r="G145" i="1"/>
  <c r="J144" i="1"/>
  <c r="I144" i="1"/>
  <c r="H144" i="1"/>
  <c r="G144" i="1"/>
  <c r="J143" i="1"/>
  <c r="I143" i="1"/>
  <c r="H143" i="1"/>
  <c r="G143" i="1"/>
  <c r="J142" i="1"/>
  <c r="I142" i="1"/>
  <c r="H142" i="1"/>
  <c r="G142" i="1"/>
  <c r="J141" i="1"/>
  <c r="I141" i="1"/>
  <c r="H141" i="1"/>
  <c r="G141" i="1"/>
  <c r="J140" i="1"/>
  <c r="I140" i="1"/>
  <c r="H140" i="1"/>
  <c r="G140" i="1"/>
  <c r="J139" i="1"/>
  <c r="I139" i="1"/>
  <c r="H139" i="1"/>
  <c r="G139" i="1"/>
  <c r="J138" i="1"/>
  <c r="I138" i="1"/>
  <c r="H138" i="1"/>
  <c r="G138" i="1"/>
  <c r="J137" i="1"/>
  <c r="I137" i="1"/>
  <c r="H137" i="1"/>
  <c r="G137" i="1"/>
  <c r="J136" i="1"/>
  <c r="I136" i="1"/>
  <c r="H136" i="1"/>
  <c r="G136" i="1"/>
  <c r="J135" i="1"/>
  <c r="I135" i="1"/>
  <c r="H135" i="1"/>
  <c r="G135" i="1"/>
  <c r="J134" i="1"/>
  <c r="I134" i="1"/>
  <c r="H134" i="1"/>
  <c r="G134" i="1"/>
  <c r="J133" i="1"/>
  <c r="I133" i="1"/>
  <c r="H133" i="1"/>
  <c r="G133" i="1"/>
  <c r="J132" i="1"/>
  <c r="I132" i="1"/>
  <c r="H132" i="1"/>
  <c r="G132" i="1"/>
  <c r="J131" i="1"/>
  <c r="I131" i="1"/>
  <c r="H131" i="1"/>
  <c r="G131" i="1"/>
  <c r="J130" i="1"/>
  <c r="I130" i="1"/>
  <c r="H130" i="1"/>
  <c r="G130" i="1"/>
  <c r="J129" i="1"/>
  <c r="I129" i="1"/>
  <c r="H129" i="1"/>
  <c r="G129" i="1"/>
  <c r="J128" i="1"/>
  <c r="I128" i="1"/>
  <c r="H128" i="1"/>
  <c r="G128" i="1"/>
  <c r="J127" i="1"/>
  <c r="I127" i="1"/>
  <c r="H127" i="1"/>
  <c r="G127" i="1"/>
  <c r="J126" i="1"/>
  <c r="I126" i="1"/>
  <c r="H126" i="1"/>
  <c r="G126" i="1"/>
  <c r="J125" i="1"/>
  <c r="I125" i="1"/>
  <c r="H125" i="1"/>
  <c r="G125" i="1"/>
  <c r="J124" i="1"/>
  <c r="I124" i="1"/>
  <c r="H124" i="1"/>
  <c r="G124" i="1"/>
  <c r="J123" i="1"/>
  <c r="I123" i="1"/>
  <c r="H123" i="1"/>
  <c r="G123" i="1"/>
  <c r="J122" i="1"/>
  <c r="I122" i="1"/>
  <c r="H122" i="1"/>
  <c r="G122" i="1"/>
  <c r="J121" i="1"/>
  <c r="I121" i="1"/>
  <c r="H121" i="1"/>
  <c r="G121" i="1"/>
  <c r="J120" i="1"/>
  <c r="I120" i="1"/>
  <c r="H120" i="1"/>
  <c r="G120" i="1"/>
  <c r="J119" i="1"/>
  <c r="I119" i="1"/>
  <c r="H119" i="1"/>
  <c r="G119" i="1"/>
  <c r="J118" i="1"/>
  <c r="I118" i="1"/>
  <c r="H118" i="1"/>
  <c r="G118" i="1"/>
  <c r="J117" i="1"/>
  <c r="I117" i="1"/>
  <c r="H117" i="1"/>
  <c r="G117" i="1"/>
  <c r="J116" i="1"/>
  <c r="I116" i="1"/>
  <c r="H116" i="1"/>
  <c r="G116" i="1"/>
  <c r="J115" i="1"/>
  <c r="I115" i="1"/>
  <c r="H115" i="1"/>
  <c r="G115" i="1"/>
  <c r="J114" i="1"/>
  <c r="I114" i="1"/>
  <c r="H114" i="1"/>
  <c r="G114" i="1"/>
  <c r="J113" i="1"/>
  <c r="I113" i="1"/>
  <c r="H113" i="1"/>
  <c r="G113" i="1"/>
  <c r="J112" i="1"/>
  <c r="I112" i="1"/>
  <c r="H112" i="1"/>
  <c r="G112" i="1"/>
  <c r="J111" i="1"/>
  <c r="I111" i="1"/>
  <c r="H111" i="1"/>
  <c r="G111" i="1"/>
  <c r="J110" i="1"/>
  <c r="I110" i="1"/>
  <c r="H110" i="1"/>
  <c r="G110" i="1"/>
  <c r="J109" i="1"/>
  <c r="I109" i="1"/>
  <c r="H109" i="1"/>
  <c r="G109" i="1"/>
  <c r="J108" i="1"/>
  <c r="I108" i="1"/>
  <c r="H108" i="1"/>
  <c r="G108" i="1"/>
  <c r="J107" i="1"/>
  <c r="I107" i="1"/>
  <c r="H107" i="1"/>
  <c r="G107" i="1"/>
  <c r="J106" i="1"/>
  <c r="I106" i="1"/>
  <c r="H106" i="1"/>
  <c r="G106" i="1"/>
  <c r="J105" i="1"/>
  <c r="I105" i="1"/>
  <c r="H105" i="1"/>
  <c r="G105" i="1"/>
  <c r="J104" i="1"/>
  <c r="I104" i="1"/>
  <c r="H104" i="1"/>
  <c r="G104" i="1"/>
  <c r="J103" i="1"/>
  <c r="I103" i="1"/>
  <c r="H103" i="1"/>
  <c r="G103" i="1"/>
  <c r="J102" i="1"/>
  <c r="I102" i="1"/>
  <c r="H102" i="1"/>
  <c r="G102" i="1"/>
  <c r="J101" i="1"/>
  <c r="I101" i="1"/>
  <c r="H101" i="1"/>
  <c r="G101" i="1"/>
  <c r="J100" i="1"/>
  <c r="I100" i="1"/>
  <c r="H100" i="1"/>
  <c r="G100" i="1"/>
  <c r="J99" i="1"/>
  <c r="I99" i="1"/>
  <c r="H99" i="1"/>
  <c r="G99" i="1"/>
  <c r="J98" i="1"/>
  <c r="I98" i="1"/>
  <c r="H98" i="1"/>
  <c r="G98" i="1"/>
  <c r="J97" i="1"/>
  <c r="I97" i="1"/>
  <c r="H97" i="1"/>
  <c r="G97" i="1"/>
  <c r="J96" i="1"/>
  <c r="I96" i="1"/>
  <c r="H96" i="1"/>
  <c r="G96" i="1"/>
  <c r="J95" i="1"/>
  <c r="I95" i="1"/>
  <c r="H95" i="1"/>
  <c r="G95" i="1"/>
  <c r="J94" i="1"/>
  <c r="I94" i="1"/>
  <c r="H94" i="1"/>
  <c r="G94" i="1"/>
  <c r="J93" i="1"/>
  <c r="I93" i="1"/>
  <c r="H93" i="1"/>
  <c r="G93" i="1"/>
  <c r="J92" i="1"/>
  <c r="I92" i="1"/>
  <c r="H92" i="1"/>
  <c r="G92" i="1"/>
  <c r="J91" i="1"/>
  <c r="I91" i="1"/>
  <c r="H91" i="1"/>
  <c r="G91" i="1"/>
  <c r="J90" i="1"/>
  <c r="I90" i="1"/>
  <c r="H90" i="1"/>
  <c r="G90" i="1"/>
  <c r="J89" i="1"/>
  <c r="I89" i="1"/>
  <c r="H89" i="1"/>
  <c r="G89" i="1"/>
  <c r="J88" i="1"/>
  <c r="I88" i="1"/>
  <c r="H88" i="1"/>
  <c r="G88" i="1"/>
  <c r="J87" i="1"/>
  <c r="I87" i="1"/>
  <c r="H87" i="1"/>
  <c r="G87" i="1"/>
  <c r="J86" i="1"/>
  <c r="I86" i="1"/>
  <c r="H86" i="1"/>
  <c r="G86" i="1"/>
  <c r="J85" i="1"/>
  <c r="I85" i="1"/>
  <c r="H85" i="1"/>
  <c r="G85" i="1"/>
  <c r="J84" i="1"/>
  <c r="I84" i="1"/>
  <c r="H84" i="1"/>
  <c r="G84" i="1"/>
  <c r="J83" i="1"/>
  <c r="I83" i="1"/>
  <c r="H83" i="1"/>
  <c r="G83" i="1"/>
  <c r="J82" i="1"/>
  <c r="I82" i="1"/>
  <c r="H82" i="1"/>
  <c r="G82" i="1"/>
  <c r="J81" i="1"/>
  <c r="I81" i="1"/>
  <c r="H81" i="1"/>
  <c r="G81" i="1"/>
  <c r="J80" i="1"/>
  <c r="I80" i="1"/>
  <c r="H80" i="1"/>
  <c r="G80" i="1"/>
  <c r="J79" i="1"/>
  <c r="I79" i="1"/>
  <c r="H79" i="1"/>
  <c r="G79" i="1"/>
  <c r="J78" i="1"/>
  <c r="I78" i="1"/>
  <c r="H78" i="1"/>
  <c r="G78" i="1"/>
  <c r="J77" i="1"/>
  <c r="I77" i="1"/>
  <c r="H77" i="1"/>
  <c r="G77" i="1"/>
  <c r="J76" i="1"/>
  <c r="I76" i="1"/>
  <c r="H76" i="1"/>
  <c r="G76" i="1"/>
  <c r="J75" i="1"/>
  <c r="I75" i="1"/>
  <c r="H75" i="1"/>
  <c r="G75" i="1"/>
  <c r="J74" i="1"/>
  <c r="I74" i="1"/>
  <c r="H74" i="1"/>
  <c r="G74" i="1"/>
  <c r="J73" i="1"/>
  <c r="I73" i="1"/>
  <c r="H73" i="1"/>
  <c r="G73" i="1"/>
  <c r="J72" i="1"/>
  <c r="I72" i="1"/>
  <c r="H72" i="1"/>
  <c r="G72" i="1"/>
  <c r="J71" i="1"/>
  <c r="I71" i="1"/>
  <c r="H71" i="1"/>
  <c r="G71" i="1"/>
  <c r="J70" i="1"/>
  <c r="I70" i="1"/>
  <c r="H70" i="1"/>
  <c r="G70" i="1"/>
  <c r="J69" i="1"/>
  <c r="I69" i="1"/>
  <c r="H69" i="1"/>
  <c r="G69" i="1"/>
  <c r="J68" i="1"/>
  <c r="I68" i="1"/>
  <c r="H68" i="1"/>
  <c r="G68" i="1"/>
  <c r="J67" i="1"/>
  <c r="I67" i="1"/>
  <c r="H67" i="1"/>
  <c r="G67" i="1"/>
  <c r="J66" i="1"/>
  <c r="I66" i="1"/>
  <c r="H66" i="1"/>
  <c r="G66" i="1"/>
  <c r="J65" i="1"/>
  <c r="I65" i="1"/>
  <c r="H65" i="1"/>
  <c r="G65" i="1"/>
  <c r="J64" i="1"/>
  <c r="I64" i="1"/>
  <c r="H64" i="1"/>
  <c r="G64" i="1"/>
  <c r="J63" i="1"/>
  <c r="I63" i="1"/>
  <c r="H63" i="1"/>
  <c r="G63" i="1"/>
  <c r="J62" i="1"/>
  <c r="I62" i="1"/>
  <c r="H62" i="1"/>
  <c r="G62" i="1"/>
  <c r="J61" i="1"/>
  <c r="I61" i="1"/>
  <c r="H61" i="1"/>
  <c r="G61" i="1"/>
  <c r="J60" i="1"/>
  <c r="I60" i="1"/>
  <c r="H60" i="1"/>
  <c r="G60" i="1"/>
  <c r="J59" i="1"/>
  <c r="I59" i="1"/>
  <c r="H59" i="1"/>
  <c r="G59" i="1"/>
  <c r="J58" i="1"/>
  <c r="I58" i="1"/>
  <c r="H58" i="1"/>
  <c r="G58" i="1"/>
  <c r="J57" i="1"/>
  <c r="I57" i="1"/>
  <c r="H57" i="1"/>
  <c r="G57" i="1"/>
  <c r="J56" i="1"/>
  <c r="I56" i="1"/>
  <c r="H56" i="1"/>
  <c r="G56" i="1"/>
  <c r="J55" i="1"/>
  <c r="I55" i="1"/>
  <c r="H55" i="1"/>
  <c r="G55" i="1"/>
  <c r="J54" i="1"/>
  <c r="I54" i="1"/>
  <c r="H54" i="1"/>
  <c r="G54" i="1"/>
  <c r="J53" i="1"/>
  <c r="I53" i="1"/>
  <c r="H53" i="1"/>
  <c r="G53" i="1"/>
  <c r="J52" i="1"/>
  <c r="I52" i="1"/>
  <c r="H52" i="1"/>
  <c r="G52" i="1"/>
  <c r="J51" i="1"/>
  <c r="I51" i="1"/>
  <c r="H51" i="1"/>
  <c r="G51" i="1"/>
  <c r="J50" i="1"/>
  <c r="I50" i="1"/>
  <c r="H50" i="1"/>
  <c r="G50" i="1"/>
  <c r="J49" i="1"/>
  <c r="I49" i="1"/>
  <c r="H49" i="1"/>
  <c r="G49" i="1"/>
  <c r="J48" i="1"/>
  <c r="I48" i="1"/>
  <c r="H48" i="1"/>
  <c r="G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J39" i="1"/>
  <c r="I39" i="1"/>
  <c r="H39" i="1"/>
  <c r="G39" i="1"/>
  <c r="J38" i="1"/>
  <c r="I38" i="1"/>
  <c r="H38" i="1"/>
  <c r="G38" i="1"/>
  <c r="J37" i="1"/>
  <c r="I37" i="1"/>
  <c r="H37" i="1"/>
  <c r="G37" i="1"/>
  <c r="J36" i="1"/>
  <c r="I36" i="1"/>
  <c r="H36" i="1"/>
  <c r="G36" i="1"/>
  <c r="J35" i="1"/>
  <c r="I35" i="1"/>
  <c r="H35" i="1"/>
  <c r="G35" i="1"/>
  <c r="J34" i="1"/>
  <c r="I34" i="1"/>
  <c r="H34" i="1"/>
  <c r="G34" i="1"/>
  <c r="J33" i="1"/>
  <c r="I33" i="1"/>
  <c r="H33" i="1"/>
  <c r="G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I17" i="1"/>
  <c r="H17" i="1"/>
  <c r="G17" i="1"/>
  <c r="J16" i="1"/>
  <c r="I16" i="1"/>
  <c r="H16" i="1"/>
  <c r="G16" i="1"/>
  <c r="J15" i="1"/>
  <c r="I15" i="1"/>
  <c r="H15" i="1"/>
  <c r="G15" i="1"/>
  <c r="J14" i="1"/>
  <c r="I14" i="1"/>
  <c r="H14" i="1"/>
  <c r="G14" i="1"/>
  <c r="J13" i="1"/>
  <c r="I13" i="1"/>
  <c r="H13" i="1"/>
  <c r="G13" i="1"/>
  <c r="J12" i="1"/>
  <c r="I12" i="1"/>
  <c r="H12" i="1"/>
  <c r="G12" i="1"/>
  <c r="J11" i="1"/>
  <c r="I11" i="1"/>
  <c r="H11" i="1"/>
  <c r="G11" i="1"/>
  <c r="J10" i="1"/>
  <c r="I10" i="1"/>
  <c r="H10" i="1"/>
  <c r="G10" i="1"/>
  <c r="J9" i="1"/>
  <c r="I9" i="1"/>
  <c r="H9" i="1"/>
  <c r="G9" i="1"/>
  <c r="J8" i="1"/>
  <c r="I8" i="1"/>
  <c r="H8" i="1"/>
  <c r="G8" i="1"/>
  <c r="J7" i="1"/>
  <c r="I7" i="1"/>
  <c r="H7" i="1"/>
  <c r="G7" i="1"/>
  <c r="J6" i="1"/>
  <c r="J505" i="1" s="1"/>
  <c r="J508" i="1" s="1"/>
  <c r="I6" i="1"/>
  <c r="I506" i="1" s="1"/>
  <c r="I509" i="1" s="1"/>
  <c r="H6" i="1"/>
  <c r="H505" i="1" s="1"/>
  <c r="H508" i="1" s="1"/>
  <c r="G6" i="1"/>
  <c r="G505" i="1" s="1"/>
  <c r="G508" i="1" s="1"/>
  <c r="J5" i="1"/>
  <c r="I5" i="1"/>
  <c r="H5" i="1"/>
  <c r="H506" i="1" s="1"/>
  <c r="H509" i="1" s="1"/>
  <c r="G5" i="1"/>
  <c r="G506" i="1" s="1"/>
  <c r="G509" i="1" s="1"/>
  <c r="J4" i="1"/>
  <c r="I4" i="1"/>
  <c r="H4" i="1"/>
  <c r="G4" i="1"/>
  <c r="D3" i="6"/>
  <c r="D4" i="6" s="1"/>
  <c r="D5" i="6" s="1"/>
  <c r="D6" i="6" s="1"/>
  <c r="D7" i="6" s="1"/>
  <c r="D8" i="6" s="1"/>
  <c r="D9" i="6" s="1"/>
  <c r="D10" i="6" s="1"/>
  <c r="D11" i="6" s="1"/>
  <c r="D12" i="6" s="1"/>
  <c r="D13" i="6" s="1"/>
  <c r="D14" i="6" s="1"/>
  <c r="D15" i="6" s="1"/>
  <c r="D16" i="6" s="1"/>
  <c r="D17" i="6" s="1"/>
  <c r="D18" i="6" s="1"/>
  <c r="D19" i="6" s="1"/>
  <c r="D20" i="6" s="1"/>
  <c r="D21" i="6" s="1"/>
  <c r="D22" i="6" s="1"/>
  <c r="D23" i="6" s="1"/>
  <c r="D24" i="6" s="1"/>
  <c r="D25" i="6" s="1"/>
  <c r="D26" i="6" s="1"/>
  <c r="D27" i="6" s="1"/>
  <c r="D28" i="6" s="1"/>
  <c r="D29" i="6" s="1"/>
  <c r="D30" i="6" s="1"/>
  <c r="D31" i="6" s="1"/>
  <c r="D32" i="6" s="1"/>
  <c r="D33" i="6" s="1"/>
  <c r="D34" i="6" s="1"/>
  <c r="D35" i="6" s="1"/>
  <c r="D36" i="6" s="1"/>
  <c r="D37" i="6" s="1"/>
  <c r="D38" i="6" s="1"/>
  <c r="D39" i="6" s="1"/>
  <c r="D40" i="6" s="1"/>
  <c r="D41" i="6" s="1"/>
  <c r="D42" i="6" s="1"/>
  <c r="D43" i="6" s="1"/>
  <c r="D44" i="6" s="1"/>
  <c r="D45" i="6" s="1"/>
  <c r="D46" i="6" s="1"/>
  <c r="D47" i="6" s="1"/>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38" i="6" s="1"/>
  <c r="D139"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D206" i="6" s="1"/>
  <c r="D207" i="6" s="1"/>
  <c r="D208" i="6" s="1"/>
  <c r="D209" i="6" s="1"/>
  <c r="D210" i="6" s="1"/>
  <c r="D211" i="6" s="1"/>
  <c r="D212" i="6" s="1"/>
  <c r="D213" i="6" s="1"/>
  <c r="D214" i="6" s="1"/>
  <c r="D215" i="6" s="1"/>
  <c r="D216" i="6" s="1"/>
  <c r="D217" i="6" s="1"/>
  <c r="D218" i="6" s="1"/>
  <c r="D219" i="6" s="1"/>
  <c r="D220" i="6" s="1"/>
  <c r="D221" i="6" s="1"/>
  <c r="D222" i="6" s="1"/>
  <c r="D223" i="6" s="1"/>
  <c r="D224" i="6" s="1"/>
  <c r="D225" i="6" s="1"/>
  <c r="D226" i="6" s="1"/>
  <c r="D227" i="6" s="1"/>
  <c r="D228" i="6" s="1"/>
  <c r="D229" i="6" s="1"/>
  <c r="D230" i="6" s="1"/>
  <c r="D231" i="6" s="1"/>
  <c r="D232" i="6" s="1"/>
  <c r="D233" i="6" s="1"/>
  <c r="D234" i="6" s="1"/>
  <c r="D235" i="6" s="1"/>
  <c r="D236" i="6" s="1"/>
  <c r="D237" i="6" s="1"/>
  <c r="D238" i="6" s="1"/>
  <c r="D239" i="6" s="1"/>
  <c r="D240" i="6" s="1"/>
  <c r="D241" i="6" s="1"/>
  <c r="D242" i="6" s="1"/>
  <c r="D243" i="6" s="1"/>
  <c r="D244" i="6" s="1"/>
  <c r="D245" i="6" s="1"/>
  <c r="D246" i="6" s="1"/>
  <c r="D247" i="6" s="1"/>
  <c r="D248" i="6" s="1"/>
  <c r="D249" i="6" s="1"/>
  <c r="D250" i="6" s="1"/>
  <c r="D251" i="6" s="1"/>
  <c r="D252" i="6" s="1"/>
  <c r="D253" i="6" s="1"/>
  <c r="D254" i="6" s="1"/>
  <c r="D255" i="6" s="1"/>
  <c r="D256" i="6" s="1"/>
  <c r="D257" i="6" s="1"/>
  <c r="D258" i="6" s="1"/>
  <c r="D259" i="6" s="1"/>
  <c r="D260" i="6" s="1"/>
  <c r="D261" i="6" s="1"/>
  <c r="D262" i="6" s="1"/>
  <c r="D263" i="6" s="1"/>
  <c r="D264" i="6" s="1"/>
  <c r="D265" i="6" s="1"/>
  <c r="D266" i="6" s="1"/>
  <c r="D267" i="6" s="1"/>
  <c r="D268" i="6" s="1"/>
  <c r="D269" i="6" s="1"/>
  <c r="D270" i="6" s="1"/>
  <c r="D271" i="6" s="1"/>
  <c r="D272" i="6" s="1"/>
  <c r="D273" i="6" s="1"/>
  <c r="D274" i="6" s="1"/>
  <c r="D275" i="6" s="1"/>
  <c r="D276" i="6" s="1"/>
  <c r="D277" i="6" s="1"/>
  <c r="D278" i="6" s="1"/>
  <c r="D279" i="6" s="1"/>
  <c r="D280" i="6" s="1"/>
  <c r="D281" i="6" s="1"/>
  <c r="D282" i="6" s="1"/>
  <c r="D283" i="6" s="1"/>
  <c r="D284" i="6" s="1"/>
  <c r="D285" i="6" s="1"/>
  <c r="D286" i="6" s="1"/>
  <c r="D287" i="6" s="1"/>
  <c r="D288" i="6" s="1"/>
  <c r="D289" i="6" s="1"/>
  <c r="D290" i="6" s="1"/>
  <c r="D291" i="6" s="1"/>
  <c r="D292" i="6" s="1"/>
  <c r="D293" i="6" s="1"/>
  <c r="D294" i="6" s="1"/>
  <c r="D295" i="6" s="1"/>
  <c r="D296" i="6" s="1"/>
  <c r="D297" i="6" s="1"/>
  <c r="D298" i="6" s="1"/>
  <c r="D299" i="6" s="1"/>
  <c r="D300" i="6" s="1"/>
  <c r="D301" i="6" s="1"/>
  <c r="D302" i="6" s="1"/>
  <c r="D303" i="6" s="1"/>
  <c r="D304" i="6" s="1"/>
  <c r="D305" i="6" s="1"/>
  <c r="D306" i="6" s="1"/>
  <c r="D307" i="6" s="1"/>
  <c r="D308" i="6" s="1"/>
  <c r="D309" i="6" s="1"/>
  <c r="D310" i="6" s="1"/>
  <c r="D311" i="6" s="1"/>
  <c r="D312" i="6" s="1"/>
  <c r="D313" i="6" s="1"/>
  <c r="D314" i="6" s="1"/>
  <c r="D315" i="6" s="1"/>
  <c r="D316" i="6" s="1"/>
  <c r="D317" i="6" s="1"/>
  <c r="D318" i="6" s="1"/>
  <c r="D319" i="6" s="1"/>
  <c r="D320" i="6" s="1"/>
  <c r="D321" i="6" s="1"/>
  <c r="D322" i="6" s="1"/>
  <c r="D323" i="6" s="1"/>
  <c r="D324" i="6" s="1"/>
  <c r="D325" i="6" s="1"/>
  <c r="D326" i="6" s="1"/>
  <c r="D327" i="6" s="1"/>
  <c r="D328" i="6" s="1"/>
  <c r="D329" i="6" s="1"/>
  <c r="D330" i="6" s="1"/>
  <c r="D331" i="6" s="1"/>
  <c r="D332" i="6" s="1"/>
  <c r="D333" i="6" s="1"/>
  <c r="D334" i="6" s="1"/>
  <c r="D335" i="6" s="1"/>
  <c r="D336" i="6" s="1"/>
  <c r="D337" i="6" s="1"/>
  <c r="D338" i="6" s="1"/>
  <c r="D339" i="6" s="1"/>
  <c r="D340" i="6" s="1"/>
  <c r="D341" i="6" s="1"/>
  <c r="D342" i="6" s="1"/>
  <c r="D343" i="6" s="1"/>
  <c r="D344" i="6" s="1"/>
  <c r="D345" i="6" s="1"/>
  <c r="D346" i="6" s="1"/>
  <c r="D347" i="6" s="1"/>
  <c r="D348" i="6" s="1"/>
  <c r="D349" i="6" s="1"/>
  <c r="D350" i="6" s="1"/>
  <c r="D351" i="6" s="1"/>
  <c r="D352" i="6" s="1"/>
  <c r="D353" i="6" s="1"/>
  <c r="D354" i="6" s="1"/>
  <c r="D355" i="6" s="1"/>
  <c r="D356" i="6" s="1"/>
  <c r="D357" i="6" s="1"/>
  <c r="D358" i="6" s="1"/>
  <c r="D359" i="6" s="1"/>
  <c r="D360" i="6" s="1"/>
  <c r="D361" i="6" s="1"/>
  <c r="D362" i="6" s="1"/>
  <c r="D363" i="6" s="1"/>
  <c r="D364" i="6" s="1"/>
  <c r="D365" i="6" s="1"/>
  <c r="D366" i="6" s="1"/>
  <c r="D367" i="6" s="1"/>
  <c r="D368" i="6" s="1"/>
  <c r="D369" i="6" s="1"/>
  <c r="D370" i="6" s="1"/>
  <c r="D371" i="6" s="1"/>
  <c r="D372" i="6" s="1"/>
  <c r="D373" i="6" s="1"/>
  <c r="D374" i="6" s="1"/>
  <c r="D375" i="6" s="1"/>
  <c r="D376" i="6" s="1"/>
  <c r="D377" i="6" s="1"/>
  <c r="D378" i="6" s="1"/>
  <c r="D379" i="6" s="1"/>
  <c r="D380" i="6" s="1"/>
  <c r="D381" i="6" s="1"/>
  <c r="D382" i="6" s="1"/>
  <c r="D383" i="6" s="1"/>
  <c r="D384" i="6" s="1"/>
  <c r="D385" i="6" s="1"/>
  <c r="D386" i="6" s="1"/>
  <c r="D387" i="6" s="1"/>
  <c r="D388" i="6" s="1"/>
  <c r="D389" i="6" s="1"/>
  <c r="D390" i="6" s="1"/>
  <c r="D391" i="6" s="1"/>
  <c r="D392" i="6" s="1"/>
  <c r="D393" i="6" s="1"/>
  <c r="D394" i="6" s="1"/>
  <c r="D395" i="6" s="1"/>
  <c r="D396" i="6" s="1"/>
  <c r="D397" i="6" s="1"/>
  <c r="D398" i="6" s="1"/>
  <c r="D399" i="6" s="1"/>
  <c r="D400" i="6" s="1"/>
  <c r="D401" i="6" s="1"/>
  <c r="D402" i="6" s="1"/>
  <c r="D403" i="6" s="1"/>
  <c r="D404" i="6" s="1"/>
  <c r="D405" i="6" s="1"/>
  <c r="D406" i="6" s="1"/>
  <c r="D407" i="6" s="1"/>
  <c r="D408" i="6" s="1"/>
  <c r="D409" i="6" s="1"/>
  <c r="D410" i="6" s="1"/>
  <c r="D411" i="6" s="1"/>
  <c r="D412" i="6" s="1"/>
  <c r="D413" i="6" s="1"/>
  <c r="D414" i="6" s="1"/>
  <c r="D415" i="6" s="1"/>
  <c r="D416" i="6" s="1"/>
  <c r="D417" i="6" s="1"/>
  <c r="D418" i="6" s="1"/>
  <c r="D419" i="6" s="1"/>
  <c r="D420" i="6" s="1"/>
  <c r="D421" i="6" s="1"/>
  <c r="D422" i="6" s="1"/>
  <c r="D423" i="6" s="1"/>
  <c r="D424" i="6" s="1"/>
  <c r="D425" i="6" s="1"/>
  <c r="D426" i="6" s="1"/>
  <c r="D427" i="6" s="1"/>
  <c r="D428" i="6" s="1"/>
  <c r="D429" i="6" s="1"/>
  <c r="D430" i="6" s="1"/>
  <c r="D431" i="6" s="1"/>
  <c r="D432" i="6" s="1"/>
  <c r="D433" i="6" s="1"/>
  <c r="D434" i="6" s="1"/>
  <c r="D435" i="6" s="1"/>
  <c r="D436" i="6" s="1"/>
  <c r="D437" i="6" s="1"/>
  <c r="D438" i="6" s="1"/>
  <c r="D439" i="6" s="1"/>
  <c r="D440" i="6" s="1"/>
  <c r="D441" i="6" s="1"/>
  <c r="D442" i="6" s="1"/>
  <c r="D443" i="6" s="1"/>
  <c r="D444" i="6" s="1"/>
  <c r="D445" i="6" s="1"/>
  <c r="D446" i="6" s="1"/>
  <c r="D447" i="6" s="1"/>
  <c r="D448" i="6" s="1"/>
  <c r="D449" i="6" s="1"/>
  <c r="D450" i="6" s="1"/>
  <c r="D451" i="6" s="1"/>
  <c r="D452" i="6" s="1"/>
  <c r="D453" i="6" s="1"/>
  <c r="D454" i="6" s="1"/>
  <c r="D455" i="6" s="1"/>
  <c r="D456" i="6" s="1"/>
  <c r="D457" i="6" s="1"/>
  <c r="D458" i="6" s="1"/>
  <c r="D459" i="6" s="1"/>
  <c r="D460" i="6" s="1"/>
  <c r="D461" i="6" s="1"/>
  <c r="D462" i="6" s="1"/>
  <c r="D463" i="6" s="1"/>
  <c r="D464" i="6" s="1"/>
  <c r="D465" i="6" s="1"/>
  <c r="D466" i="6" s="1"/>
  <c r="D467" i="6" s="1"/>
  <c r="D468" i="6" s="1"/>
  <c r="D469" i="6" s="1"/>
  <c r="D470" i="6" s="1"/>
  <c r="D471" i="6" s="1"/>
  <c r="D472" i="6" s="1"/>
  <c r="D473" i="6" s="1"/>
  <c r="D474" i="6" s="1"/>
  <c r="D475" i="6" s="1"/>
  <c r="D476" i="6" s="1"/>
  <c r="D477" i="6" s="1"/>
  <c r="D478" i="6" s="1"/>
  <c r="D479" i="6" s="1"/>
  <c r="D480" i="6" s="1"/>
  <c r="D481" i="6" s="1"/>
  <c r="D482" i="6" s="1"/>
  <c r="D483" i="6" s="1"/>
  <c r="D484" i="6" s="1"/>
  <c r="D485" i="6" s="1"/>
  <c r="D486" i="6" s="1"/>
  <c r="D487" i="6" s="1"/>
  <c r="D488" i="6" s="1"/>
  <c r="D489" i="6" s="1"/>
  <c r="D490" i="6" s="1"/>
  <c r="D491" i="6" s="1"/>
  <c r="D492" i="6" s="1"/>
  <c r="D493" i="6" s="1"/>
  <c r="D494" i="6" s="1"/>
  <c r="D495" i="6" s="1"/>
  <c r="D496" i="6" s="1"/>
  <c r="D497" i="6" s="1"/>
  <c r="D498" i="6" s="1"/>
  <c r="D499" i="6" s="1"/>
  <c r="D500" i="6" s="1"/>
  <c r="D501" i="6" s="1"/>
  <c r="D2" i="6"/>
  <c r="C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301" i="5"/>
  <c r="C302" i="5"/>
  <c r="C303" i="5"/>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402" i="5"/>
  <c r="C403" i="5"/>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52" i="5"/>
  <c r="C453" i="5"/>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2" i="5"/>
  <c r="E6" i="3"/>
  <c r="C14" i="3"/>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c r="C86" i="3" s="1"/>
  <c r="C87" i="3" s="1"/>
  <c r="C88" i="3" s="1"/>
  <c r="C89" i="3" s="1"/>
  <c r="C90" i="3" s="1"/>
  <c r="C91" i="3" s="1"/>
  <c r="C92" i="3" s="1"/>
  <c r="C93" i="3" s="1"/>
  <c r="C94" i="3" s="1"/>
  <c r="C95" i="3" s="1"/>
  <c r="C96" i="3" s="1"/>
  <c r="C97" i="3" s="1"/>
  <c r="C98" i="3" s="1"/>
  <c r="C99" i="3" s="1"/>
  <c r="C100" i="3" s="1"/>
  <c r="C101" i="3" s="1"/>
  <c r="C102" i="3"/>
  <c r="C103" i="3" s="1"/>
  <c r="C104" i="3" s="1"/>
  <c r="C105" i="3" s="1"/>
  <c r="C106" i="3" s="1"/>
  <c r="C107" i="3" s="1"/>
  <c r="C108" i="3" s="1"/>
  <c r="C109" i="3" s="1"/>
  <c r="C110" i="3" s="1"/>
  <c r="C111" i="3" s="1"/>
  <c r="C112" i="3" s="1"/>
  <c r="C113" i="3" s="1"/>
  <c r="C114" i="3" s="1"/>
  <c r="C115" i="3" s="1"/>
  <c r="C116" i="3" s="1"/>
  <c r="C117" i="3" s="1"/>
  <c r="C118" i="3" s="1"/>
  <c r="C119" i="3" s="1"/>
  <c r="C120" i="3" s="1"/>
  <c r="C121" i="3" s="1"/>
  <c r="C122" i="3" s="1"/>
  <c r="C123" i="3" s="1"/>
  <c r="C124" i="3" s="1"/>
  <c r="C125" i="3" s="1"/>
  <c r="C126" i="3" s="1"/>
  <c r="C127" i="3" s="1"/>
  <c r="C128" i="3" s="1"/>
  <c r="C129" i="3" s="1"/>
  <c r="C130" i="3" s="1"/>
  <c r="C131" i="3" s="1"/>
  <c r="C132" i="3" s="1"/>
  <c r="C133" i="3" s="1"/>
  <c r="C134" i="3" s="1"/>
  <c r="C135" i="3" s="1"/>
  <c r="C136" i="3" s="1"/>
  <c r="C137" i="3" s="1"/>
  <c r="C138" i="3" s="1"/>
  <c r="C139" i="3" s="1"/>
  <c r="C140" i="3" s="1"/>
  <c r="C141" i="3" s="1"/>
  <c r="C142" i="3" s="1"/>
  <c r="C143" i="3" s="1"/>
  <c r="C144" i="3" s="1"/>
  <c r="C145" i="3" s="1"/>
  <c r="C146" i="3" s="1"/>
  <c r="C147" i="3" s="1"/>
  <c r="C148" i="3" s="1"/>
  <c r="C149" i="3" s="1"/>
  <c r="C150" i="3" s="1"/>
  <c r="C151" i="3" s="1"/>
  <c r="C152" i="3" s="1"/>
  <c r="C153" i="3" s="1"/>
  <c r="C154" i="3" s="1"/>
  <c r="C155" i="3" s="1"/>
  <c r="C156" i="3" s="1"/>
  <c r="C157" i="3" s="1"/>
  <c r="C158" i="3" s="1"/>
  <c r="C159" i="3" s="1"/>
  <c r="C160" i="3" s="1"/>
  <c r="C161" i="3" s="1"/>
  <c r="C162" i="3" s="1"/>
  <c r="C163" i="3" s="1"/>
  <c r="C164" i="3" s="1"/>
  <c r="C165" i="3" s="1"/>
  <c r="C166" i="3" s="1"/>
  <c r="C167" i="3" s="1"/>
  <c r="C168" i="3" s="1"/>
  <c r="C169" i="3" s="1"/>
  <c r="C170" i="3" s="1"/>
  <c r="C171" i="3" s="1"/>
  <c r="C172" i="3" s="1"/>
  <c r="C173" i="3" s="1"/>
  <c r="C174" i="3" s="1"/>
  <c r="C175" i="3" s="1"/>
  <c r="C176" i="3" s="1"/>
  <c r="C177" i="3" s="1"/>
  <c r="C178" i="3" s="1"/>
  <c r="C179" i="3" s="1"/>
  <c r="C180" i="3" s="1"/>
  <c r="C181" i="3" s="1"/>
  <c r="C182" i="3" s="1"/>
  <c r="C183" i="3" s="1"/>
  <c r="C184" i="3" s="1"/>
  <c r="C185" i="3" s="1"/>
  <c r="C186" i="3" s="1"/>
  <c r="C187" i="3" s="1"/>
  <c r="C188" i="3" s="1"/>
  <c r="C189" i="3" s="1"/>
  <c r="C190" i="3" s="1"/>
  <c r="C191" i="3" s="1"/>
  <c r="C192" i="3" s="1"/>
  <c r="C193" i="3" s="1"/>
  <c r="C194" i="3" s="1"/>
  <c r="C195" i="3" s="1"/>
  <c r="C196" i="3" s="1"/>
  <c r="C197" i="3" s="1"/>
  <c r="C198" i="3" s="1"/>
  <c r="C199" i="3" s="1"/>
  <c r="C200" i="3" s="1"/>
  <c r="C201" i="3" s="1"/>
  <c r="C202" i="3" s="1"/>
  <c r="C203" i="3" s="1"/>
  <c r="C204" i="3" s="1"/>
  <c r="C205" i="3" s="1"/>
  <c r="C206" i="3" s="1"/>
  <c r="C207" i="3" s="1"/>
  <c r="C208" i="3" s="1"/>
  <c r="C209" i="3" s="1"/>
  <c r="C210" i="3" s="1"/>
  <c r="C211" i="3" s="1"/>
  <c r="C212" i="3" s="1"/>
  <c r="C213" i="3" s="1"/>
  <c r="C214" i="3" s="1"/>
  <c r="C215" i="3" s="1"/>
  <c r="C216" i="3" s="1"/>
  <c r="C217" i="3" s="1"/>
  <c r="C218" i="3" s="1"/>
  <c r="C219" i="3" s="1"/>
  <c r="C220" i="3" s="1"/>
  <c r="C221" i="3" s="1"/>
  <c r="C222" i="3" s="1"/>
  <c r="C223" i="3" s="1"/>
  <c r="C224" i="3" s="1"/>
  <c r="C225" i="3" s="1"/>
  <c r="C226" i="3" s="1"/>
  <c r="C227" i="3" s="1"/>
  <c r="C228" i="3" s="1"/>
  <c r="C229" i="3" s="1"/>
  <c r="C230" i="3" s="1"/>
  <c r="C231" i="3" s="1"/>
  <c r="C232" i="3" s="1"/>
  <c r="C233" i="3" s="1"/>
  <c r="C234" i="3" s="1"/>
  <c r="C235" i="3" s="1"/>
  <c r="C236" i="3" s="1"/>
  <c r="C237" i="3" s="1"/>
  <c r="C238" i="3" s="1"/>
  <c r="C239" i="3" s="1"/>
  <c r="C240" i="3" s="1"/>
  <c r="C241" i="3" s="1"/>
  <c r="C242" i="3" s="1"/>
  <c r="C243" i="3" s="1"/>
  <c r="C244" i="3" s="1"/>
  <c r="C245" i="3" s="1"/>
  <c r="C246" i="3" s="1"/>
  <c r="C247" i="3" s="1"/>
  <c r="C248" i="3" s="1"/>
  <c r="C249" i="3" s="1"/>
  <c r="C250" i="3" s="1"/>
  <c r="C251" i="3" s="1"/>
  <c r="C252" i="3" s="1"/>
  <c r="C253" i="3" s="1"/>
  <c r="C254" i="3" s="1"/>
  <c r="C255" i="3" s="1"/>
  <c r="C256" i="3" s="1"/>
  <c r="C257" i="3" s="1"/>
  <c r="C258" i="3" s="1"/>
  <c r="C259" i="3" s="1"/>
  <c r="C260" i="3" s="1"/>
  <c r="C261" i="3" s="1"/>
  <c r="C262" i="3" s="1"/>
  <c r="C263" i="3" s="1"/>
  <c r="C264" i="3" s="1"/>
  <c r="C265" i="3" s="1"/>
  <c r="C266" i="3" s="1"/>
  <c r="C267" i="3" s="1"/>
  <c r="C268" i="3" s="1"/>
  <c r="C269" i="3" s="1"/>
  <c r="C270" i="3" s="1"/>
  <c r="C271" i="3" s="1"/>
  <c r="C272" i="3" s="1"/>
  <c r="C273" i="3" s="1"/>
  <c r="C274" i="3" s="1"/>
  <c r="C275" i="3" s="1"/>
  <c r="C276" i="3" s="1"/>
  <c r="C277" i="3" s="1"/>
  <c r="C278" i="3" s="1"/>
  <c r="C279" i="3" s="1"/>
  <c r="C280" i="3" s="1"/>
  <c r="C281" i="3" s="1"/>
  <c r="C282" i="3" s="1"/>
  <c r="C283" i="3" s="1"/>
  <c r="C284" i="3" s="1"/>
  <c r="C285" i="3" s="1"/>
  <c r="C286" i="3" s="1"/>
  <c r="C287" i="3" s="1"/>
  <c r="C288" i="3" s="1"/>
  <c r="C289" i="3" s="1"/>
  <c r="C290" i="3" s="1"/>
  <c r="C291" i="3" s="1"/>
  <c r="C292" i="3" s="1"/>
  <c r="C293" i="3" s="1"/>
  <c r="C294" i="3" s="1"/>
  <c r="C295" i="3" s="1"/>
  <c r="C296" i="3" s="1"/>
  <c r="C297" i="3" s="1"/>
  <c r="C298" i="3" s="1"/>
  <c r="C299" i="3" s="1"/>
  <c r="C300" i="3" s="1"/>
  <c r="C301" i="3" s="1"/>
  <c r="C302" i="3" s="1"/>
  <c r="C303" i="3" s="1"/>
  <c r="C304" i="3" s="1"/>
  <c r="C305" i="3" s="1"/>
  <c r="C306" i="3" s="1"/>
  <c r="C307" i="3" s="1"/>
  <c r="C308" i="3" s="1"/>
  <c r="C309" i="3" s="1"/>
  <c r="C310" i="3" s="1"/>
  <c r="C311" i="3" s="1"/>
  <c r="C312" i="3" s="1"/>
  <c r="C313" i="3" s="1"/>
  <c r="C314" i="3" s="1"/>
  <c r="C315" i="3" s="1"/>
  <c r="C316" i="3" s="1"/>
  <c r="C317" i="3" s="1"/>
  <c r="C318" i="3" s="1"/>
  <c r="C319" i="3" s="1"/>
  <c r="C320" i="3" s="1"/>
  <c r="C321" i="3" s="1"/>
  <c r="C322" i="3" s="1"/>
  <c r="C323" i="3" s="1"/>
  <c r="C324" i="3" s="1"/>
  <c r="C325" i="3" s="1"/>
  <c r="C326" i="3" s="1"/>
  <c r="C327" i="3" s="1"/>
  <c r="C328" i="3" s="1"/>
  <c r="C329" i="3" s="1"/>
  <c r="C330" i="3" s="1"/>
  <c r="C331" i="3" s="1"/>
  <c r="C332" i="3" s="1"/>
  <c r="C333" i="3" s="1"/>
  <c r="C334" i="3" s="1"/>
  <c r="C335" i="3" s="1"/>
  <c r="C336" i="3" s="1"/>
  <c r="C337" i="3" s="1"/>
  <c r="C338" i="3" s="1"/>
  <c r="C339" i="3" s="1"/>
  <c r="C340" i="3" s="1"/>
  <c r="C341" i="3" s="1"/>
  <c r="C342" i="3" s="1"/>
  <c r="C343" i="3" s="1"/>
  <c r="C344" i="3" s="1"/>
  <c r="C345" i="3" s="1"/>
  <c r="C346" i="3" s="1"/>
  <c r="C347" i="3" s="1"/>
  <c r="C348" i="3" s="1"/>
  <c r="C349" i="3" s="1"/>
  <c r="C350" i="3" s="1"/>
  <c r="C351" i="3" s="1"/>
  <c r="C352" i="3" s="1"/>
  <c r="C353" i="3" s="1"/>
  <c r="C354" i="3" s="1"/>
  <c r="C355" i="3" s="1"/>
  <c r="C356" i="3" s="1"/>
  <c r="C357" i="3" s="1"/>
  <c r="C358" i="3" s="1"/>
  <c r="C359" i="3" s="1"/>
  <c r="C360" i="3" s="1"/>
  <c r="C361" i="3" s="1"/>
  <c r="C362" i="3" s="1"/>
  <c r="C363" i="3" s="1"/>
  <c r="C364" i="3" s="1"/>
  <c r="C365" i="3" s="1"/>
  <c r="C366" i="3" s="1"/>
  <c r="C367" i="3" s="1"/>
  <c r="C368" i="3" s="1"/>
  <c r="C369" i="3" s="1"/>
  <c r="C370" i="3" s="1"/>
  <c r="C371" i="3" s="1"/>
  <c r="C372" i="3" s="1"/>
  <c r="C373" i="3" s="1"/>
  <c r="C374" i="3" s="1"/>
  <c r="C375" i="3" s="1"/>
  <c r="C376" i="3" s="1"/>
  <c r="C377" i="3" s="1"/>
  <c r="C378" i="3" s="1"/>
  <c r="C379" i="3" s="1"/>
  <c r="C380" i="3" s="1"/>
  <c r="C381" i="3" s="1"/>
  <c r="C382" i="3" s="1"/>
  <c r="C383" i="3" s="1"/>
  <c r="C384" i="3" s="1"/>
  <c r="C385" i="3" s="1"/>
  <c r="C386" i="3" s="1"/>
  <c r="C387" i="3" s="1"/>
  <c r="C388" i="3" s="1"/>
  <c r="C389" i="3" s="1"/>
  <c r="C390" i="3" s="1"/>
  <c r="C391" i="3" s="1"/>
  <c r="C392" i="3" s="1"/>
  <c r="C393" i="3" s="1"/>
  <c r="C394" i="3" s="1"/>
  <c r="C395" i="3" s="1"/>
  <c r="C396" i="3" s="1"/>
  <c r="C397" i="3" s="1"/>
  <c r="C398" i="3" s="1"/>
  <c r="C399" i="3" s="1"/>
  <c r="C400" i="3" s="1"/>
  <c r="C401" i="3" s="1"/>
  <c r="C402" i="3" s="1"/>
  <c r="C403" i="3" s="1"/>
  <c r="C404" i="3" s="1"/>
  <c r="C405" i="3" s="1"/>
  <c r="C406" i="3" s="1"/>
  <c r="C407" i="3" s="1"/>
  <c r="C408" i="3" s="1"/>
  <c r="C409" i="3" s="1"/>
  <c r="C410" i="3" s="1"/>
  <c r="C411" i="3" s="1"/>
  <c r="C412" i="3" s="1"/>
  <c r="C413" i="3" s="1"/>
  <c r="C414" i="3" s="1"/>
  <c r="C415" i="3" s="1"/>
  <c r="C416" i="3" s="1"/>
  <c r="C417" i="3" s="1"/>
  <c r="C418" i="3" s="1"/>
  <c r="C419" i="3"/>
  <c r="C420" i="3" s="1"/>
  <c r="C421" i="3" s="1"/>
  <c r="C422" i="3" s="1"/>
  <c r="C423" i="3" s="1"/>
  <c r="C424" i="3"/>
  <c r="C425" i="3" s="1"/>
  <c r="C426" i="3" s="1"/>
  <c r="C427" i="3" s="1"/>
  <c r="C428" i="3" s="1"/>
  <c r="C429" i="3" s="1"/>
  <c r="C430" i="3" s="1"/>
  <c r="C431" i="3" s="1"/>
  <c r="C432" i="3" s="1"/>
  <c r="C433" i="3" s="1"/>
  <c r="C434" i="3" s="1"/>
  <c r="C435" i="3" s="1"/>
  <c r="C436" i="3" s="1"/>
  <c r="C437" i="3" s="1"/>
  <c r="C438" i="3" s="1"/>
  <c r="C439" i="3" s="1"/>
  <c r="C440" i="3" s="1"/>
  <c r="C441" i="3" s="1"/>
  <c r="C442" i="3" s="1"/>
  <c r="C443" i="3" s="1"/>
  <c r="C444" i="3" s="1"/>
  <c r="C445" i="3" s="1"/>
  <c r="C446" i="3" s="1"/>
  <c r="C447" i="3" s="1"/>
  <c r="C448" i="3" s="1"/>
  <c r="C449" i="3" s="1"/>
  <c r="C450" i="3" s="1"/>
  <c r="C451" i="3" s="1"/>
  <c r="C452" i="3" s="1"/>
  <c r="C453" i="3" s="1"/>
  <c r="C454" i="3" s="1"/>
  <c r="C455" i="3" s="1"/>
  <c r="C456" i="3" s="1"/>
  <c r="C457" i="3" s="1"/>
  <c r="C458" i="3" s="1"/>
  <c r="C459" i="3" s="1"/>
  <c r="C460" i="3" s="1"/>
  <c r="C461" i="3" s="1"/>
  <c r="C462" i="3" s="1"/>
  <c r="C463" i="3" s="1"/>
  <c r="C464" i="3" s="1"/>
  <c r="C465" i="3" s="1"/>
  <c r="C466" i="3" s="1"/>
  <c r="C467" i="3" s="1"/>
  <c r="C468" i="3" s="1"/>
  <c r="C469" i="3" s="1"/>
  <c r="C470" i="3" s="1"/>
  <c r="C471" i="3" s="1"/>
  <c r="C472" i="3" s="1"/>
  <c r="C473" i="3" s="1"/>
  <c r="C474" i="3" s="1"/>
  <c r="C475" i="3" s="1"/>
  <c r="C476" i="3" s="1"/>
  <c r="C477" i="3" s="1"/>
  <c r="C478" i="3" s="1"/>
  <c r="C479" i="3" s="1"/>
  <c r="C480" i="3" s="1"/>
  <c r="C481" i="3" s="1"/>
  <c r="C482" i="3" s="1"/>
  <c r="C483" i="3" s="1"/>
  <c r="C484" i="3" s="1"/>
  <c r="C485" i="3" s="1"/>
  <c r="C486" i="3" s="1"/>
  <c r="C487" i="3" s="1"/>
  <c r="C488" i="3" s="1"/>
  <c r="C489" i="3" s="1"/>
  <c r="C490" i="3" s="1"/>
  <c r="C491" i="3" s="1"/>
  <c r="C492" i="3" s="1"/>
  <c r="C493" i="3" s="1"/>
  <c r="C494" i="3" s="1"/>
  <c r="C495" i="3" s="1"/>
  <c r="C496" i="3" s="1"/>
  <c r="C497" i="3" s="1"/>
  <c r="C498" i="3" s="1"/>
  <c r="C499" i="3" s="1"/>
  <c r="C500" i="3" s="1"/>
  <c r="C501" i="3" s="1"/>
  <c r="C3" i="3"/>
  <c r="C4" i="3" s="1"/>
  <c r="C5" i="3" s="1"/>
  <c r="C6" i="3" s="1"/>
  <c r="C7" i="3" s="1"/>
  <c r="C8" i="3" s="1"/>
  <c r="C9" i="3" s="1"/>
  <c r="C10" i="3" s="1"/>
  <c r="C11" i="3" s="1"/>
  <c r="C12" i="3" s="1"/>
  <c r="C13" i="3" s="1"/>
  <c r="A477" i="3"/>
  <c r="A23" i="3"/>
  <c r="A27" i="3"/>
  <c r="A501" i="3"/>
  <c r="A429" i="3"/>
  <c r="A9" i="3"/>
  <c r="A2" i="3"/>
  <c r="A440" i="3"/>
  <c r="A195" i="3"/>
  <c r="A173" i="3"/>
  <c r="A33" i="3"/>
  <c r="A499" i="3"/>
  <c r="A42" i="3"/>
  <c r="A6" i="3"/>
  <c r="A108" i="3"/>
  <c r="A90" i="3"/>
  <c r="A275" i="3"/>
  <c r="A476" i="3"/>
  <c r="A393" i="3"/>
  <c r="A84" i="3"/>
  <c r="A482" i="3"/>
  <c r="A170" i="3"/>
  <c r="A392" i="3"/>
  <c r="A16" i="3"/>
  <c r="A139" i="3"/>
  <c r="A258" i="3"/>
  <c r="A366" i="3"/>
  <c r="A36" i="3"/>
  <c r="A93" i="3"/>
  <c r="A449" i="3"/>
  <c r="A473" i="3"/>
  <c r="A68" i="3"/>
  <c r="A454" i="3"/>
  <c r="A495" i="3"/>
  <c r="A107" i="3"/>
  <c r="A60" i="3"/>
  <c r="A89" i="3"/>
  <c r="A486" i="3"/>
  <c r="A411" i="3"/>
  <c r="A56" i="3"/>
  <c r="A158" i="3"/>
  <c r="A57" i="3"/>
  <c r="A451" i="3"/>
  <c r="A450" i="3"/>
  <c r="A419" i="3"/>
  <c r="A492" i="3"/>
  <c r="A457" i="3"/>
  <c r="A28" i="3"/>
  <c r="A269" i="3"/>
  <c r="A30" i="3"/>
  <c r="A120" i="3"/>
  <c r="A194" i="3"/>
  <c r="A131" i="3"/>
  <c r="A279" i="3"/>
  <c r="A397" i="3"/>
  <c r="A51" i="3"/>
  <c r="A76" i="3"/>
  <c r="A376" i="3"/>
  <c r="A87" i="3"/>
  <c r="A10" i="3"/>
  <c r="A323" i="3"/>
  <c r="A145" i="3"/>
  <c r="A276" i="3"/>
  <c r="A29" i="3"/>
  <c r="A112" i="3"/>
  <c r="A70" i="3"/>
  <c r="A244" i="3"/>
  <c r="A330" i="3"/>
  <c r="A420" i="3"/>
  <c r="A284" i="3"/>
  <c r="A55" i="3"/>
  <c r="A126" i="3"/>
  <c r="A152" i="3"/>
  <c r="A22" i="3"/>
  <c r="A406" i="3"/>
  <c r="A164" i="3"/>
  <c r="A163" i="3"/>
  <c r="A105" i="3"/>
  <c r="A318" i="3"/>
  <c r="A424" i="3"/>
  <c r="A249" i="3"/>
  <c r="A198" i="3"/>
  <c r="A65" i="3"/>
  <c r="A252" i="3"/>
  <c r="A64" i="3"/>
  <c r="A18" i="3"/>
  <c r="A404" i="3"/>
  <c r="A306" i="3"/>
  <c r="A402" i="3"/>
  <c r="A388" i="3"/>
  <c r="A289" i="3"/>
  <c r="A400" i="3"/>
  <c r="A49" i="3"/>
  <c r="A217" i="3"/>
  <c r="A138" i="3"/>
  <c r="A488" i="3"/>
  <c r="A168" i="3"/>
  <c r="A243" i="3"/>
  <c r="A444" i="3"/>
  <c r="A233" i="3"/>
  <c r="A387" i="3"/>
  <c r="A99" i="3"/>
  <c r="A277" i="3"/>
  <c r="A478" i="3"/>
  <c r="A253" i="3"/>
  <c r="A489" i="3"/>
  <c r="A417" i="3"/>
  <c r="A61" i="3"/>
  <c r="A100" i="3"/>
  <c r="A183" i="3"/>
  <c r="A135" i="3"/>
  <c r="A121" i="3"/>
  <c r="A407" i="3"/>
  <c r="A267" i="3"/>
  <c r="A294" i="3"/>
  <c r="A463" i="3"/>
  <c r="A496" i="3"/>
  <c r="A175" i="3"/>
  <c r="A205" i="3"/>
  <c r="A196" i="3"/>
  <c r="A123" i="3"/>
  <c r="A500" i="3"/>
  <c r="A82" i="3"/>
  <c r="A498" i="3"/>
  <c r="A11" i="3"/>
  <c r="A44" i="3"/>
  <c r="A58" i="3"/>
  <c r="A423" i="3"/>
  <c r="A493" i="3"/>
  <c r="A40" i="3"/>
  <c r="A31" i="3"/>
  <c r="A73" i="3"/>
  <c r="A415" i="3"/>
  <c r="A124" i="3"/>
  <c r="A43" i="3"/>
  <c r="A13" i="3"/>
  <c r="A50" i="3"/>
  <c r="A313" i="3"/>
  <c r="A426" i="3"/>
  <c r="A491" i="3"/>
  <c r="A172" i="3"/>
  <c r="A344" i="3"/>
  <c r="A78" i="3"/>
  <c r="A475" i="3"/>
  <c r="A95" i="3"/>
  <c r="A325" i="3"/>
  <c r="A378" i="3"/>
  <c r="A483" i="3"/>
  <c r="A180" i="3"/>
  <c r="A111" i="3"/>
  <c r="A67" i="3"/>
  <c r="A5" i="3"/>
  <c r="A290" i="3"/>
  <c r="A466" i="3"/>
  <c r="A471" i="3"/>
  <c r="A102" i="3"/>
  <c r="A485" i="3"/>
  <c r="A103" i="3"/>
  <c r="A286" i="3"/>
  <c r="A497" i="3"/>
  <c r="A324" i="3"/>
  <c r="A3" i="3"/>
  <c r="A182" i="3"/>
  <c r="A75" i="3"/>
  <c r="A52" i="3"/>
  <c r="A32" i="3"/>
  <c r="A48" i="3"/>
  <c r="A179" i="3"/>
  <c r="A245" i="3"/>
  <c r="A127" i="3"/>
  <c r="A178" i="3"/>
  <c r="A4" i="3"/>
  <c r="A141" i="3"/>
  <c r="A363" i="3"/>
  <c r="A480" i="3"/>
  <c r="A354" i="3"/>
  <c r="A159" i="3"/>
  <c r="A281" i="3"/>
  <c r="A34" i="3"/>
  <c r="A146" i="3"/>
  <c r="A35" i="3"/>
  <c r="A273" i="3"/>
  <c r="A77" i="3"/>
  <c r="A336" i="3"/>
  <c r="A374" i="3"/>
  <c r="A434" i="3"/>
  <c r="A487" i="3"/>
  <c r="A79" i="3"/>
  <c r="A128" i="3"/>
  <c r="A446" i="3"/>
  <c r="A432" i="3"/>
  <c r="A490" i="3"/>
  <c r="A384" i="3"/>
  <c r="A445" i="3"/>
  <c r="A12" i="3"/>
  <c r="A460" i="3"/>
  <c r="A19" i="3"/>
  <c r="A130" i="3"/>
  <c r="A74" i="3"/>
  <c r="A418" i="3"/>
  <c r="A456" i="3"/>
  <c r="A133" i="3"/>
  <c r="A37" i="3"/>
  <c r="A117" i="3"/>
  <c r="A24" i="3"/>
  <c r="A352" i="3"/>
  <c r="A81" i="3"/>
  <c r="A118" i="3"/>
  <c r="A26" i="3"/>
  <c r="A436" i="3"/>
  <c r="A125" i="3"/>
  <c r="A410" i="3"/>
  <c r="A462" i="3"/>
  <c r="A365" i="3"/>
  <c r="A157" i="3"/>
  <c r="A405" i="3"/>
  <c r="A88" i="3"/>
  <c r="A17" i="3"/>
  <c r="A176" i="3"/>
  <c r="A260" i="3"/>
  <c r="A110" i="3"/>
  <c r="A97" i="3"/>
  <c r="A250" i="3"/>
  <c r="A394" i="3"/>
  <c r="A190" i="3"/>
  <c r="A371" i="3"/>
  <c r="A372" i="3"/>
  <c r="A219" i="3"/>
  <c r="A274" i="3"/>
  <c r="A282" i="3"/>
  <c r="A443" i="3"/>
  <c r="A177" i="3"/>
  <c r="A442" i="3"/>
  <c r="A391" i="3"/>
  <c r="A142" i="3"/>
  <c r="A292" i="3"/>
  <c r="A156" i="3"/>
  <c r="A494" i="3"/>
  <c r="A362" i="3"/>
  <c r="A242" i="3"/>
  <c r="A431" i="3"/>
  <c r="A235" i="3"/>
  <c r="A484" i="3"/>
  <c r="A91" i="3"/>
  <c r="A21" i="3"/>
  <c r="A381" i="3"/>
  <c r="A38" i="3"/>
  <c r="A361" i="3"/>
  <c r="A479" i="3"/>
  <c r="A383" i="3"/>
  <c r="A401" i="3"/>
  <c r="A25" i="3"/>
  <c r="A382" i="3"/>
  <c r="A379" i="3"/>
  <c r="A469" i="3"/>
  <c r="A299" i="3"/>
  <c r="A438" i="3"/>
  <c r="A439" i="3"/>
  <c r="A14" i="3"/>
  <c r="A54" i="3"/>
  <c r="A59" i="3"/>
  <c r="A468" i="3"/>
  <c r="A15" i="3"/>
  <c r="A20" i="3"/>
  <c r="A470" i="3"/>
  <c r="A435" i="3"/>
  <c r="A369" i="3"/>
  <c r="A45" i="3"/>
  <c r="A416" i="3"/>
  <c r="A106" i="3"/>
  <c r="A357" i="3"/>
  <c r="A311" i="3"/>
  <c r="A47" i="3"/>
  <c r="A8" i="3"/>
  <c r="A165" i="3"/>
  <c r="A46" i="3"/>
  <c r="A328" i="3"/>
  <c r="A85" i="3"/>
  <c r="A428" i="3"/>
  <c r="A71" i="3"/>
  <c r="A203" i="3"/>
  <c r="A375" i="3"/>
  <c r="A474" i="3"/>
  <c r="A208" i="3"/>
  <c r="A72" i="3"/>
  <c r="A335" i="3"/>
  <c r="A338" i="3"/>
  <c r="A232" i="3"/>
  <c r="A349" i="3"/>
  <c r="A312" i="3"/>
  <c r="A355" i="3"/>
  <c r="A342" i="3"/>
  <c r="A201" i="3"/>
  <c r="A166" i="3"/>
  <c r="A212" i="3"/>
  <c r="A94" i="3"/>
  <c r="A199" i="3"/>
  <c r="A150" i="3"/>
  <c r="A188" i="3"/>
  <c r="A222" i="3"/>
  <c r="A437" i="3"/>
  <c r="A448" i="3"/>
  <c r="A425" i="3"/>
  <c r="A92" i="3"/>
  <c r="A359" i="3"/>
  <c r="A287" i="3"/>
  <c r="A86" i="3"/>
  <c r="A66" i="3"/>
  <c r="A148" i="3"/>
  <c r="A211" i="3"/>
  <c r="A386" i="3"/>
  <c r="A368" i="3"/>
  <c r="A297" i="3"/>
  <c r="A350" i="3"/>
  <c r="A228" i="3"/>
  <c r="A119" i="3"/>
  <c r="A255" i="3"/>
  <c r="A230" i="3"/>
  <c r="A264" i="3"/>
  <c r="A377" i="3"/>
  <c r="A241" i="3"/>
  <c r="A309" i="3"/>
  <c r="A234" i="3"/>
  <c r="A271" i="3"/>
  <c r="A341" i="3"/>
  <c r="A113" i="3"/>
  <c r="A322" i="3"/>
  <c r="A452" i="3"/>
  <c r="A408" i="3"/>
  <c r="A174" i="3"/>
  <c r="A327" i="3"/>
  <c r="A351" i="3"/>
  <c r="A189" i="3"/>
  <c r="A186" i="3"/>
  <c r="A453" i="3"/>
  <c r="A147" i="3"/>
  <c r="A229" i="3"/>
  <c r="A221" i="3"/>
  <c r="A458" i="3"/>
  <c r="A315" i="3"/>
  <c r="A256" i="3"/>
  <c r="A154" i="3"/>
  <c r="A339" i="3"/>
  <c r="A300" i="3"/>
  <c r="A360" i="3"/>
  <c r="A459" i="3"/>
  <c r="A197" i="3"/>
  <c r="A225" i="3"/>
  <c r="A389" i="3"/>
  <c r="A114" i="3"/>
  <c r="A144" i="3"/>
  <c r="A155" i="3"/>
  <c r="A326" i="3"/>
  <c r="A481" i="3"/>
  <c r="A396" i="3"/>
  <c r="A464" i="3"/>
  <c r="A153" i="3"/>
  <c r="A467" i="3"/>
  <c r="A39" i="3"/>
  <c r="A41" i="3"/>
  <c r="A285" i="3"/>
  <c r="A310" i="3"/>
  <c r="A461" i="3"/>
  <c r="A227" i="3"/>
  <c r="A472" i="3"/>
  <c r="A53" i="3"/>
  <c r="A96" i="3"/>
  <c r="A109" i="3"/>
  <c r="A62" i="3"/>
  <c r="A7" i="3"/>
  <c r="A305" i="3"/>
  <c r="A254" i="3"/>
  <c r="A296" i="3"/>
  <c r="A136" i="3"/>
  <c r="A262" i="3"/>
  <c r="A209" i="3"/>
  <c r="A319" i="3"/>
  <c r="A409" i="3"/>
  <c r="A334" i="3"/>
  <c r="A321" i="3"/>
  <c r="A169" i="3"/>
  <c r="A237" i="3"/>
  <c r="A303" i="3"/>
  <c r="A193" i="3"/>
  <c r="A278" i="3"/>
  <c r="A430" i="3"/>
  <c r="A213" i="3"/>
  <c r="A293" i="3"/>
  <c r="A298" i="3"/>
  <c r="A151" i="3"/>
  <c r="A101" i="3"/>
  <c r="A447" i="3"/>
  <c r="A301" i="3"/>
  <c r="A161" i="3"/>
  <c r="A288" i="3"/>
  <c r="A266" i="3"/>
  <c r="A215" i="3"/>
  <c r="A261" i="3"/>
  <c r="A358" i="3"/>
  <c r="A399" i="3"/>
  <c r="A132" i="3"/>
  <c r="A283" i="3"/>
  <c r="A69" i="3"/>
  <c r="A390" i="3"/>
  <c r="A184" i="3"/>
  <c r="A210" i="3"/>
  <c r="A465" i="3"/>
  <c r="A171" i="3"/>
  <c r="A192" i="3"/>
  <c r="A320" i="3"/>
  <c r="A140" i="3"/>
  <c r="A223" i="3"/>
  <c r="A345" i="3"/>
  <c r="A414" i="3"/>
  <c r="A332" i="3"/>
  <c r="A251" i="3"/>
  <c r="A329" i="3"/>
  <c r="A280" i="3"/>
  <c r="A317" i="3"/>
  <c r="A247" i="3"/>
  <c r="A346" i="3"/>
  <c r="A367" i="3"/>
  <c r="A160" i="3"/>
  <c r="A220" i="3"/>
  <c r="A455" i="3"/>
  <c r="A206" i="3"/>
  <c r="A83" i="3"/>
  <c r="A104" i="3"/>
  <c r="A239" i="3"/>
  <c r="A238" i="3"/>
  <c r="A137" i="3"/>
  <c r="A143" i="3"/>
  <c r="A295" i="3"/>
  <c r="A331" i="3"/>
  <c r="A385" i="3"/>
  <c r="A226" i="3"/>
  <c r="A185" i="3"/>
  <c r="A167" i="3"/>
  <c r="A191" i="3"/>
  <c r="A337" i="3"/>
  <c r="A433" i="3"/>
  <c r="A187" i="3"/>
  <c r="A218" i="3"/>
  <c r="A236" i="3"/>
  <c r="A115" i="3"/>
  <c r="A122" i="3"/>
  <c r="A265" i="3"/>
  <c r="A268" i="3"/>
  <c r="A259" i="3"/>
  <c r="A403" i="3"/>
  <c r="A270" i="3"/>
  <c r="A224" i="3"/>
  <c r="A370" i="3"/>
  <c r="A116" i="3"/>
  <c r="A333" i="3"/>
  <c r="A347" i="3"/>
  <c r="A395" i="3"/>
  <c r="A202" i="3"/>
  <c r="A373" i="3"/>
  <c r="A207" i="3"/>
  <c r="A422" i="3"/>
  <c r="A356" i="3"/>
  <c r="A240" i="3"/>
  <c r="A263" i="3"/>
  <c r="A214" i="3"/>
  <c r="A348" i="3"/>
  <c r="A441" i="3"/>
  <c r="A421" i="3"/>
  <c r="A272" i="3"/>
  <c r="A80" i="3"/>
  <c r="A246" i="3"/>
  <c r="A340" i="3"/>
  <c r="A149" i="3"/>
  <c r="A248" i="3"/>
  <c r="A257" i="3"/>
  <c r="A302" i="3"/>
  <c r="A398" i="3"/>
  <c r="A129" i="3"/>
  <c r="A353" i="3"/>
  <c r="A63" i="3"/>
  <c r="A98" i="3"/>
  <c r="A364" i="3"/>
  <c r="A380" i="3"/>
  <c r="A291" i="3"/>
  <c r="A316" i="3"/>
  <c r="A343" i="3"/>
  <c r="A216" i="3"/>
  <c r="A204" i="3"/>
  <c r="A134" i="3"/>
  <c r="A307" i="3"/>
  <c r="A162" i="3"/>
  <c r="A314" i="3"/>
  <c r="A231" i="3"/>
  <c r="A413" i="3"/>
  <c r="A412" i="3"/>
  <c r="A427" i="3"/>
  <c r="A181" i="3"/>
  <c r="A200" i="3"/>
  <c r="A308" i="3"/>
  <c r="A304" i="3"/>
  <c r="B3" i="2"/>
  <c r="C3" i="2"/>
  <c r="D3" i="2"/>
  <c r="E3" i="2"/>
  <c r="G3" i="2" s="1"/>
  <c r="I3" i="2" s="1"/>
  <c r="B4" i="2"/>
  <c r="G4" i="2" s="1"/>
  <c r="I4" i="2" s="1"/>
  <c r="C4" i="2"/>
  <c r="D4" i="2"/>
  <c r="E4" i="2"/>
  <c r="B5" i="2"/>
  <c r="C5" i="2"/>
  <c r="D5" i="2"/>
  <c r="E5" i="2"/>
  <c r="B6" i="2"/>
  <c r="C6" i="2"/>
  <c r="D6" i="2"/>
  <c r="E6" i="2"/>
  <c r="B7" i="2"/>
  <c r="C7" i="2"/>
  <c r="D7" i="2"/>
  <c r="E7" i="2"/>
  <c r="G7" i="2" s="1"/>
  <c r="I7" i="2" s="1"/>
  <c r="B8" i="2"/>
  <c r="G8" i="2" s="1"/>
  <c r="I8" i="2" s="1"/>
  <c r="C8" i="2"/>
  <c r="D8" i="2"/>
  <c r="E8" i="2"/>
  <c r="B9" i="2"/>
  <c r="C9" i="2"/>
  <c r="D9" i="2"/>
  <c r="E9" i="2"/>
  <c r="B10" i="2"/>
  <c r="G10" i="2" s="1"/>
  <c r="I10" i="2" s="1"/>
  <c r="C10" i="2"/>
  <c r="D10" i="2"/>
  <c r="E10" i="2"/>
  <c r="B11" i="2"/>
  <c r="C11" i="2"/>
  <c r="D11" i="2"/>
  <c r="E11" i="2"/>
  <c r="G11" i="2" s="1"/>
  <c r="I11" i="2" s="1"/>
  <c r="B12" i="2"/>
  <c r="C12" i="2"/>
  <c r="D12" i="2"/>
  <c r="E12" i="2"/>
  <c r="B13" i="2"/>
  <c r="C13" i="2"/>
  <c r="D13" i="2"/>
  <c r="E13" i="2"/>
  <c r="B14" i="2"/>
  <c r="C14" i="2"/>
  <c r="D14" i="2"/>
  <c r="E14" i="2"/>
  <c r="B15" i="2"/>
  <c r="C15" i="2"/>
  <c r="D15" i="2"/>
  <c r="E15" i="2"/>
  <c r="G15" i="2" s="1"/>
  <c r="I15" i="2" s="1"/>
  <c r="B16" i="2"/>
  <c r="G16" i="2" s="1"/>
  <c r="I16" i="2" s="1"/>
  <c r="C16" i="2"/>
  <c r="D16" i="2"/>
  <c r="E16" i="2"/>
  <c r="B17" i="2"/>
  <c r="C17" i="2"/>
  <c r="D17" i="2"/>
  <c r="E17" i="2"/>
  <c r="G17" i="2" s="1"/>
  <c r="I17" i="2" s="1"/>
  <c r="B18" i="2"/>
  <c r="G18" i="2" s="1"/>
  <c r="I18" i="2" s="1"/>
  <c r="C18" i="2"/>
  <c r="D18" i="2"/>
  <c r="E18" i="2"/>
  <c r="B19" i="2"/>
  <c r="C19" i="2"/>
  <c r="D19" i="2"/>
  <c r="E19" i="2"/>
  <c r="B20" i="2"/>
  <c r="G20" i="2" s="1"/>
  <c r="I20" i="2" s="1"/>
  <c r="C20" i="2"/>
  <c r="D20" i="2"/>
  <c r="E20" i="2"/>
  <c r="B21" i="2"/>
  <c r="C21" i="2"/>
  <c r="D21" i="2"/>
  <c r="E21" i="2"/>
  <c r="B22" i="2"/>
  <c r="C22" i="2"/>
  <c r="D22" i="2"/>
  <c r="E22" i="2"/>
  <c r="B23" i="2"/>
  <c r="C23" i="2"/>
  <c r="D23" i="2"/>
  <c r="E23" i="2"/>
  <c r="G23" i="2" s="1"/>
  <c r="I23" i="2" s="1"/>
  <c r="B24" i="2"/>
  <c r="C24" i="2"/>
  <c r="D24" i="2"/>
  <c r="E24" i="2"/>
  <c r="B25" i="2"/>
  <c r="C25" i="2"/>
  <c r="D25" i="2"/>
  <c r="E25" i="2"/>
  <c r="G25" i="2" s="1"/>
  <c r="I25" i="2" s="1"/>
  <c r="B26" i="2"/>
  <c r="G26" i="2" s="1"/>
  <c r="I26" i="2" s="1"/>
  <c r="C26" i="2"/>
  <c r="D26" i="2"/>
  <c r="E26" i="2"/>
  <c r="B27" i="2"/>
  <c r="C27" i="2"/>
  <c r="D27" i="2"/>
  <c r="E27" i="2"/>
  <c r="B28" i="2"/>
  <c r="G28" i="2" s="1"/>
  <c r="I28" i="2" s="1"/>
  <c r="C28" i="2"/>
  <c r="D28" i="2"/>
  <c r="E28" i="2"/>
  <c r="B29" i="2"/>
  <c r="C29" i="2"/>
  <c r="D29" i="2"/>
  <c r="E29" i="2"/>
  <c r="B30" i="2"/>
  <c r="C30" i="2"/>
  <c r="D30" i="2"/>
  <c r="E30" i="2"/>
  <c r="B31" i="2"/>
  <c r="C31" i="2"/>
  <c r="D31" i="2"/>
  <c r="E31" i="2"/>
  <c r="B32" i="2"/>
  <c r="C32" i="2"/>
  <c r="D32" i="2"/>
  <c r="E32" i="2"/>
  <c r="B33" i="2"/>
  <c r="C33" i="2"/>
  <c r="D33" i="2"/>
  <c r="E33" i="2"/>
  <c r="G33" i="2" s="1"/>
  <c r="I33" i="2" s="1"/>
  <c r="B34" i="2"/>
  <c r="G34" i="2" s="1"/>
  <c r="I34" i="2" s="1"/>
  <c r="C34" i="2"/>
  <c r="D34" i="2"/>
  <c r="E34" i="2"/>
  <c r="B35" i="2"/>
  <c r="C35" i="2"/>
  <c r="D35" i="2"/>
  <c r="E35" i="2"/>
  <c r="G35" i="2" s="1"/>
  <c r="I35" i="2" s="1"/>
  <c r="B36" i="2"/>
  <c r="G36" i="2" s="1"/>
  <c r="I36" i="2" s="1"/>
  <c r="C36" i="2"/>
  <c r="D36" i="2"/>
  <c r="E36" i="2"/>
  <c r="B37" i="2"/>
  <c r="C37" i="2"/>
  <c r="D37" i="2"/>
  <c r="E37" i="2"/>
  <c r="B38" i="2"/>
  <c r="G38" i="2" s="1"/>
  <c r="I38" i="2" s="1"/>
  <c r="C38" i="2"/>
  <c r="D38" i="2"/>
  <c r="E38" i="2"/>
  <c r="B39" i="2"/>
  <c r="C39" i="2"/>
  <c r="D39" i="2"/>
  <c r="E39" i="2"/>
  <c r="G39" i="2" s="1"/>
  <c r="I39" i="2" s="1"/>
  <c r="B40" i="2"/>
  <c r="C40" i="2"/>
  <c r="D40" i="2"/>
  <c r="E40" i="2"/>
  <c r="B41" i="2"/>
  <c r="C41" i="2"/>
  <c r="D41" i="2"/>
  <c r="E41" i="2"/>
  <c r="G41" i="2" s="1"/>
  <c r="I41" i="2" s="1"/>
  <c r="B42" i="2"/>
  <c r="C42" i="2"/>
  <c r="D42" i="2"/>
  <c r="E42" i="2"/>
  <c r="B43" i="2"/>
  <c r="C43" i="2"/>
  <c r="D43" i="2"/>
  <c r="E43" i="2"/>
  <c r="G43" i="2" s="1"/>
  <c r="I43" i="2" s="1"/>
  <c r="B44" i="2"/>
  <c r="G44" i="2" s="1"/>
  <c r="I44" i="2" s="1"/>
  <c r="C44" i="2"/>
  <c r="D44" i="2"/>
  <c r="E44" i="2"/>
  <c r="B45" i="2"/>
  <c r="C45" i="2"/>
  <c r="D45" i="2"/>
  <c r="E45" i="2"/>
  <c r="B46" i="2"/>
  <c r="G46" i="2" s="1"/>
  <c r="I46" i="2" s="1"/>
  <c r="C46" i="2"/>
  <c r="D46" i="2"/>
  <c r="E46" i="2"/>
  <c r="B47" i="2"/>
  <c r="C47" i="2"/>
  <c r="D47" i="2"/>
  <c r="E47" i="2"/>
  <c r="B48" i="2"/>
  <c r="C48" i="2"/>
  <c r="D48" i="2"/>
  <c r="E48" i="2"/>
  <c r="B49" i="2"/>
  <c r="C49" i="2"/>
  <c r="D49" i="2"/>
  <c r="E49" i="2"/>
  <c r="G49" i="2" s="1"/>
  <c r="I49" i="2" s="1"/>
  <c r="B50" i="2"/>
  <c r="C50" i="2"/>
  <c r="D50" i="2"/>
  <c r="E50" i="2"/>
  <c r="B51" i="2"/>
  <c r="C51" i="2"/>
  <c r="D51" i="2"/>
  <c r="E51" i="2"/>
  <c r="G51" i="2" s="1"/>
  <c r="I51" i="2" s="1"/>
  <c r="B52" i="2"/>
  <c r="G52" i="2" s="1"/>
  <c r="I52" i="2" s="1"/>
  <c r="C52" i="2"/>
  <c r="D52" i="2"/>
  <c r="E52" i="2"/>
  <c r="B53" i="2"/>
  <c r="C53" i="2"/>
  <c r="D53" i="2"/>
  <c r="E53" i="2"/>
  <c r="B54" i="2"/>
  <c r="G54" i="2" s="1"/>
  <c r="I54" i="2" s="1"/>
  <c r="C54" i="2"/>
  <c r="D54" i="2"/>
  <c r="E54" i="2"/>
  <c r="B55" i="2"/>
  <c r="C55" i="2"/>
  <c r="D55" i="2"/>
  <c r="E55" i="2"/>
  <c r="B56" i="2"/>
  <c r="G56" i="2" s="1"/>
  <c r="I56" i="2" s="1"/>
  <c r="C56" i="2"/>
  <c r="D56" i="2"/>
  <c r="E56" i="2"/>
  <c r="B57" i="2"/>
  <c r="C57" i="2"/>
  <c r="D57" i="2"/>
  <c r="E57" i="2"/>
  <c r="G57" i="2" s="1"/>
  <c r="I57" i="2" s="1"/>
  <c r="B58" i="2"/>
  <c r="C58" i="2"/>
  <c r="D58" i="2"/>
  <c r="E58" i="2"/>
  <c r="B59" i="2"/>
  <c r="C59" i="2"/>
  <c r="D59" i="2"/>
  <c r="E59" i="2"/>
  <c r="G59" i="2" s="1"/>
  <c r="I59" i="2" s="1"/>
  <c r="B60" i="2"/>
  <c r="C60" i="2"/>
  <c r="D60" i="2"/>
  <c r="E60" i="2"/>
  <c r="B61" i="2"/>
  <c r="C61" i="2"/>
  <c r="D61" i="2"/>
  <c r="E61" i="2"/>
  <c r="B62" i="2"/>
  <c r="G62" i="2" s="1"/>
  <c r="I62" i="2" s="1"/>
  <c r="C62" i="2"/>
  <c r="D62" i="2"/>
  <c r="E62" i="2"/>
  <c r="B63" i="2"/>
  <c r="C63" i="2"/>
  <c r="D63" i="2"/>
  <c r="E63" i="2"/>
  <c r="G63" i="2" s="1"/>
  <c r="I63" i="2" s="1"/>
  <c r="B64" i="2"/>
  <c r="G64" i="2" s="1"/>
  <c r="I64" i="2" s="1"/>
  <c r="C64" i="2"/>
  <c r="D64" i="2"/>
  <c r="E64" i="2"/>
  <c r="B65" i="2"/>
  <c r="C65" i="2"/>
  <c r="D65" i="2"/>
  <c r="E65" i="2"/>
  <c r="B66" i="2"/>
  <c r="C66" i="2"/>
  <c r="D66" i="2"/>
  <c r="E66" i="2"/>
  <c r="B67" i="2"/>
  <c r="C67" i="2"/>
  <c r="D67" i="2"/>
  <c r="E67" i="2"/>
  <c r="B68" i="2"/>
  <c r="C68" i="2"/>
  <c r="D68" i="2"/>
  <c r="E68" i="2"/>
  <c r="B69" i="2"/>
  <c r="C69" i="2"/>
  <c r="D69" i="2"/>
  <c r="E69" i="2"/>
  <c r="G69" i="2" s="1"/>
  <c r="I69" i="2" s="1"/>
  <c r="B70" i="2"/>
  <c r="C70" i="2"/>
  <c r="D70" i="2"/>
  <c r="E70" i="2"/>
  <c r="B71" i="2"/>
  <c r="C71" i="2"/>
  <c r="D71" i="2"/>
  <c r="E71" i="2"/>
  <c r="G71" i="2" s="1"/>
  <c r="I71" i="2" s="1"/>
  <c r="B72" i="2"/>
  <c r="G72" i="2" s="1"/>
  <c r="I72" i="2" s="1"/>
  <c r="C72" i="2"/>
  <c r="D72" i="2"/>
  <c r="E72" i="2"/>
  <c r="B73" i="2"/>
  <c r="C73" i="2"/>
  <c r="D73" i="2"/>
  <c r="E73" i="2"/>
  <c r="G73" i="2" s="1"/>
  <c r="I73" i="2" s="1"/>
  <c r="B74" i="2"/>
  <c r="G74" i="2" s="1"/>
  <c r="I74" i="2" s="1"/>
  <c r="C74" i="2"/>
  <c r="D74" i="2"/>
  <c r="E74" i="2"/>
  <c r="B75" i="2"/>
  <c r="C75" i="2"/>
  <c r="D75" i="2"/>
  <c r="E75" i="2"/>
  <c r="B76" i="2"/>
  <c r="G76" i="2" s="1"/>
  <c r="I76" i="2" s="1"/>
  <c r="C76" i="2"/>
  <c r="D76" i="2"/>
  <c r="E76" i="2"/>
  <c r="B77" i="2"/>
  <c r="C77" i="2"/>
  <c r="D77" i="2"/>
  <c r="E77" i="2"/>
  <c r="G77" i="2" s="1"/>
  <c r="I77" i="2" s="1"/>
  <c r="B78" i="2"/>
  <c r="C78" i="2"/>
  <c r="D78" i="2"/>
  <c r="E78" i="2"/>
  <c r="B79" i="2"/>
  <c r="C79" i="2"/>
  <c r="D79" i="2"/>
  <c r="E79" i="2"/>
  <c r="B80" i="2"/>
  <c r="G80" i="2" s="1"/>
  <c r="I80" i="2" s="1"/>
  <c r="C80" i="2"/>
  <c r="D80" i="2"/>
  <c r="E80" i="2"/>
  <c r="B81" i="2"/>
  <c r="C81" i="2"/>
  <c r="D81" i="2"/>
  <c r="E81" i="2"/>
  <c r="G81" i="2" s="1"/>
  <c r="I81" i="2" s="1"/>
  <c r="B82" i="2"/>
  <c r="G82" i="2" s="1"/>
  <c r="I82" i="2" s="1"/>
  <c r="C82" i="2"/>
  <c r="D82" i="2"/>
  <c r="E82" i="2"/>
  <c r="B83" i="2"/>
  <c r="C83" i="2"/>
  <c r="D83" i="2"/>
  <c r="E83" i="2"/>
  <c r="B84" i="2"/>
  <c r="G84" i="2" s="1"/>
  <c r="I84" i="2" s="1"/>
  <c r="C84" i="2"/>
  <c r="D84" i="2"/>
  <c r="E84" i="2"/>
  <c r="B85" i="2"/>
  <c r="C85" i="2"/>
  <c r="D85" i="2"/>
  <c r="E85" i="2"/>
  <c r="B86" i="2"/>
  <c r="G86" i="2" s="1"/>
  <c r="I86" i="2" s="1"/>
  <c r="C86" i="2"/>
  <c r="D86" i="2"/>
  <c r="E86" i="2"/>
  <c r="B87" i="2"/>
  <c r="C87" i="2"/>
  <c r="D87" i="2"/>
  <c r="E87" i="2"/>
  <c r="G87" i="2" s="1"/>
  <c r="I87" i="2" s="1"/>
  <c r="B88" i="2"/>
  <c r="C88" i="2"/>
  <c r="D88" i="2"/>
  <c r="E88" i="2"/>
  <c r="B89" i="2"/>
  <c r="C89" i="2"/>
  <c r="D89" i="2"/>
  <c r="E89" i="2"/>
  <c r="G89" i="2" s="1"/>
  <c r="I89" i="2" s="1"/>
  <c r="B90" i="2"/>
  <c r="C90" i="2"/>
  <c r="D90" i="2"/>
  <c r="E90" i="2"/>
  <c r="B91" i="2"/>
  <c r="C91" i="2"/>
  <c r="D91" i="2"/>
  <c r="E91" i="2"/>
  <c r="B92" i="2"/>
  <c r="C92" i="2"/>
  <c r="D92" i="2"/>
  <c r="E92" i="2"/>
  <c r="B93" i="2"/>
  <c r="C93" i="2"/>
  <c r="D93" i="2"/>
  <c r="E93" i="2"/>
  <c r="G93" i="2" s="1"/>
  <c r="I93" i="2" s="1"/>
  <c r="B94" i="2"/>
  <c r="G94" i="2" s="1"/>
  <c r="I94" i="2" s="1"/>
  <c r="C94" i="2"/>
  <c r="D94" i="2"/>
  <c r="E94" i="2"/>
  <c r="B95" i="2"/>
  <c r="C95" i="2"/>
  <c r="D95" i="2"/>
  <c r="E95" i="2"/>
  <c r="B96" i="2"/>
  <c r="G96" i="2" s="1"/>
  <c r="I96" i="2" s="1"/>
  <c r="C96" i="2"/>
  <c r="D96" i="2"/>
  <c r="E96" i="2"/>
  <c r="B97" i="2"/>
  <c r="C97" i="2"/>
  <c r="D97" i="2"/>
  <c r="E97" i="2"/>
  <c r="B98" i="2"/>
  <c r="G98" i="2" s="1"/>
  <c r="I98" i="2" s="1"/>
  <c r="C98" i="2"/>
  <c r="D98" i="2"/>
  <c r="E98" i="2"/>
  <c r="B99" i="2"/>
  <c r="C99" i="2"/>
  <c r="D99" i="2"/>
  <c r="E99" i="2"/>
  <c r="B100" i="2"/>
  <c r="C100" i="2"/>
  <c r="D100" i="2"/>
  <c r="E100" i="2"/>
  <c r="B101" i="2"/>
  <c r="C101" i="2"/>
  <c r="D101" i="2"/>
  <c r="E101" i="2"/>
  <c r="G101" i="2" s="1"/>
  <c r="I101" i="2" s="1"/>
  <c r="B102" i="2"/>
  <c r="C102" i="2"/>
  <c r="D102" i="2"/>
  <c r="E102" i="2"/>
  <c r="B103" i="2"/>
  <c r="C103" i="2"/>
  <c r="D103" i="2"/>
  <c r="E103" i="2"/>
  <c r="G103" i="2" s="1"/>
  <c r="I103" i="2" s="1"/>
  <c r="B104" i="2"/>
  <c r="G104" i="2" s="1"/>
  <c r="I104" i="2" s="1"/>
  <c r="C104" i="2"/>
  <c r="D104" i="2"/>
  <c r="E104" i="2"/>
  <c r="B105" i="2"/>
  <c r="C105" i="2"/>
  <c r="D105" i="2"/>
  <c r="E105" i="2"/>
  <c r="B106" i="2"/>
  <c r="C106" i="2"/>
  <c r="D106" i="2"/>
  <c r="E106" i="2"/>
  <c r="B107" i="2"/>
  <c r="C107" i="2"/>
  <c r="D107" i="2"/>
  <c r="E107" i="2"/>
  <c r="B108" i="2"/>
  <c r="G108" i="2" s="1"/>
  <c r="I108" i="2" s="1"/>
  <c r="C108" i="2"/>
  <c r="D108" i="2"/>
  <c r="E108" i="2"/>
  <c r="B109" i="2"/>
  <c r="C109" i="2"/>
  <c r="D109" i="2"/>
  <c r="E109" i="2"/>
  <c r="G109" i="2" s="1"/>
  <c r="I109" i="2" s="1"/>
  <c r="B110" i="2"/>
  <c r="C110" i="2"/>
  <c r="D110" i="2"/>
  <c r="E110" i="2"/>
  <c r="B111" i="2"/>
  <c r="C111" i="2"/>
  <c r="D111" i="2"/>
  <c r="E111" i="2"/>
  <c r="G111" i="2" s="1"/>
  <c r="I111" i="2" s="1"/>
  <c r="B112" i="2"/>
  <c r="C112" i="2"/>
  <c r="D112" i="2"/>
  <c r="E112" i="2"/>
  <c r="B113" i="2"/>
  <c r="C113" i="2"/>
  <c r="D113" i="2"/>
  <c r="E113" i="2"/>
  <c r="G113" i="2" s="1"/>
  <c r="I113" i="2" s="1"/>
  <c r="B114" i="2"/>
  <c r="G114" i="2" s="1"/>
  <c r="I114" i="2" s="1"/>
  <c r="C114" i="2"/>
  <c r="D114" i="2"/>
  <c r="E114" i="2"/>
  <c r="B115" i="2"/>
  <c r="C115" i="2"/>
  <c r="D115" i="2"/>
  <c r="E115" i="2"/>
  <c r="B116" i="2"/>
  <c r="C116" i="2"/>
  <c r="D116" i="2"/>
  <c r="E116" i="2"/>
  <c r="B117" i="2"/>
  <c r="C117" i="2"/>
  <c r="D117" i="2"/>
  <c r="E117" i="2"/>
  <c r="B118" i="2"/>
  <c r="G118" i="2" s="1"/>
  <c r="I118" i="2" s="1"/>
  <c r="C118" i="2"/>
  <c r="D118" i="2"/>
  <c r="E118" i="2"/>
  <c r="B119" i="2"/>
  <c r="C119" i="2"/>
  <c r="D119" i="2"/>
  <c r="E119" i="2"/>
  <c r="G119" i="2" s="1"/>
  <c r="I119" i="2" s="1"/>
  <c r="B120" i="2"/>
  <c r="C120" i="2"/>
  <c r="D120" i="2"/>
  <c r="E120" i="2"/>
  <c r="B121" i="2"/>
  <c r="C121" i="2"/>
  <c r="D121" i="2"/>
  <c r="E121" i="2"/>
  <c r="G121" i="2" s="1"/>
  <c r="I121" i="2" s="1"/>
  <c r="B122" i="2"/>
  <c r="C122" i="2"/>
  <c r="D122" i="2"/>
  <c r="E122" i="2"/>
  <c r="B123" i="2"/>
  <c r="C123" i="2"/>
  <c r="D123" i="2"/>
  <c r="E123" i="2"/>
  <c r="B124" i="2"/>
  <c r="G124" i="2" s="1"/>
  <c r="I124" i="2" s="1"/>
  <c r="C124" i="2"/>
  <c r="D124" i="2"/>
  <c r="E124" i="2"/>
  <c r="B125" i="2"/>
  <c r="C125" i="2"/>
  <c r="D125" i="2"/>
  <c r="E125" i="2"/>
  <c r="B126" i="2"/>
  <c r="G126" i="2" s="1"/>
  <c r="I126" i="2" s="1"/>
  <c r="C126" i="2"/>
  <c r="D126" i="2"/>
  <c r="E126" i="2"/>
  <c r="B127" i="2"/>
  <c r="C127" i="2"/>
  <c r="D127" i="2"/>
  <c r="E127" i="2"/>
  <c r="B128" i="2"/>
  <c r="G128" i="2" s="1"/>
  <c r="I128" i="2" s="1"/>
  <c r="C128" i="2"/>
  <c r="D128" i="2"/>
  <c r="E128" i="2"/>
  <c r="B129" i="2"/>
  <c r="C129" i="2"/>
  <c r="D129" i="2"/>
  <c r="E129" i="2"/>
  <c r="B130" i="2"/>
  <c r="C130" i="2"/>
  <c r="D130" i="2"/>
  <c r="E130" i="2"/>
  <c r="B131" i="2"/>
  <c r="C131" i="2"/>
  <c r="D131" i="2"/>
  <c r="E131" i="2"/>
  <c r="B132" i="2"/>
  <c r="C132" i="2"/>
  <c r="D132" i="2"/>
  <c r="E132" i="2"/>
  <c r="B133" i="2"/>
  <c r="C133" i="2"/>
  <c r="D133" i="2"/>
  <c r="E133" i="2"/>
  <c r="G133" i="2" s="1"/>
  <c r="I133" i="2" s="1"/>
  <c r="B134" i="2"/>
  <c r="C134" i="2"/>
  <c r="D134" i="2"/>
  <c r="E134" i="2"/>
  <c r="B135" i="2"/>
  <c r="C135" i="2"/>
  <c r="D135" i="2"/>
  <c r="E135" i="2"/>
  <c r="G135" i="2" s="1"/>
  <c r="I135" i="2" s="1"/>
  <c r="B136" i="2"/>
  <c r="G136" i="2" s="1"/>
  <c r="I136" i="2" s="1"/>
  <c r="C136" i="2"/>
  <c r="D136" i="2"/>
  <c r="E136" i="2"/>
  <c r="B137" i="2"/>
  <c r="C137" i="2"/>
  <c r="D137" i="2"/>
  <c r="E137" i="2"/>
  <c r="B138" i="2"/>
  <c r="G138" i="2" s="1"/>
  <c r="I138" i="2" s="1"/>
  <c r="C138" i="2"/>
  <c r="D138" i="2"/>
  <c r="E138" i="2"/>
  <c r="B139" i="2"/>
  <c r="C139" i="2"/>
  <c r="D139" i="2"/>
  <c r="E139" i="2"/>
  <c r="B140" i="2"/>
  <c r="G140" i="2" s="1"/>
  <c r="I140" i="2" s="1"/>
  <c r="C140" i="2"/>
  <c r="D140" i="2"/>
  <c r="E140" i="2"/>
  <c r="B141" i="2"/>
  <c r="C141" i="2"/>
  <c r="D141" i="2"/>
  <c r="E141" i="2"/>
  <c r="G141" i="2" s="1"/>
  <c r="I141" i="2" s="1"/>
  <c r="B142" i="2"/>
  <c r="G142" i="2" s="1"/>
  <c r="I142" i="2" s="1"/>
  <c r="C142" i="2"/>
  <c r="D142" i="2"/>
  <c r="E142" i="2"/>
  <c r="B143" i="2"/>
  <c r="C143" i="2"/>
  <c r="D143" i="2"/>
  <c r="E143" i="2"/>
  <c r="B144" i="2"/>
  <c r="C144" i="2"/>
  <c r="D144" i="2"/>
  <c r="E144" i="2"/>
  <c r="B145" i="2"/>
  <c r="C145" i="2"/>
  <c r="D145" i="2"/>
  <c r="E145" i="2"/>
  <c r="G145" i="2" s="1"/>
  <c r="I145" i="2" s="1"/>
  <c r="B146" i="2"/>
  <c r="G146" i="2" s="1"/>
  <c r="I146" i="2" s="1"/>
  <c r="C146" i="2"/>
  <c r="D146" i="2"/>
  <c r="E146" i="2"/>
  <c r="B147" i="2"/>
  <c r="C147" i="2"/>
  <c r="D147" i="2"/>
  <c r="E147" i="2"/>
  <c r="B148" i="2"/>
  <c r="G148" i="2" s="1"/>
  <c r="I148" i="2" s="1"/>
  <c r="C148" i="2"/>
  <c r="D148" i="2"/>
  <c r="E148" i="2"/>
  <c r="B149" i="2"/>
  <c r="C149" i="2"/>
  <c r="D149" i="2"/>
  <c r="E149" i="2"/>
  <c r="B150" i="2"/>
  <c r="C150" i="2"/>
  <c r="D150" i="2"/>
  <c r="E150" i="2"/>
  <c r="B151" i="2"/>
  <c r="C151" i="2"/>
  <c r="D151" i="2"/>
  <c r="E151" i="2"/>
  <c r="G151" i="2" s="1"/>
  <c r="I151" i="2" s="1"/>
  <c r="B152" i="2"/>
  <c r="C152" i="2"/>
  <c r="D152" i="2"/>
  <c r="E152" i="2"/>
  <c r="B153" i="2"/>
  <c r="C153" i="2"/>
  <c r="D153" i="2"/>
  <c r="E153" i="2"/>
  <c r="B154" i="2"/>
  <c r="C154" i="2"/>
  <c r="D154" i="2"/>
  <c r="E154" i="2"/>
  <c r="B155" i="2"/>
  <c r="C155" i="2"/>
  <c r="D155" i="2"/>
  <c r="E155" i="2"/>
  <c r="B156" i="2"/>
  <c r="G156" i="2" s="1"/>
  <c r="I156" i="2" s="1"/>
  <c r="C156" i="2"/>
  <c r="D156" i="2"/>
  <c r="E156" i="2"/>
  <c r="B157" i="2"/>
  <c r="C157" i="2"/>
  <c r="D157" i="2"/>
  <c r="E157" i="2"/>
  <c r="G157" i="2" s="1"/>
  <c r="I157" i="2" s="1"/>
  <c r="B158" i="2"/>
  <c r="G158" i="2" s="1"/>
  <c r="I158" i="2" s="1"/>
  <c r="C158" i="2"/>
  <c r="D158" i="2"/>
  <c r="E158" i="2"/>
  <c r="B159" i="2"/>
  <c r="C159" i="2"/>
  <c r="D159" i="2"/>
  <c r="E159" i="2"/>
  <c r="B160" i="2"/>
  <c r="G160" i="2" s="1"/>
  <c r="I160" i="2" s="1"/>
  <c r="C160" i="2"/>
  <c r="D160" i="2"/>
  <c r="E160" i="2"/>
  <c r="B161" i="2"/>
  <c r="C161" i="2"/>
  <c r="D161" i="2"/>
  <c r="E161" i="2"/>
  <c r="B162" i="2"/>
  <c r="C162" i="2"/>
  <c r="D162" i="2"/>
  <c r="E162" i="2"/>
  <c r="B163" i="2"/>
  <c r="C163" i="2"/>
  <c r="D163" i="2"/>
  <c r="E163" i="2"/>
  <c r="B164" i="2"/>
  <c r="G164" i="2" s="1"/>
  <c r="I164" i="2" s="1"/>
  <c r="C164" i="2"/>
  <c r="D164" i="2"/>
  <c r="E164" i="2"/>
  <c r="B165" i="2"/>
  <c r="C165" i="2"/>
  <c r="D165" i="2"/>
  <c r="E165" i="2"/>
  <c r="G165" i="2" s="1"/>
  <c r="I165" i="2" s="1"/>
  <c r="B166" i="2"/>
  <c r="G166" i="2" s="1"/>
  <c r="I166" i="2" s="1"/>
  <c r="C166" i="2"/>
  <c r="D166" i="2"/>
  <c r="E166" i="2"/>
  <c r="B167" i="2"/>
  <c r="C167" i="2"/>
  <c r="D167" i="2"/>
  <c r="E167" i="2"/>
  <c r="G167" i="2" s="1"/>
  <c r="I167" i="2" s="1"/>
  <c r="B168" i="2"/>
  <c r="G168" i="2" s="1"/>
  <c r="I168" i="2" s="1"/>
  <c r="C168" i="2"/>
  <c r="D168" i="2"/>
  <c r="E168" i="2"/>
  <c r="B169" i="2"/>
  <c r="C169" i="2"/>
  <c r="D169" i="2"/>
  <c r="E169" i="2"/>
  <c r="B170" i="2"/>
  <c r="C170" i="2"/>
  <c r="D170" i="2"/>
  <c r="E170" i="2"/>
  <c r="B171" i="2"/>
  <c r="C171" i="2"/>
  <c r="D171" i="2"/>
  <c r="E171" i="2"/>
  <c r="B172" i="2"/>
  <c r="C172" i="2"/>
  <c r="D172" i="2"/>
  <c r="E172" i="2"/>
  <c r="B173" i="2"/>
  <c r="C173" i="2"/>
  <c r="D173" i="2"/>
  <c r="E173" i="2"/>
  <c r="G173" i="2" s="1"/>
  <c r="I173" i="2" s="1"/>
  <c r="B174" i="2"/>
  <c r="C174" i="2"/>
  <c r="D174" i="2"/>
  <c r="E174" i="2"/>
  <c r="B175" i="2"/>
  <c r="C175" i="2"/>
  <c r="D175" i="2"/>
  <c r="E175" i="2"/>
  <c r="G175" i="2" s="1"/>
  <c r="I175" i="2" s="1"/>
  <c r="B176" i="2"/>
  <c r="G176" i="2" s="1"/>
  <c r="I176" i="2" s="1"/>
  <c r="C176" i="2"/>
  <c r="D176" i="2"/>
  <c r="E176" i="2"/>
  <c r="B177" i="2"/>
  <c r="C177" i="2"/>
  <c r="D177" i="2"/>
  <c r="E177" i="2"/>
  <c r="G177" i="2" s="1"/>
  <c r="I177" i="2" s="1"/>
  <c r="B178" i="2"/>
  <c r="G178" i="2" s="1"/>
  <c r="I178" i="2" s="1"/>
  <c r="C178" i="2"/>
  <c r="D178" i="2"/>
  <c r="E178" i="2"/>
  <c r="B179" i="2"/>
  <c r="C179" i="2"/>
  <c r="D179" i="2"/>
  <c r="E179" i="2"/>
  <c r="B180" i="2"/>
  <c r="C180" i="2"/>
  <c r="D180" i="2"/>
  <c r="E180" i="2"/>
  <c r="B181" i="2"/>
  <c r="C181" i="2"/>
  <c r="D181" i="2"/>
  <c r="E181" i="2"/>
  <c r="B182" i="2"/>
  <c r="G182" i="2" s="1"/>
  <c r="I182" i="2" s="1"/>
  <c r="C182" i="2"/>
  <c r="D182" i="2"/>
  <c r="E182" i="2"/>
  <c r="B183" i="2"/>
  <c r="C183" i="2"/>
  <c r="D183" i="2"/>
  <c r="E183" i="2"/>
  <c r="G183" i="2" s="1"/>
  <c r="I183" i="2" s="1"/>
  <c r="B184" i="2"/>
  <c r="G184" i="2" s="1"/>
  <c r="I184" i="2" s="1"/>
  <c r="C184" i="2"/>
  <c r="D184" i="2"/>
  <c r="E184" i="2"/>
  <c r="B185" i="2"/>
  <c r="C185" i="2"/>
  <c r="D185" i="2"/>
  <c r="E185" i="2"/>
  <c r="G185" i="2" s="1"/>
  <c r="I185" i="2" s="1"/>
  <c r="B186" i="2"/>
  <c r="G186" i="2" s="1"/>
  <c r="I186" i="2" s="1"/>
  <c r="C186" i="2"/>
  <c r="D186" i="2"/>
  <c r="E186" i="2"/>
  <c r="B187" i="2"/>
  <c r="C187" i="2"/>
  <c r="D187" i="2"/>
  <c r="E187" i="2"/>
  <c r="B188" i="2"/>
  <c r="G188" i="2" s="1"/>
  <c r="I188" i="2" s="1"/>
  <c r="C188" i="2"/>
  <c r="D188" i="2"/>
  <c r="E188" i="2"/>
  <c r="B189" i="2"/>
  <c r="C189" i="2"/>
  <c r="D189" i="2"/>
  <c r="E189" i="2"/>
  <c r="B190" i="2"/>
  <c r="G190" i="2" s="1"/>
  <c r="I190" i="2" s="1"/>
  <c r="C190" i="2"/>
  <c r="D190" i="2"/>
  <c r="E190" i="2"/>
  <c r="B191" i="2"/>
  <c r="C191" i="2"/>
  <c r="D191" i="2"/>
  <c r="E191" i="2"/>
  <c r="B192" i="2"/>
  <c r="C192" i="2"/>
  <c r="D192" i="2"/>
  <c r="E192" i="2"/>
  <c r="B193" i="2"/>
  <c r="C193" i="2"/>
  <c r="D193" i="2"/>
  <c r="E193" i="2"/>
  <c r="G193" i="2" s="1"/>
  <c r="I193" i="2" s="1"/>
  <c r="B194" i="2"/>
  <c r="C194" i="2"/>
  <c r="D194" i="2"/>
  <c r="E194" i="2"/>
  <c r="B195" i="2"/>
  <c r="C195" i="2"/>
  <c r="D195" i="2"/>
  <c r="E195" i="2"/>
  <c r="B196" i="2"/>
  <c r="C196" i="2"/>
  <c r="D196" i="2"/>
  <c r="E196" i="2"/>
  <c r="B197" i="2"/>
  <c r="C197" i="2"/>
  <c r="D197" i="2"/>
  <c r="E197" i="2"/>
  <c r="G197" i="2" s="1"/>
  <c r="I197" i="2" s="1"/>
  <c r="B198" i="2"/>
  <c r="C198" i="2"/>
  <c r="D198" i="2"/>
  <c r="E198" i="2"/>
  <c r="B199" i="2"/>
  <c r="C199" i="2"/>
  <c r="D199" i="2"/>
  <c r="E199" i="2"/>
  <c r="G199" i="2" s="1"/>
  <c r="I199" i="2" s="1"/>
  <c r="B200" i="2"/>
  <c r="G200" i="2" s="1"/>
  <c r="I200" i="2" s="1"/>
  <c r="C200" i="2"/>
  <c r="D200" i="2"/>
  <c r="E200" i="2"/>
  <c r="B201" i="2"/>
  <c r="C201" i="2"/>
  <c r="D201" i="2"/>
  <c r="E201" i="2"/>
  <c r="B202" i="2"/>
  <c r="G202" i="2" s="1"/>
  <c r="I202" i="2" s="1"/>
  <c r="C202" i="2"/>
  <c r="D202" i="2"/>
  <c r="E202" i="2"/>
  <c r="B203" i="2"/>
  <c r="C203" i="2"/>
  <c r="D203" i="2"/>
  <c r="E203" i="2"/>
  <c r="B204" i="2"/>
  <c r="C204" i="2"/>
  <c r="D204" i="2"/>
  <c r="E204" i="2"/>
  <c r="B205" i="2"/>
  <c r="C205" i="2"/>
  <c r="D205" i="2"/>
  <c r="E205" i="2"/>
  <c r="G205" i="2" s="1"/>
  <c r="I205" i="2" s="1"/>
  <c r="B206" i="2"/>
  <c r="C206" i="2"/>
  <c r="D206" i="2"/>
  <c r="E206" i="2"/>
  <c r="B207" i="2"/>
  <c r="C207" i="2"/>
  <c r="D207" i="2"/>
  <c r="E207" i="2"/>
  <c r="B208" i="2"/>
  <c r="G208" i="2" s="1"/>
  <c r="I208" i="2" s="1"/>
  <c r="C208" i="2"/>
  <c r="D208" i="2"/>
  <c r="E208" i="2"/>
  <c r="B209" i="2"/>
  <c r="C209" i="2"/>
  <c r="D209" i="2"/>
  <c r="E209" i="2"/>
  <c r="G209" i="2" s="1"/>
  <c r="I209" i="2" s="1"/>
  <c r="B210" i="2"/>
  <c r="G210" i="2" s="1"/>
  <c r="I210" i="2" s="1"/>
  <c r="C210" i="2"/>
  <c r="D210" i="2"/>
  <c r="E210" i="2"/>
  <c r="B211" i="2"/>
  <c r="C211" i="2"/>
  <c r="D211" i="2"/>
  <c r="E211" i="2"/>
  <c r="B212" i="2"/>
  <c r="G212" i="2" s="1"/>
  <c r="I212" i="2" s="1"/>
  <c r="C212" i="2"/>
  <c r="D212" i="2"/>
  <c r="E212" i="2"/>
  <c r="B213" i="2"/>
  <c r="C213" i="2"/>
  <c r="D213" i="2"/>
  <c r="E213" i="2"/>
  <c r="B214" i="2"/>
  <c r="C214" i="2"/>
  <c r="D214" i="2"/>
  <c r="E214" i="2"/>
  <c r="B215" i="2"/>
  <c r="C215" i="2"/>
  <c r="D215" i="2"/>
  <c r="E215" i="2"/>
  <c r="G215" i="2" s="1"/>
  <c r="I215" i="2" s="1"/>
  <c r="B216" i="2"/>
  <c r="C216" i="2"/>
  <c r="D216" i="2"/>
  <c r="E216" i="2"/>
  <c r="B217" i="2"/>
  <c r="C217" i="2"/>
  <c r="D217" i="2"/>
  <c r="E217" i="2"/>
  <c r="G217" i="2" s="1"/>
  <c r="I217" i="2" s="1"/>
  <c r="B218" i="2"/>
  <c r="C218" i="2"/>
  <c r="D218" i="2"/>
  <c r="E218" i="2"/>
  <c r="B219" i="2"/>
  <c r="C219" i="2"/>
  <c r="D219" i="2"/>
  <c r="E219" i="2"/>
  <c r="B220" i="2"/>
  <c r="G220" i="2" s="1"/>
  <c r="I220" i="2" s="1"/>
  <c r="C220" i="2"/>
  <c r="D220" i="2"/>
  <c r="E220" i="2"/>
  <c r="B221" i="2"/>
  <c r="C221" i="2"/>
  <c r="D221" i="2"/>
  <c r="E221" i="2"/>
  <c r="G221" i="2" s="1"/>
  <c r="I221" i="2" s="1"/>
  <c r="B222" i="2"/>
  <c r="G222" i="2" s="1"/>
  <c r="I222" i="2" s="1"/>
  <c r="C222" i="2"/>
  <c r="D222" i="2"/>
  <c r="E222" i="2"/>
  <c r="B223" i="2"/>
  <c r="C223" i="2"/>
  <c r="D223" i="2"/>
  <c r="E223" i="2"/>
  <c r="B224" i="2"/>
  <c r="G224" i="2" s="1"/>
  <c r="I224" i="2" s="1"/>
  <c r="C224" i="2"/>
  <c r="D224" i="2"/>
  <c r="E224" i="2"/>
  <c r="B225" i="2"/>
  <c r="C225" i="2"/>
  <c r="D225" i="2"/>
  <c r="E225" i="2"/>
  <c r="B226" i="2"/>
  <c r="G226" i="2" s="1"/>
  <c r="I226" i="2" s="1"/>
  <c r="C226" i="2"/>
  <c r="D226" i="2"/>
  <c r="E226" i="2"/>
  <c r="B227" i="2"/>
  <c r="C227" i="2"/>
  <c r="D227" i="2"/>
  <c r="E227" i="2"/>
  <c r="B228" i="2"/>
  <c r="C228" i="2"/>
  <c r="D228" i="2"/>
  <c r="E228" i="2"/>
  <c r="B229" i="2"/>
  <c r="C229" i="2"/>
  <c r="D229" i="2"/>
  <c r="E229" i="2"/>
  <c r="G229" i="2" s="1"/>
  <c r="I229" i="2" s="1"/>
  <c r="B230" i="2"/>
  <c r="C230" i="2"/>
  <c r="D230" i="2"/>
  <c r="E230" i="2"/>
  <c r="B231" i="2"/>
  <c r="C231" i="2"/>
  <c r="D231" i="2"/>
  <c r="E231" i="2"/>
  <c r="G231" i="2" s="1"/>
  <c r="I231" i="2" s="1"/>
  <c r="B232" i="2"/>
  <c r="G232" i="2" s="1"/>
  <c r="I232" i="2" s="1"/>
  <c r="C232" i="2"/>
  <c r="D232" i="2"/>
  <c r="E232" i="2"/>
  <c r="B233" i="2"/>
  <c r="C233" i="2"/>
  <c r="D233" i="2"/>
  <c r="E233" i="2"/>
  <c r="B234" i="2"/>
  <c r="C234" i="2"/>
  <c r="D234" i="2"/>
  <c r="E234" i="2"/>
  <c r="B235" i="2"/>
  <c r="C235" i="2"/>
  <c r="D235" i="2"/>
  <c r="E235" i="2"/>
  <c r="B236" i="2"/>
  <c r="G236" i="2" s="1"/>
  <c r="I236" i="2" s="1"/>
  <c r="C236" i="2"/>
  <c r="D236" i="2"/>
  <c r="E236" i="2"/>
  <c r="B237" i="2"/>
  <c r="C237" i="2"/>
  <c r="D237" i="2"/>
  <c r="E237" i="2"/>
  <c r="B238" i="2"/>
  <c r="C238" i="2"/>
  <c r="D238" i="2"/>
  <c r="E238" i="2"/>
  <c r="B239" i="2"/>
  <c r="C239" i="2"/>
  <c r="D239" i="2"/>
  <c r="E239" i="2"/>
  <c r="B240" i="2"/>
  <c r="C240" i="2"/>
  <c r="D240" i="2"/>
  <c r="E240" i="2"/>
  <c r="B241" i="2"/>
  <c r="C241" i="2"/>
  <c r="D241" i="2"/>
  <c r="E241" i="2"/>
  <c r="G241" i="2" s="1"/>
  <c r="I241" i="2" s="1"/>
  <c r="B242" i="2"/>
  <c r="G242" i="2" s="1"/>
  <c r="I242" i="2" s="1"/>
  <c r="C242" i="2"/>
  <c r="D242" i="2"/>
  <c r="E242" i="2"/>
  <c r="B243" i="2"/>
  <c r="C243" i="2"/>
  <c r="D243" i="2"/>
  <c r="E243" i="2"/>
  <c r="B244" i="2"/>
  <c r="G244" i="2" s="1"/>
  <c r="I244" i="2" s="1"/>
  <c r="C244" i="2"/>
  <c r="D244" i="2"/>
  <c r="E244" i="2"/>
  <c r="B245" i="2"/>
  <c r="C245" i="2"/>
  <c r="D245" i="2"/>
  <c r="E245" i="2"/>
  <c r="G245" i="2" s="1"/>
  <c r="I245" i="2" s="1"/>
  <c r="B246" i="2"/>
  <c r="C246" i="2"/>
  <c r="D246" i="2"/>
  <c r="E246" i="2"/>
  <c r="B247" i="2"/>
  <c r="C247" i="2"/>
  <c r="D247" i="2"/>
  <c r="E247" i="2"/>
  <c r="G247" i="2" s="1"/>
  <c r="I247" i="2" s="1"/>
  <c r="B248" i="2"/>
  <c r="C248" i="2"/>
  <c r="D248" i="2"/>
  <c r="E248" i="2"/>
  <c r="B249" i="2"/>
  <c r="C249" i="2"/>
  <c r="D249" i="2"/>
  <c r="E249" i="2"/>
  <c r="G249" i="2" s="1"/>
  <c r="I249" i="2" s="1"/>
  <c r="B250" i="2"/>
  <c r="C250" i="2"/>
  <c r="D250" i="2"/>
  <c r="E250" i="2"/>
  <c r="B251" i="2"/>
  <c r="C251" i="2"/>
  <c r="D251" i="2"/>
  <c r="E251" i="2"/>
  <c r="G251" i="2" s="1"/>
  <c r="I251" i="2" s="1"/>
  <c r="B252" i="2"/>
  <c r="G252" i="2" s="1"/>
  <c r="I252" i="2" s="1"/>
  <c r="C252" i="2"/>
  <c r="D252" i="2"/>
  <c r="E252" i="2"/>
  <c r="B253" i="2"/>
  <c r="C253" i="2"/>
  <c r="D253" i="2"/>
  <c r="E253" i="2"/>
  <c r="B254" i="2"/>
  <c r="G254" i="2" s="1"/>
  <c r="I254" i="2" s="1"/>
  <c r="C254" i="2"/>
  <c r="D254" i="2"/>
  <c r="E254" i="2"/>
  <c r="B255" i="2"/>
  <c r="C255" i="2"/>
  <c r="D255" i="2"/>
  <c r="E255" i="2"/>
  <c r="G255" i="2" s="1"/>
  <c r="I255" i="2" s="1"/>
  <c r="B256" i="2"/>
  <c r="C256" i="2"/>
  <c r="D256" i="2"/>
  <c r="E256" i="2"/>
  <c r="B257" i="2"/>
  <c r="C257" i="2"/>
  <c r="D257" i="2"/>
  <c r="E257" i="2"/>
  <c r="G257" i="2" s="1"/>
  <c r="I257" i="2" s="1"/>
  <c r="B258" i="2"/>
  <c r="C258" i="2"/>
  <c r="D258" i="2"/>
  <c r="E258" i="2"/>
  <c r="B259" i="2"/>
  <c r="C259" i="2"/>
  <c r="D259" i="2"/>
  <c r="E259" i="2"/>
  <c r="G259" i="2" s="1"/>
  <c r="I259" i="2" s="1"/>
  <c r="B260" i="2"/>
  <c r="C260" i="2"/>
  <c r="D260" i="2"/>
  <c r="E260" i="2"/>
  <c r="B261" i="2"/>
  <c r="C261" i="2"/>
  <c r="D261" i="2"/>
  <c r="E261" i="2"/>
  <c r="G261" i="2" s="1"/>
  <c r="I261" i="2" s="1"/>
  <c r="B262" i="2"/>
  <c r="C262" i="2"/>
  <c r="D262" i="2"/>
  <c r="E262" i="2"/>
  <c r="B263" i="2"/>
  <c r="C263" i="2"/>
  <c r="D263" i="2"/>
  <c r="E263" i="2"/>
  <c r="G263" i="2" s="1"/>
  <c r="I263" i="2" s="1"/>
  <c r="B264" i="2"/>
  <c r="G264" i="2" s="1"/>
  <c r="I264" i="2" s="1"/>
  <c r="C264" i="2"/>
  <c r="D264" i="2"/>
  <c r="E264" i="2"/>
  <c r="B265" i="2"/>
  <c r="C265" i="2"/>
  <c r="D265" i="2"/>
  <c r="E265" i="2"/>
  <c r="B266" i="2"/>
  <c r="C266" i="2"/>
  <c r="D266" i="2"/>
  <c r="E266" i="2"/>
  <c r="B267" i="2"/>
  <c r="C267" i="2"/>
  <c r="D267" i="2"/>
  <c r="E267" i="2"/>
  <c r="B268" i="2"/>
  <c r="G268" i="2" s="1"/>
  <c r="I268" i="2" s="1"/>
  <c r="C268" i="2"/>
  <c r="D268" i="2"/>
  <c r="E268" i="2"/>
  <c r="B269" i="2"/>
  <c r="C269" i="2"/>
  <c r="D269" i="2"/>
  <c r="E269" i="2"/>
  <c r="G269" i="2" s="1"/>
  <c r="I269" i="2" s="1"/>
  <c r="B270" i="2"/>
  <c r="G270" i="2" s="1"/>
  <c r="I270" i="2" s="1"/>
  <c r="C270" i="2"/>
  <c r="D270" i="2"/>
  <c r="E270" i="2"/>
  <c r="B271" i="2"/>
  <c r="C271" i="2"/>
  <c r="D271" i="2"/>
  <c r="E271" i="2"/>
  <c r="B272" i="2"/>
  <c r="C272" i="2"/>
  <c r="D272" i="2"/>
  <c r="E272" i="2"/>
  <c r="B273" i="2"/>
  <c r="C273" i="2"/>
  <c r="D273" i="2"/>
  <c r="E273" i="2"/>
  <c r="G273" i="2" s="1"/>
  <c r="I273" i="2" s="1"/>
  <c r="B274" i="2"/>
  <c r="C274" i="2"/>
  <c r="D274" i="2"/>
  <c r="E274" i="2"/>
  <c r="B275" i="2"/>
  <c r="C275" i="2"/>
  <c r="D275" i="2"/>
  <c r="E275" i="2"/>
  <c r="G275" i="2" s="1"/>
  <c r="I275" i="2" s="1"/>
  <c r="B276" i="2"/>
  <c r="G276" i="2" s="1"/>
  <c r="I276" i="2" s="1"/>
  <c r="C276" i="2"/>
  <c r="D276" i="2"/>
  <c r="E276" i="2"/>
  <c r="B277" i="2"/>
  <c r="C277" i="2"/>
  <c r="D277" i="2"/>
  <c r="E277" i="2"/>
  <c r="B278" i="2"/>
  <c r="G278" i="2" s="1"/>
  <c r="I278" i="2" s="1"/>
  <c r="C278" i="2"/>
  <c r="D278" i="2"/>
  <c r="E278" i="2"/>
  <c r="B279" i="2"/>
  <c r="C279" i="2"/>
  <c r="D279" i="2"/>
  <c r="E279" i="2"/>
  <c r="B280" i="2"/>
  <c r="C280" i="2"/>
  <c r="D280" i="2"/>
  <c r="E280" i="2"/>
  <c r="B281" i="2"/>
  <c r="C281" i="2"/>
  <c r="D281" i="2"/>
  <c r="E281" i="2"/>
  <c r="B282" i="2"/>
  <c r="C282" i="2"/>
  <c r="D282" i="2"/>
  <c r="E282" i="2"/>
  <c r="B283" i="2"/>
  <c r="C283" i="2"/>
  <c r="D283" i="2"/>
  <c r="E283" i="2"/>
  <c r="G283" i="2" s="1"/>
  <c r="I283" i="2" s="1"/>
  <c r="B284" i="2"/>
  <c r="C284" i="2"/>
  <c r="D284" i="2"/>
  <c r="E284" i="2"/>
  <c r="B285" i="2"/>
  <c r="C285" i="2"/>
  <c r="D285" i="2"/>
  <c r="E285" i="2"/>
  <c r="G285" i="2" s="1"/>
  <c r="I285" i="2" s="1"/>
  <c r="B286" i="2"/>
  <c r="G286" i="2" s="1"/>
  <c r="I286" i="2" s="1"/>
  <c r="C286" i="2"/>
  <c r="D286" i="2"/>
  <c r="E286" i="2"/>
  <c r="B287" i="2"/>
  <c r="C287" i="2"/>
  <c r="D287" i="2"/>
  <c r="E287" i="2"/>
  <c r="B288" i="2"/>
  <c r="G288" i="2" s="1"/>
  <c r="I288" i="2" s="1"/>
  <c r="C288" i="2"/>
  <c r="D288" i="2"/>
  <c r="E288" i="2"/>
  <c r="B289" i="2"/>
  <c r="C289" i="2"/>
  <c r="D289" i="2"/>
  <c r="E289" i="2"/>
  <c r="B290" i="2"/>
  <c r="C290" i="2"/>
  <c r="D290" i="2"/>
  <c r="E290" i="2"/>
  <c r="B291" i="2"/>
  <c r="C291" i="2"/>
  <c r="D291" i="2"/>
  <c r="E291" i="2"/>
  <c r="B292" i="2"/>
  <c r="G292" i="2" s="1"/>
  <c r="I292" i="2" s="1"/>
  <c r="C292" i="2"/>
  <c r="D292" i="2"/>
  <c r="E292" i="2"/>
  <c r="B293" i="2"/>
  <c r="C293" i="2"/>
  <c r="D293" i="2"/>
  <c r="E293" i="2"/>
  <c r="G293" i="2" s="1"/>
  <c r="I293" i="2" s="1"/>
  <c r="B294" i="2"/>
  <c r="G294" i="2" s="1"/>
  <c r="I294" i="2" s="1"/>
  <c r="C294" i="2"/>
  <c r="D294" i="2"/>
  <c r="E294" i="2"/>
  <c r="B295" i="2"/>
  <c r="C295" i="2"/>
  <c r="D295" i="2"/>
  <c r="E295" i="2"/>
  <c r="G295" i="2" s="1"/>
  <c r="I295" i="2" s="1"/>
  <c r="B296" i="2"/>
  <c r="G296" i="2" s="1"/>
  <c r="I296" i="2" s="1"/>
  <c r="C296" i="2"/>
  <c r="D296" i="2"/>
  <c r="E296" i="2"/>
  <c r="B297" i="2"/>
  <c r="C297" i="2"/>
  <c r="D297" i="2"/>
  <c r="E297" i="2"/>
  <c r="B298" i="2"/>
  <c r="C298" i="2"/>
  <c r="D298" i="2"/>
  <c r="E298" i="2"/>
  <c r="B299" i="2"/>
  <c r="C299" i="2"/>
  <c r="D299" i="2"/>
  <c r="E299" i="2"/>
  <c r="B300" i="2"/>
  <c r="G300" i="2" s="1"/>
  <c r="I300" i="2" s="1"/>
  <c r="C300" i="2"/>
  <c r="D300" i="2"/>
  <c r="E300" i="2"/>
  <c r="B301" i="2"/>
  <c r="C301" i="2"/>
  <c r="D301" i="2"/>
  <c r="E301" i="2"/>
  <c r="B302" i="2"/>
  <c r="G302" i="2" s="1"/>
  <c r="I302" i="2" s="1"/>
  <c r="C302" i="2"/>
  <c r="D302" i="2"/>
  <c r="E302" i="2"/>
  <c r="B303" i="2"/>
  <c r="C303" i="2"/>
  <c r="D303" i="2"/>
  <c r="E303" i="2"/>
  <c r="G303" i="2" s="1"/>
  <c r="I303" i="2" s="1"/>
  <c r="B304" i="2"/>
  <c r="C304" i="2"/>
  <c r="D304" i="2"/>
  <c r="E304" i="2"/>
  <c r="B305" i="2"/>
  <c r="C305" i="2"/>
  <c r="D305" i="2"/>
  <c r="E305" i="2"/>
  <c r="G305" i="2" s="1"/>
  <c r="I305" i="2" s="1"/>
  <c r="B306" i="2"/>
  <c r="C306" i="2"/>
  <c r="D306" i="2"/>
  <c r="E306" i="2"/>
  <c r="B307" i="2"/>
  <c r="C307" i="2"/>
  <c r="D307" i="2"/>
  <c r="E307" i="2"/>
  <c r="G307" i="2" s="1"/>
  <c r="I307" i="2" s="1"/>
  <c r="B308" i="2"/>
  <c r="C308" i="2"/>
  <c r="D308" i="2"/>
  <c r="E308" i="2"/>
  <c r="B309" i="2"/>
  <c r="C309" i="2"/>
  <c r="D309" i="2"/>
  <c r="E309" i="2"/>
  <c r="B310" i="2"/>
  <c r="G310" i="2" s="1"/>
  <c r="I310" i="2" s="1"/>
  <c r="C310" i="2"/>
  <c r="D310" i="2"/>
  <c r="E310" i="2"/>
  <c r="B311" i="2"/>
  <c r="C311" i="2"/>
  <c r="D311" i="2"/>
  <c r="E311" i="2"/>
  <c r="G311" i="2" s="1"/>
  <c r="I311" i="2" s="1"/>
  <c r="B312" i="2"/>
  <c r="G312" i="2" s="1"/>
  <c r="I312" i="2" s="1"/>
  <c r="C312" i="2"/>
  <c r="D312" i="2"/>
  <c r="E312" i="2"/>
  <c r="B313" i="2"/>
  <c r="C313" i="2"/>
  <c r="D313" i="2"/>
  <c r="E313" i="2"/>
  <c r="B314" i="2"/>
  <c r="C314" i="2"/>
  <c r="D314" i="2"/>
  <c r="E314" i="2"/>
  <c r="B315" i="2"/>
  <c r="C315" i="2"/>
  <c r="D315" i="2"/>
  <c r="E315" i="2"/>
  <c r="G315" i="2" s="1"/>
  <c r="I315" i="2" s="1"/>
  <c r="B316" i="2"/>
  <c r="C316" i="2"/>
  <c r="D316" i="2"/>
  <c r="E316" i="2"/>
  <c r="B317" i="2"/>
  <c r="C317" i="2"/>
  <c r="D317" i="2"/>
  <c r="E317" i="2"/>
  <c r="B318" i="2"/>
  <c r="G318" i="2" s="1"/>
  <c r="I318" i="2" s="1"/>
  <c r="C318" i="2"/>
  <c r="D318" i="2"/>
  <c r="E318" i="2"/>
  <c r="B319" i="2"/>
  <c r="C319" i="2"/>
  <c r="D319" i="2"/>
  <c r="E319" i="2"/>
  <c r="B320" i="2"/>
  <c r="C320" i="2"/>
  <c r="D320" i="2"/>
  <c r="E320" i="2"/>
  <c r="B321" i="2"/>
  <c r="C321" i="2"/>
  <c r="D321" i="2"/>
  <c r="E321" i="2"/>
  <c r="G321" i="2" s="1"/>
  <c r="I321" i="2" s="1"/>
  <c r="B322" i="2"/>
  <c r="C322" i="2"/>
  <c r="D322" i="2"/>
  <c r="E322" i="2"/>
  <c r="B323" i="2"/>
  <c r="C323" i="2"/>
  <c r="D323" i="2"/>
  <c r="E323" i="2"/>
  <c r="G323" i="2" s="1"/>
  <c r="I323" i="2" s="1"/>
  <c r="B324" i="2"/>
  <c r="G324" i="2" s="1"/>
  <c r="I324" i="2" s="1"/>
  <c r="C324" i="2"/>
  <c r="D324" i="2"/>
  <c r="E324" i="2"/>
  <c r="B325" i="2"/>
  <c r="C325" i="2"/>
  <c r="D325" i="2"/>
  <c r="E325" i="2"/>
  <c r="B326" i="2"/>
  <c r="C326" i="2"/>
  <c r="D326" i="2"/>
  <c r="E326" i="2"/>
  <c r="B327" i="2"/>
  <c r="C327" i="2"/>
  <c r="D327" i="2"/>
  <c r="E327" i="2"/>
  <c r="B328" i="2"/>
  <c r="C328" i="2"/>
  <c r="D328" i="2"/>
  <c r="E328" i="2"/>
  <c r="B329" i="2"/>
  <c r="C329" i="2"/>
  <c r="D329" i="2"/>
  <c r="E329" i="2"/>
  <c r="B330" i="2"/>
  <c r="C330" i="2"/>
  <c r="D330" i="2"/>
  <c r="E330" i="2"/>
  <c r="B331" i="2"/>
  <c r="C331" i="2"/>
  <c r="D331" i="2"/>
  <c r="E331" i="2"/>
  <c r="B332" i="2"/>
  <c r="C332" i="2"/>
  <c r="D332" i="2"/>
  <c r="E332" i="2"/>
  <c r="B333" i="2"/>
  <c r="C333" i="2"/>
  <c r="D333" i="2"/>
  <c r="E333" i="2"/>
  <c r="G333" i="2" s="1"/>
  <c r="I333" i="2" s="1"/>
  <c r="B334" i="2"/>
  <c r="G334" i="2" s="1"/>
  <c r="I334" i="2" s="1"/>
  <c r="C334" i="2"/>
  <c r="D334" i="2"/>
  <c r="E334" i="2"/>
  <c r="B335" i="2"/>
  <c r="C335" i="2"/>
  <c r="D335" i="2"/>
  <c r="E335" i="2"/>
  <c r="B336" i="2"/>
  <c r="C336" i="2"/>
  <c r="D336" i="2"/>
  <c r="E336" i="2"/>
  <c r="B337" i="2"/>
  <c r="C337" i="2"/>
  <c r="D337" i="2"/>
  <c r="E337" i="2"/>
  <c r="B338" i="2"/>
  <c r="G338" i="2" s="1"/>
  <c r="I338" i="2" s="1"/>
  <c r="C338" i="2"/>
  <c r="D338" i="2"/>
  <c r="E338" i="2"/>
  <c r="B339" i="2"/>
  <c r="C339" i="2"/>
  <c r="D339" i="2"/>
  <c r="E339" i="2"/>
  <c r="B340" i="2"/>
  <c r="C340" i="2"/>
  <c r="D340" i="2"/>
  <c r="E340" i="2"/>
  <c r="B341" i="2"/>
  <c r="C341" i="2"/>
  <c r="D341" i="2"/>
  <c r="E341" i="2"/>
  <c r="B342" i="2"/>
  <c r="C342" i="2"/>
  <c r="D342" i="2"/>
  <c r="E342" i="2"/>
  <c r="B343" i="2"/>
  <c r="C343" i="2"/>
  <c r="D343" i="2"/>
  <c r="E343" i="2"/>
  <c r="G343" i="2" s="1"/>
  <c r="I343" i="2" s="1"/>
  <c r="B344" i="2"/>
  <c r="C344" i="2"/>
  <c r="D344" i="2"/>
  <c r="E344" i="2"/>
  <c r="B345" i="2"/>
  <c r="C345" i="2"/>
  <c r="D345" i="2"/>
  <c r="E345" i="2"/>
  <c r="G345" i="2" s="1"/>
  <c r="I345" i="2" s="1"/>
  <c r="B346" i="2"/>
  <c r="G346" i="2" s="1"/>
  <c r="I346" i="2" s="1"/>
  <c r="C346" i="2"/>
  <c r="D346" i="2"/>
  <c r="E346" i="2"/>
  <c r="B347" i="2"/>
  <c r="C347" i="2"/>
  <c r="D347" i="2"/>
  <c r="E347" i="2"/>
  <c r="B348" i="2"/>
  <c r="C348" i="2"/>
  <c r="D348" i="2"/>
  <c r="E348" i="2"/>
  <c r="B349" i="2"/>
  <c r="C349" i="2"/>
  <c r="D349" i="2"/>
  <c r="E349" i="2"/>
  <c r="B350" i="2"/>
  <c r="G350" i="2" s="1"/>
  <c r="I350" i="2" s="1"/>
  <c r="C350" i="2"/>
  <c r="D350" i="2"/>
  <c r="E350" i="2"/>
  <c r="B351" i="2"/>
  <c r="C351" i="2"/>
  <c r="D351" i="2"/>
  <c r="E351" i="2"/>
  <c r="G351" i="2" s="1"/>
  <c r="I351" i="2" s="1"/>
  <c r="B352" i="2"/>
  <c r="C352" i="2"/>
  <c r="D352" i="2"/>
  <c r="E352" i="2"/>
  <c r="B353" i="2"/>
  <c r="C353" i="2"/>
  <c r="D353" i="2"/>
  <c r="E353" i="2"/>
  <c r="B354" i="2"/>
  <c r="C354" i="2"/>
  <c r="D354" i="2"/>
  <c r="E354" i="2"/>
  <c r="B355" i="2"/>
  <c r="C355" i="2"/>
  <c r="D355" i="2"/>
  <c r="E355" i="2"/>
  <c r="B356" i="2"/>
  <c r="C356" i="2"/>
  <c r="D356" i="2"/>
  <c r="E356" i="2"/>
  <c r="B357" i="2"/>
  <c r="C357" i="2"/>
  <c r="D357" i="2"/>
  <c r="E357" i="2"/>
  <c r="B358" i="2"/>
  <c r="C358" i="2"/>
  <c r="D358" i="2"/>
  <c r="E358" i="2"/>
  <c r="B359" i="2"/>
  <c r="C359" i="2"/>
  <c r="D359" i="2"/>
  <c r="E359" i="2"/>
  <c r="G359" i="2" s="1"/>
  <c r="I359" i="2" s="1"/>
  <c r="B360" i="2"/>
  <c r="C360" i="2"/>
  <c r="D360" i="2"/>
  <c r="E360" i="2"/>
  <c r="B361" i="2"/>
  <c r="C361" i="2"/>
  <c r="D361" i="2"/>
  <c r="E361" i="2"/>
  <c r="B362" i="2"/>
  <c r="C362" i="2"/>
  <c r="D362" i="2"/>
  <c r="E362" i="2"/>
  <c r="B363" i="2"/>
  <c r="C363" i="2"/>
  <c r="D363" i="2"/>
  <c r="E363" i="2"/>
  <c r="G363" i="2" s="1"/>
  <c r="I363" i="2" s="1"/>
  <c r="B364" i="2"/>
  <c r="G364" i="2" s="1"/>
  <c r="I364" i="2" s="1"/>
  <c r="C364" i="2"/>
  <c r="D364" i="2"/>
  <c r="E364" i="2"/>
  <c r="B365" i="2"/>
  <c r="C365" i="2"/>
  <c r="D365" i="2"/>
  <c r="E365" i="2"/>
  <c r="B366" i="2"/>
  <c r="G366" i="2" s="1"/>
  <c r="I366" i="2" s="1"/>
  <c r="C366" i="2"/>
  <c r="D366" i="2"/>
  <c r="E366" i="2"/>
  <c r="B367" i="2"/>
  <c r="C367" i="2"/>
  <c r="D367" i="2"/>
  <c r="E367" i="2"/>
  <c r="B368" i="2"/>
  <c r="C368" i="2"/>
  <c r="D368" i="2"/>
  <c r="E368" i="2"/>
  <c r="B369" i="2"/>
  <c r="C369" i="2"/>
  <c r="D369" i="2"/>
  <c r="E369" i="2"/>
  <c r="B370" i="2"/>
  <c r="G370" i="2" s="1"/>
  <c r="I370" i="2" s="1"/>
  <c r="C370" i="2"/>
  <c r="D370" i="2"/>
  <c r="E370" i="2"/>
  <c r="B371" i="2"/>
  <c r="C371" i="2"/>
  <c r="D371" i="2"/>
  <c r="E371" i="2"/>
  <c r="B372" i="2"/>
  <c r="G372" i="2" s="1"/>
  <c r="I372" i="2" s="1"/>
  <c r="C372" i="2"/>
  <c r="D372" i="2"/>
  <c r="E372" i="2"/>
  <c r="B373" i="2"/>
  <c r="C373" i="2"/>
  <c r="D373" i="2"/>
  <c r="E373" i="2"/>
  <c r="G373" i="2" s="1"/>
  <c r="I373" i="2" s="1"/>
  <c r="B374" i="2"/>
  <c r="G374" i="2" s="1"/>
  <c r="I374" i="2" s="1"/>
  <c r="C374" i="2"/>
  <c r="D374" i="2"/>
  <c r="E374" i="2"/>
  <c r="B375" i="2"/>
  <c r="C375" i="2"/>
  <c r="D375" i="2"/>
  <c r="E375" i="2"/>
  <c r="G375" i="2" s="1"/>
  <c r="I375" i="2" s="1"/>
  <c r="B376" i="2"/>
  <c r="C376" i="2"/>
  <c r="D376" i="2"/>
  <c r="E376" i="2"/>
  <c r="B377" i="2"/>
  <c r="C377" i="2"/>
  <c r="D377" i="2"/>
  <c r="E377" i="2"/>
  <c r="B378" i="2"/>
  <c r="C378" i="2"/>
  <c r="D378" i="2"/>
  <c r="E378" i="2"/>
  <c r="B379" i="2"/>
  <c r="C379" i="2"/>
  <c r="D379" i="2"/>
  <c r="E379" i="2"/>
  <c r="B380" i="2"/>
  <c r="G380" i="2" s="1"/>
  <c r="I380" i="2" s="1"/>
  <c r="C380" i="2"/>
  <c r="D380" i="2"/>
  <c r="E380" i="2"/>
  <c r="B381" i="2"/>
  <c r="C381" i="2"/>
  <c r="D381" i="2"/>
  <c r="E381" i="2"/>
  <c r="G381" i="2" s="1"/>
  <c r="I381" i="2" s="1"/>
  <c r="B382" i="2"/>
  <c r="G382" i="2" s="1"/>
  <c r="I382" i="2" s="1"/>
  <c r="C382" i="2"/>
  <c r="D382" i="2"/>
  <c r="E382" i="2"/>
  <c r="B383" i="2"/>
  <c r="C383" i="2"/>
  <c r="D383" i="2"/>
  <c r="E383" i="2"/>
  <c r="B384" i="2"/>
  <c r="C384" i="2"/>
  <c r="D384" i="2"/>
  <c r="E384" i="2"/>
  <c r="B385" i="2"/>
  <c r="C385" i="2"/>
  <c r="D385" i="2"/>
  <c r="E385" i="2"/>
  <c r="B386" i="2"/>
  <c r="C386" i="2"/>
  <c r="D386" i="2"/>
  <c r="E386" i="2"/>
  <c r="B387" i="2"/>
  <c r="C387" i="2"/>
  <c r="D387" i="2"/>
  <c r="E387" i="2"/>
  <c r="G387" i="2" s="1"/>
  <c r="I387" i="2" s="1"/>
  <c r="B388" i="2"/>
  <c r="C388" i="2"/>
  <c r="D388" i="2"/>
  <c r="E388" i="2"/>
  <c r="B389" i="2"/>
  <c r="C389" i="2"/>
  <c r="D389" i="2"/>
  <c r="E389" i="2"/>
  <c r="B390" i="2"/>
  <c r="C390" i="2"/>
  <c r="D390" i="2"/>
  <c r="E390" i="2"/>
  <c r="B391" i="2"/>
  <c r="C391" i="2"/>
  <c r="D391" i="2"/>
  <c r="E391" i="2"/>
  <c r="G391" i="2" s="1"/>
  <c r="I391" i="2" s="1"/>
  <c r="B392" i="2"/>
  <c r="C392" i="2"/>
  <c r="D392" i="2"/>
  <c r="E392" i="2"/>
  <c r="B393" i="2"/>
  <c r="C393" i="2"/>
  <c r="D393" i="2"/>
  <c r="E393" i="2"/>
  <c r="G393" i="2" s="1"/>
  <c r="I393" i="2" s="1"/>
  <c r="B394" i="2"/>
  <c r="G394" i="2" s="1"/>
  <c r="I394" i="2" s="1"/>
  <c r="C394" i="2"/>
  <c r="D394" i="2"/>
  <c r="E394" i="2"/>
  <c r="B395" i="2"/>
  <c r="C395" i="2"/>
  <c r="D395" i="2"/>
  <c r="E395" i="2"/>
  <c r="B396" i="2"/>
  <c r="C396" i="2"/>
  <c r="D396" i="2"/>
  <c r="E396" i="2"/>
  <c r="B397" i="2"/>
  <c r="C397" i="2"/>
  <c r="D397" i="2"/>
  <c r="E397" i="2"/>
  <c r="G397" i="2" s="1"/>
  <c r="I397" i="2" s="1"/>
  <c r="B398" i="2"/>
  <c r="G398" i="2" s="1"/>
  <c r="I398" i="2" s="1"/>
  <c r="C398" i="2"/>
  <c r="D398" i="2"/>
  <c r="E398" i="2"/>
  <c r="B399" i="2"/>
  <c r="C399" i="2"/>
  <c r="D399" i="2"/>
  <c r="E399" i="2"/>
  <c r="B400" i="2"/>
  <c r="C400" i="2"/>
  <c r="D400" i="2"/>
  <c r="E400" i="2"/>
  <c r="B401" i="2"/>
  <c r="C401" i="2"/>
  <c r="D401" i="2"/>
  <c r="E401" i="2"/>
  <c r="B402" i="2"/>
  <c r="C402" i="2"/>
  <c r="D402" i="2"/>
  <c r="E402" i="2"/>
  <c r="B403" i="2"/>
  <c r="C403" i="2"/>
  <c r="D403" i="2"/>
  <c r="E403" i="2"/>
  <c r="G403" i="2" s="1"/>
  <c r="I403" i="2" s="1"/>
  <c r="B404" i="2"/>
  <c r="C404" i="2"/>
  <c r="D404" i="2"/>
  <c r="E404" i="2"/>
  <c r="B405" i="2"/>
  <c r="C405" i="2"/>
  <c r="D405" i="2"/>
  <c r="E405" i="2"/>
  <c r="B406" i="2"/>
  <c r="C406" i="2"/>
  <c r="D406" i="2"/>
  <c r="E406" i="2"/>
  <c r="B407" i="2"/>
  <c r="C407" i="2"/>
  <c r="D407" i="2"/>
  <c r="E407" i="2"/>
  <c r="G407" i="2" s="1"/>
  <c r="I407" i="2" s="1"/>
  <c r="B408" i="2"/>
  <c r="C408" i="2"/>
  <c r="D408" i="2"/>
  <c r="E408" i="2"/>
  <c r="B409" i="2"/>
  <c r="C409" i="2"/>
  <c r="D409" i="2"/>
  <c r="E409" i="2"/>
  <c r="B410" i="2"/>
  <c r="C410" i="2"/>
  <c r="D410" i="2"/>
  <c r="E410" i="2"/>
  <c r="B411" i="2"/>
  <c r="C411" i="2"/>
  <c r="D411" i="2"/>
  <c r="E411" i="2"/>
  <c r="B412" i="2"/>
  <c r="C412" i="2"/>
  <c r="D412" i="2"/>
  <c r="E412" i="2"/>
  <c r="B413" i="2"/>
  <c r="C413" i="2"/>
  <c r="D413" i="2"/>
  <c r="E413" i="2"/>
  <c r="G413" i="2" s="1"/>
  <c r="I413" i="2" s="1"/>
  <c r="B414" i="2"/>
  <c r="G414" i="2" s="1"/>
  <c r="I414" i="2" s="1"/>
  <c r="C414" i="2"/>
  <c r="D414" i="2"/>
  <c r="E414" i="2"/>
  <c r="B415" i="2"/>
  <c r="C415" i="2"/>
  <c r="D415" i="2"/>
  <c r="E415" i="2"/>
  <c r="B416" i="2"/>
  <c r="C416" i="2"/>
  <c r="D416" i="2"/>
  <c r="E416" i="2"/>
  <c r="B417" i="2"/>
  <c r="C417" i="2"/>
  <c r="D417" i="2"/>
  <c r="E417" i="2"/>
  <c r="B418" i="2"/>
  <c r="G418" i="2" s="1"/>
  <c r="I418" i="2" s="1"/>
  <c r="C418" i="2"/>
  <c r="D418" i="2"/>
  <c r="E418" i="2"/>
  <c r="B419" i="2"/>
  <c r="C419" i="2"/>
  <c r="D419" i="2"/>
  <c r="E419" i="2"/>
  <c r="B420" i="2"/>
  <c r="C420" i="2"/>
  <c r="D420" i="2"/>
  <c r="E420" i="2"/>
  <c r="B421" i="2"/>
  <c r="C421" i="2"/>
  <c r="D421" i="2"/>
  <c r="E421" i="2"/>
  <c r="G421" i="2" s="1"/>
  <c r="I421" i="2" s="1"/>
  <c r="B422" i="2"/>
  <c r="C422" i="2"/>
  <c r="D422" i="2"/>
  <c r="E422" i="2"/>
  <c r="B423" i="2"/>
  <c r="C423" i="2"/>
  <c r="D423" i="2"/>
  <c r="E423" i="2"/>
  <c r="B424" i="2"/>
  <c r="C424" i="2"/>
  <c r="D424" i="2"/>
  <c r="E424" i="2"/>
  <c r="B425" i="2"/>
  <c r="C425" i="2"/>
  <c r="D425" i="2"/>
  <c r="E425" i="2"/>
  <c r="G425" i="2" s="1"/>
  <c r="I425" i="2" s="1"/>
  <c r="B426" i="2"/>
  <c r="C426" i="2"/>
  <c r="D426" i="2"/>
  <c r="E426" i="2"/>
  <c r="B427" i="2"/>
  <c r="C427" i="2"/>
  <c r="D427" i="2"/>
  <c r="E427" i="2"/>
  <c r="G427" i="2" s="1"/>
  <c r="I427" i="2" s="1"/>
  <c r="B428" i="2"/>
  <c r="C428" i="2"/>
  <c r="D428" i="2"/>
  <c r="E428" i="2"/>
  <c r="B429" i="2"/>
  <c r="C429" i="2"/>
  <c r="D429" i="2"/>
  <c r="E429" i="2"/>
  <c r="G429" i="2" s="1"/>
  <c r="I429" i="2" s="1"/>
  <c r="B430" i="2"/>
  <c r="C430" i="2"/>
  <c r="D430" i="2"/>
  <c r="E430" i="2"/>
  <c r="B431" i="2"/>
  <c r="C431" i="2"/>
  <c r="D431" i="2"/>
  <c r="E431" i="2"/>
  <c r="G431" i="2" s="1"/>
  <c r="I431" i="2" s="1"/>
  <c r="B432" i="2"/>
  <c r="C432" i="2"/>
  <c r="D432" i="2"/>
  <c r="E432" i="2"/>
  <c r="B433" i="2"/>
  <c r="C433" i="2"/>
  <c r="D433" i="2"/>
  <c r="E433" i="2"/>
  <c r="G433" i="2" s="1"/>
  <c r="I433" i="2" s="1"/>
  <c r="B434" i="2"/>
  <c r="G434" i="2" s="1"/>
  <c r="I434" i="2" s="1"/>
  <c r="C434" i="2"/>
  <c r="D434" i="2"/>
  <c r="E434" i="2"/>
  <c r="B435" i="2"/>
  <c r="C435" i="2"/>
  <c r="D435" i="2"/>
  <c r="E435" i="2"/>
  <c r="B436" i="2"/>
  <c r="C436" i="2"/>
  <c r="D436" i="2"/>
  <c r="E436" i="2"/>
  <c r="B437" i="2"/>
  <c r="C437" i="2"/>
  <c r="D437" i="2"/>
  <c r="E437" i="2"/>
  <c r="B438" i="2"/>
  <c r="C438" i="2"/>
  <c r="D438" i="2"/>
  <c r="E438" i="2"/>
  <c r="B439" i="2"/>
  <c r="C439" i="2"/>
  <c r="D439" i="2"/>
  <c r="E439" i="2"/>
  <c r="B440" i="2"/>
  <c r="C440" i="2"/>
  <c r="D440" i="2"/>
  <c r="E440" i="2"/>
  <c r="B441" i="2"/>
  <c r="C441" i="2"/>
  <c r="D441" i="2"/>
  <c r="E441" i="2"/>
  <c r="G441" i="2" s="1"/>
  <c r="I441" i="2" s="1"/>
  <c r="B442" i="2"/>
  <c r="C442" i="2"/>
  <c r="D442" i="2"/>
  <c r="E442" i="2"/>
  <c r="B443" i="2"/>
  <c r="C443" i="2"/>
  <c r="D443" i="2"/>
  <c r="E443" i="2"/>
  <c r="B444" i="2"/>
  <c r="C444" i="2"/>
  <c r="D444" i="2"/>
  <c r="E444" i="2"/>
  <c r="B445" i="2"/>
  <c r="C445" i="2"/>
  <c r="D445" i="2"/>
  <c r="E445" i="2"/>
  <c r="G445" i="2" s="1"/>
  <c r="I445" i="2" s="1"/>
  <c r="B446" i="2"/>
  <c r="C446" i="2"/>
  <c r="D446" i="2"/>
  <c r="E446" i="2"/>
  <c r="B447" i="2"/>
  <c r="C447" i="2"/>
  <c r="D447" i="2"/>
  <c r="E447" i="2"/>
  <c r="B448" i="2"/>
  <c r="C448" i="2"/>
  <c r="D448" i="2"/>
  <c r="E448" i="2"/>
  <c r="B449" i="2"/>
  <c r="C449" i="2"/>
  <c r="D449" i="2"/>
  <c r="E449" i="2"/>
  <c r="B450" i="2"/>
  <c r="G450" i="2" s="1"/>
  <c r="I450" i="2" s="1"/>
  <c r="C450" i="2"/>
  <c r="D450" i="2"/>
  <c r="E450" i="2"/>
  <c r="B451" i="2"/>
  <c r="C451" i="2"/>
  <c r="D451" i="2"/>
  <c r="E451" i="2"/>
  <c r="B452" i="2"/>
  <c r="C452" i="2"/>
  <c r="D452" i="2"/>
  <c r="E452" i="2"/>
  <c r="B453" i="2"/>
  <c r="C453" i="2"/>
  <c r="D453" i="2"/>
  <c r="E453" i="2"/>
  <c r="G453" i="2" s="1"/>
  <c r="I453" i="2" s="1"/>
  <c r="B454" i="2"/>
  <c r="G454" i="2" s="1"/>
  <c r="I454" i="2" s="1"/>
  <c r="C454" i="2"/>
  <c r="D454" i="2"/>
  <c r="E454" i="2"/>
  <c r="B455" i="2"/>
  <c r="C455" i="2"/>
  <c r="D455" i="2"/>
  <c r="E455" i="2"/>
  <c r="B456" i="2"/>
  <c r="C456" i="2"/>
  <c r="D456" i="2"/>
  <c r="E456" i="2"/>
  <c r="B457" i="2"/>
  <c r="C457" i="2"/>
  <c r="D457" i="2"/>
  <c r="E457" i="2"/>
  <c r="B458" i="2"/>
  <c r="C458" i="2"/>
  <c r="D458" i="2"/>
  <c r="E458" i="2"/>
  <c r="B459" i="2"/>
  <c r="C459" i="2"/>
  <c r="D459" i="2"/>
  <c r="E459" i="2"/>
  <c r="G459" i="2" s="1"/>
  <c r="I459" i="2" s="1"/>
  <c r="B460" i="2"/>
  <c r="C460" i="2"/>
  <c r="D460" i="2"/>
  <c r="E460" i="2"/>
  <c r="B461" i="2"/>
  <c r="C461" i="2"/>
  <c r="D461" i="2"/>
  <c r="E461" i="2"/>
  <c r="B462" i="2"/>
  <c r="C462" i="2"/>
  <c r="D462" i="2"/>
  <c r="E462" i="2"/>
  <c r="B463" i="2"/>
  <c r="C463" i="2"/>
  <c r="D463" i="2"/>
  <c r="E463" i="2"/>
  <c r="G463" i="2" s="1"/>
  <c r="I463" i="2" s="1"/>
  <c r="B464" i="2"/>
  <c r="C464" i="2"/>
  <c r="D464" i="2"/>
  <c r="E464" i="2"/>
  <c r="B465" i="2"/>
  <c r="C465" i="2"/>
  <c r="D465" i="2"/>
  <c r="E465" i="2"/>
  <c r="B466" i="2"/>
  <c r="C466" i="2"/>
  <c r="D466" i="2"/>
  <c r="E466" i="2"/>
  <c r="B467" i="2"/>
  <c r="C467" i="2"/>
  <c r="D467" i="2"/>
  <c r="E467" i="2"/>
  <c r="B468" i="2"/>
  <c r="C468" i="2"/>
  <c r="D468" i="2"/>
  <c r="E468" i="2"/>
  <c r="B469" i="2"/>
  <c r="C469" i="2"/>
  <c r="D469" i="2"/>
  <c r="E469" i="2"/>
  <c r="B470" i="2"/>
  <c r="G470" i="2" s="1"/>
  <c r="I470" i="2" s="1"/>
  <c r="C470" i="2"/>
  <c r="D470" i="2"/>
  <c r="E470" i="2"/>
  <c r="B471" i="2"/>
  <c r="C471" i="2"/>
  <c r="D471" i="2"/>
  <c r="E471" i="2"/>
  <c r="B472" i="2"/>
  <c r="C472" i="2"/>
  <c r="D472" i="2"/>
  <c r="E472" i="2"/>
  <c r="B473" i="2"/>
  <c r="C473" i="2"/>
  <c r="D473" i="2"/>
  <c r="E473" i="2"/>
  <c r="B474" i="2"/>
  <c r="G474" i="2" s="1"/>
  <c r="I474" i="2" s="1"/>
  <c r="C474" i="2"/>
  <c r="D474" i="2"/>
  <c r="E474" i="2"/>
  <c r="B475" i="2"/>
  <c r="C475" i="2"/>
  <c r="D475" i="2"/>
  <c r="E475" i="2"/>
  <c r="B476" i="2"/>
  <c r="C476" i="2"/>
  <c r="D476" i="2"/>
  <c r="E476" i="2"/>
  <c r="B477" i="2"/>
  <c r="C477" i="2"/>
  <c r="D477" i="2"/>
  <c r="E477" i="2"/>
  <c r="B478" i="2"/>
  <c r="C478" i="2"/>
  <c r="D478" i="2"/>
  <c r="E478" i="2"/>
  <c r="B479" i="2"/>
  <c r="C479" i="2"/>
  <c r="D479" i="2"/>
  <c r="E479" i="2"/>
  <c r="B480" i="2"/>
  <c r="C480" i="2"/>
  <c r="D480" i="2"/>
  <c r="E480" i="2"/>
  <c r="B481" i="2"/>
  <c r="C481" i="2"/>
  <c r="D481" i="2"/>
  <c r="E481" i="2"/>
  <c r="B482" i="2"/>
  <c r="G482" i="2" s="1"/>
  <c r="I482" i="2" s="1"/>
  <c r="C482" i="2"/>
  <c r="D482" i="2"/>
  <c r="E482" i="2"/>
  <c r="B483" i="2"/>
  <c r="C483" i="2"/>
  <c r="D483" i="2"/>
  <c r="E483" i="2"/>
  <c r="B484" i="2"/>
  <c r="C484" i="2"/>
  <c r="D484" i="2"/>
  <c r="E484" i="2"/>
  <c r="B485" i="2"/>
  <c r="C485" i="2"/>
  <c r="D485" i="2"/>
  <c r="E485" i="2"/>
  <c r="B486" i="2"/>
  <c r="C486" i="2"/>
  <c r="D486" i="2"/>
  <c r="E486" i="2"/>
  <c r="B487" i="2"/>
  <c r="C487" i="2"/>
  <c r="D487" i="2"/>
  <c r="E487" i="2"/>
  <c r="B488" i="2"/>
  <c r="C488" i="2"/>
  <c r="D488" i="2"/>
  <c r="E488" i="2"/>
  <c r="B489" i="2"/>
  <c r="C489" i="2"/>
  <c r="D489" i="2"/>
  <c r="E489" i="2"/>
  <c r="B490" i="2"/>
  <c r="C490" i="2"/>
  <c r="D490" i="2"/>
  <c r="E490" i="2"/>
  <c r="B491" i="2"/>
  <c r="C491" i="2"/>
  <c r="D491" i="2"/>
  <c r="E491" i="2"/>
  <c r="B492" i="2"/>
  <c r="C492" i="2"/>
  <c r="D492" i="2"/>
  <c r="E492" i="2"/>
  <c r="B493" i="2"/>
  <c r="C493" i="2"/>
  <c r="D493" i="2"/>
  <c r="E493" i="2"/>
  <c r="B494" i="2"/>
  <c r="G494" i="2" s="1"/>
  <c r="I494" i="2" s="1"/>
  <c r="C494" i="2"/>
  <c r="D494" i="2"/>
  <c r="E494" i="2"/>
  <c r="B495" i="2"/>
  <c r="C495" i="2"/>
  <c r="D495" i="2"/>
  <c r="E495" i="2"/>
  <c r="B496" i="2"/>
  <c r="C496" i="2"/>
  <c r="D496" i="2"/>
  <c r="E496" i="2"/>
  <c r="B497" i="2"/>
  <c r="C497" i="2"/>
  <c r="D497" i="2"/>
  <c r="E497" i="2"/>
  <c r="B498" i="2"/>
  <c r="C498" i="2"/>
  <c r="D498" i="2"/>
  <c r="E498" i="2"/>
  <c r="B499" i="2"/>
  <c r="C499" i="2"/>
  <c r="D499" i="2"/>
  <c r="E499" i="2"/>
  <c r="B500" i="2"/>
  <c r="C500" i="2"/>
  <c r="D500" i="2"/>
  <c r="E500" i="2"/>
  <c r="B501" i="2"/>
  <c r="C501" i="2"/>
  <c r="D501" i="2"/>
  <c r="E501" i="2"/>
  <c r="G501" i="2" s="1"/>
  <c r="I501" i="2" s="1"/>
  <c r="C2" i="2"/>
  <c r="D2" i="2"/>
  <c r="E2" i="2"/>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E3" i="7"/>
  <c r="J3" i="7"/>
  <c r="O3" i="7"/>
  <c r="T3" i="7"/>
  <c r="E4" i="7"/>
  <c r="J4" i="7"/>
  <c r="O4" i="7"/>
  <c r="T4" i="7"/>
  <c r="E5" i="7"/>
  <c r="J5" i="7"/>
  <c r="O5" i="7"/>
  <c r="T5" i="7"/>
  <c r="E6" i="7"/>
  <c r="J6" i="7"/>
  <c r="O6" i="7"/>
  <c r="T6" i="7"/>
  <c r="E7" i="7"/>
  <c r="J7" i="7"/>
  <c r="O7" i="7"/>
  <c r="T7" i="7"/>
  <c r="E8" i="7"/>
  <c r="J8" i="7"/>
  <c r="O8" i="7"/>
  <c r="T8" i="7"/>
  <c r="E9" i="7"/>
  <c r="J9" i="7"/>
  <c r="O9" i="7"/>
  <c r="T9" i="7"/>
  <c r="E10" i="7"/>
  <c r="J10" i="7"/>
  <c r="O10" i="7"/>
  <c r="T10" i="7"/>
  <c r="E11" i="7"/>
  <c r="J11" i="7"/>
  <c r="O11" i="7"/>
  <c r="T11" i="7"/>
  <c r="E12" i="7"/>
  <c r="J12" i="7"/>
  <c r="O12" i="7"/>
  <c r="T12" i="7"/>
  <c r="E13" i="7"/>
  <c r="J13" i="7"/>
  <c r="O13" i="7"/>
  <c r="T13" i="7"/>
  <c r="E14" i="7"/>
  <c r="J14" i="7"/>
  <c r="O14" i="7"/>
  <c r="T14" i="7"/>
  <c r="E15" i="7"/>
  <c r="J15" i="7"/>
  <c r="O15" i="7"/>
  <c r="T15" i="7"/>
  <c r="E16" i="7"/>
  <c r="J16" i="7"/>
  <c r="O16" i="7"/>
  <c r="T16" i="7"/>
  <c r="E17" i="7"/>
  <c r="J17" i="7"/>
  <c r="O17" i="7"/>
  <c r="T17" i="7"/>
  <c r="E18" i="7"/>
  <c r="J18" i="7"/>
  <c r="O18" i="7"/>
  <c r="T18" i="7"/>
  <c r="E19" i="7"/>
  <c r="J19" i="7"/>
  <c r="O19" i="7"/>
  <c r="T19" i="7"/>
  <c r="E20" i="7"/>
  <c r="J20" i="7"/>
  <c r="O20" i="7"/>
  <c r="T20" i="7"/>
  <c r="E21" i="7"/>
  <c r="J21" i="7"/>
  <c r="O21" i="7"/>
  <c r="T21" i="7"/>
  <c r="E22" i="7"/>
  <c r="J22" i="7"/>
  <c r="O22" i="7"/>
  <c r="T22" i="7"/>
  <c r="E23" i="7"/>
  <c r="J23" i="7"/>
  <c r="O23" i="7"/>
  <c r="T23" i="7"/>
  <c r="E24" i="7"/>
  <c r="J24" i="7"/>
  <c r="O24" i="7"/>
  <c r="T24" i="7"/>
  <c r="E25" i="7"/>
  <c r="J25" i="7"/>
  <c r="O25" i="7"/>
  <c r="T25" i="7"/>
  <c r="E26" i="7"/>
  <c r="J26" i="7"/>
  <c r="O26" i="7"/>
  <c r="T26" i="7"/>
  <c r="E27" i="7"/>
  <c r="J27" i="7"/>
  <c r="O27" i="7"/>
  <c r="T27" i="7"/>
  <c r="E28" i="7"/>
  <c r="J28" i="7"/>
  <c r="O28" i="7"/>
  <c r="T28" i="7"/>
  <c r="E29" i="7"/>
  <c r="J29" i="7"/>
  <c r="O29" i="7"/>
  <c r="T29" i="7"/>
  <c r="E30" i="7"/>
  <c r="J30" i="7"/>
  <c r="O30" i="7"/>
  <c r="T30" i="7"/>
  <c r="E31" i="7"/>
  <c r="J31" i="7"/>
  <c r="O31" i="7"/>
  <c r="T31" i="7"/>
  <c r="E32" i="7"/>
  <c r="J32" i="7"/>
  <c r="O32" i="7"/>
  <c r="T32" i="7"/>
  <c r="E33" i="7"/>
  <c r="J33" i="7"/>
  <c r="O33" i="7"/>
  <c r="T33" i="7"/>
  <c r="E34" i="7"/>
  <c r="J34" i="7"/>
  <c r="O34" i="7"/>
  <c r="T34" i="7"/>
  <c r="E35" i="7"/>
  <c r="J35" i="7"/>
  <c r="O35" i="7"/>
  <c r="T35" i="7"/>
  <c r="E36" i="7"/>
  <c r="J36" i="7"/>
  <c r="O36" i="7"/>
  <c r="T36" i="7"/>
  <c r="E37" i="7"/>
  <c r="J37" i="7"/>
  <c r="O37" i="7"/>
  <c r="T37" i="7"/>
  <c r="E38" i="7"/>
  <c r="J38" i="7"/>
  <c r="O38" i="7"/>
  <c r="T38" i="7"/>
  <c r="E39" i="7"/>
  <c r="J39" i="7"/>
  <c r="O39" i="7"/>
  <c r="T39" i="7"/>
  <c r="E40" i="7"/>
  <c r="J40" i="7"/>
  <c r="O40" i="7"/>
  <c r="T40" i="7"/>
  <c r="E41" i="7"/>
  <c r="J41" i="7"/>
  <c r="O41" i="7"/>
  <c r="T41" i="7"/>
  <c r="E42" i="7"/>
  <c r="J42" i="7"/>
  <c r="O42" i="7"/>
  <c r="T42" i="7"/>
  <c r="E43" i="7"/>
  <c r="J43" i="7"/>
  <c r="O43" i="7"/>
  <c r="T43" i="7"/>
  <c r="E44" i="7"/>
  <c r="J44" i="7"/>
  <c r="O44" i="7"/>
  <c r="T44" i="7"/>
  <c r="E45" i="7"/>
  <c r="J45" i="7"/>
  <c r="O45" i="7"/>
  <c r="T45" i="7"/>
  <c r="E46" i="7"/>
  <c r="J46" i="7"/>
  <c r="O46" i="7"/>
  <c r="T46" i="7"/>
  <c r="E47" i="7"/>
  <c r="J47" i="7"/>
  <c r="O47" i="7"/>
  <c r="T47" i="7"/>
  <c r="E48" i="7"/>
  <c r="J48" i="7"/>
  <c r="O48" i="7"/>
  <c r="T48" i="7"/>
  <c r="E49" i="7"/>
  <c r="J49" i="7"/>
  <c r="O49" i="7"/>
  <c r="T49" i="7"/>
  <c r="E50" i="7"/>
  <c r="J50" i="7"/>
  <c r="O50" i="7"/>
  <c r="T50" i="7"/>
  <c r="E51" i="7"/>
  <c r="J51" i="7"/>
  <c r="O51" i="7"/>
  <c r="T51" i="7"/>
  <c r="E52" i="7"/>
  <c r="J52" i="7"/>
  <c r="O52" i="7"/>
  <c r="T52" i="7"/>
  <c r="E53" i="7"/>
  <c r="J53" i="7"/>
  <c r="O53" i="7"/>
  <c r="T53" i="7"/>
  <c r="E54" i="7"/>
  <c r="J54" i="7"/>
  <c r="O54" i="7"/>
  <c r="T54" i="7"/>
  <c r="E55" i="7"/>
  <c r="J55" i="7"/>
  <c r="O55" i="7"/>
  <c r="T55" i="7"/>
  <c r="E56" i="7"/>
  <c r="J56" i="7"/>
  <c r="O56" i="7"/>
  <c r="T56" i="7"/>
  <c r="E57" i="7"/>
  <c r="J57" i="7"/>
  <c r="O57" i="7"/>
  <c r="T57" i="7"/>
  <c r="E58" i="7"/>
  <c r="J58" i="7"/>
  <c r="O58" i="7"/>
  <c r="T58" i="7"/>
  <c r="E59" i="7"/>
  <c r="J59" i="7"/>
  <c r="O59" i="7"/>
  <c r="T59" i="7"/>
  <c r="E60" i="7"/>
  <c r="J60" i="7"/>
  <c r="O60" i="7"/>
  <c r="T60" i="7"/>
  <c r="E61" i="7"/>
  <c r="J61" i="7"/>
  <c r="O61" i="7"/>
  <c r="T61" i="7"/>
  <c r="E62" i="7"/>
  <c r="J62" i="7"/>
  <c r="O62" i="7"/>
  <c r="T62" i="7"/>
  <c r="E63" i="7"/>
  <c r="J63" i="7"/>
  <c r="O63" i="7"/>
  <c r="T63" i="7"/>
  <c r="E64" i="7"/>
  <c r="J64" i="7"/>
  <c r="O64" i="7"/>
  <c r="T64" i="7"/>
  <c r="E65" i="7"/>
  <c r="J65" i="7"/>
  <c r="O65" i="7"/>
  <c r="T65" i="7"/>
  <c r="E66" i="7"/>
  <c r="J66" i="7"/>
  <c r="O66" i="7"/>
  <c r="T66" i="7"/>
  <c r="E67" i="7"/>
  <c r="J67" i="7"/>
  <c r="O67" i="7"/>
  <c r="T67" i="7"/>
  <c r="E68" i="7"/>
  <c r="J68" i="7"/>
  <c r="O68" i="7"/>
  <c r="T68" i="7"/>
  <c r="E69" i="7"/>
  <c r="J69" i="7"/>
  <c r="O69" i="7"/>
  <c r="T69" i="7"/>
  <c r="E70" i="7"/>
  <c r="J70" i="7"/>
  <c r="O70" i="7"/>
  <c r="T70" i="7"/>
  <c r="E71" i="7"/>
  <c r="J71" i="7"/>
  <c r="O71" i="7"/>
  <c r="T71" i="7"/>
  <c r="E72" i="7"/>
  <c r="J72" i="7"/>
  <c r="O72" i="7"/>
  <c r="T72" i="7"/>
  <c r="E73" i="7"/>
  <c r="J73" i="7"/>
  <c r="O73" i="7"/>
  <c r="T73" i="7"/>
  <c r="E74" i="7"/>
  <c r="J74" i="7"/>
  <c r="O74" i="7"/>
  <c r="T74" i="7"/>
  <c r="E75" i="7"/>
  <c r="J75" i="7"/>
  <c r="O75" i="7"/>
  <c r="T75" i="7"/>
  <c r="E76" i="7"/>
  <c r="J76" i="7"/>
  <c r="O76" i="7"/>
  <c r="T76" i="7"/>
  <c r="E77" i="7"/>
  <c r="J77" i="7"/>
  <c r="O77" i="7"/>
  <c r="T77" i="7"/>
  <c r="E78" i="7"/>
  <c r="J78" i="7"/>
  <c r="O78" i="7"/>
  <c r="T78" i="7"/>
  <c r="E79" i="7"/>
  <c r="J79" i="7"/>
  <c r="O79" i="7"/>
  <c r="T79" i="7"/>
  <c r="E80" i="7"/>
  <c r="J80" i="7"/>
  <c r="O80" i="7"/>
  <c r="T80" i="7"/>
  <c r="E81" i="7"/>
  <c r="J81" i="7"/>
  <c r="O81" i="7"/>
  <c r="T81" i="7"/>
  <c r="E82" i="7"/>
  <c r="J82" i="7"/>
  <c r="O82" i="7"/>
  <c r="T82" i="7"/>
  <c r="E83" i="7"/>
  <c r="J83" i="7"/>
  <c r="O83" i="7"/>
  <c r="T83" i="7"/>
  <c r="E84" i="7"/>
  <c r="J84" i="7"/>
  <c r="O84" i="7"/>
  <c r="T84" i="7"/>
  <c r="E85" i="7"/>
  <c r="J85" i="7"/>
  <c r="O85" i="7"/>
  <c r="T85" i="7"/>
  <c r="E86" i="7"/>
  <c r="J86" i="7"/>
  <c r="O86" i="7"/>
  <c r="T86" i="7"/>
  <c r="E87" i="7"/>
  <c r="J87" i="7"/>
  <c r="O87" i="7"/>
  <c r="T87" i="7"/>
  <c r="E88" i="7"/>
  <c r="J88" i="7"/>
  <c r="O88" i="7"/>
  <c r="T88" i="7"/>
  <c r="E89" i="7"/>
  <c r="J89" i="7"/>
  <c r="O89" i="7"/>
  <c r="T89" i="7"/>
  <c r="E90" i="7"/>
  <c r="J90" i="7"/>
  <c r="O90" i="7"/>
  <c r="T90" i="7"/>
  <c r="E91" i="7"/>
  <c r="J91" i="7"/>
  <c r="O91" i="7"/>
  <c r="T91" i="7"/>
  <c r="E92" i="7"/>
  <c r="J92" i="7"/>
  <c r="O92" i="7"/>
  <c r="T92" i="7"/>
  <c r="E93" i="7"/>
  <c r="J93" i="7"/>
  <c r="O93" i="7"/>
  <c r="T93" i="7"/>
  <c r="E94" i="7"/>
  <c r="J94" i="7"/>
  <c r="O94" i="7"/>
  <c r="T94" i="7"/>
  <c r="E95" i="7"/>
  <c r="J95" i="7"/>
  <c r="O95" i="7"/>
  <c r="T95" i="7"/>
  <c r="E96" i="7"/>
  <c r="J96" i="7"/>
  <c r="O96" i="7"/>
  <c r="T96" i="7"/>
  <c r="E97" i="7"/>
  <c r="J97" i="7"/>
  <c r="O97" i="7"/>
  <c r="T97" i="7"/>
  <c r="E98" i="7"/>
  <c r="J98" i="7"/>
  <c r="O98" i="7"/>
  <c r="T98" i="7"/>
  <c r="E99" i="7"/>
  <c r="J99" i="7"/>
  <c r="O99" i="7"/>
  <c r="T99" i="7"/>
  <c r="E100" i="7"/>
  <c r="J100" i="7"/>
  <c r="O100" i="7"/>
  <c r="T100" i="7"/>
  <c r="E101" i="7"/>
  <c r="J101" i="7"/>
  <c r="O101" i="7"/>
  <c r="T101" i="7"/>
  <c r="E102" i="7"/>
  <c r="J102" i="7"/>
  <c r="O102" i="7"/>
  <c r="T102" i="7"/>
  <c r="E103" i="7"/>
  <c r="J103" i="7"/>
  <c r="O103" i="7"/>
  <c r="T103" i="7"/>
  <c r="E104" i="7"/>
  <c r="J104" i="7"/>
  <c r="O104" i="7"/>
  <c r="T104" i="7"/>
  <c r="E105" i="7"/>
  <c r="J105" i="7"/>
  <c r="O105" i="7"/>
  <c r="T105" i="7"/>
  <c r="E106" i="7"/>
  <c r="J106" i="7"/>
  <c r="O106" i="7"/>
  <c r="T106" i="7"/>
  <c r="E107" i="7"/>
  <c r="J107" i="7"/>
  <c r="O107" i="7"/>
  <c r="T107" i="7"/>
  <c r="E108" i="7"/>
  <c r="J108" i="7"/>
  <c r="O108" i="7"/>
  <c r="T108" i="7"/>
  <c r="E109" i="7"/>
  <c r="J109" i="7"/>
  <c r="O109" i="7"/>
  <c r="T109" i="7"/>
  <c r="E110" i="7"/>
  <c r="J110" i="7"/>
  <c r="O110" i="7"/>
  <c r="T110" i="7"/>
  <c r="E111" i="7"/>
  <c r="J111" i="7"/>
  <c r="O111" i="7"/>
  <c r="T111" i="7"/>
  <c r="E112" i="7"/>
  <c r="J112" i="7"/>
  <c r="O112" i="7"/>
  <c r="T112" i="7"/>
  <c r="E113" i="7"/>
  <c r="J113" i="7"/>
  <c r="O113" i="7"/>
  <c r="T113" i="7"/>
  <c r="E114" i="7"/>
  <c r="J114" i="7"/>
  <c r="O114" i="7"/>
  <c r="T114" i="7"/>
  <c r="E115" i="7"/>
  <c r="J115" i="7"/>
  <c r="O115" i="7"/>
  <c r="T115" i="7"/>
  <c r="E116" i="7"/>
  <c r="J116" i="7"/>
  <c r="O116" i="7"/>
  <c r="T116" i="7"/>
  <c r="E117" i="7"/>
  <c r="J117" i="7"/>
  <c r="O117" i="7"/>
  <c r="T117" i="7"/>
  <c r="E118" i="7"/>
  <c r="J118" i="7"/>
  <c r="O118" i="7"/>
  <c r="T118" i="7"/>
  <c r="E119" i="7"/>
  <c r="J119" i="7"/>
  <c r="O119" i="7"/>
  <c r="T119" i="7"/>
  <c r="E120" i="7"/>
  <c r="J120" i="7"/>
  <c r="O120" i="7"/>
  <c r="T120" i="7"/>
  <c r="E121" i="7"/>
  <c r="J121" i="7"/>
  <c r="O121" i="7"/>
  <c r="T121" i="7"/>
  <c r="E122" i="7"/>
  <c r="J122" i="7"/>
  <c r="O122" i="7"/>
  <c r="T122" i="7"/>
  <c r="E123" i="7"/>
  <c r="J123" i="7"/>
  <c r="O123" i="7"/>
  <c r="T123" i="7"/>
  <c r="E124" i="7"/>
  <c r="J124" i="7"/>
  <c r="O124" i="7"/>
  <c r="T124" i="7"/>
  <c r="E125" i="7"/>
  <c r="J125" i="7"/>
  <c r="O125" i="7"/>
  <c r="T125" i="7"/>
  <c r="E126" i="7"/>
  <c r="J126" i="7"/>
  <c r="O126" i="7"/>
  <c r="T126" i="7"/>
  <c r="E127" i="7"/>
  <c r="J127" i="7"/>
  <c r="O127" i="7"/>
  <c r="T127" i="7"/>
  <c r="E128" i="7"/>
  <c r="J128" i="7"/>
  <c r="O128" i="7"/>
  <c r="T128" i="7"/>
  <c r="E129" i="7"/>
  <c r="J129" i="7"/>
  <c r="O129" i="7"/>
  <c r="T129" i="7"/>
  <c r="E130" i="7"/>
  <c r="J130" i="7"/>
  <c r="O130" i="7"/>
  <c r="T130" i="7"/>
  <c r="E131" i="7"/>
  <c r="J131" i="7"/>
  <c r="O131" i="7"/>
  <c r="T131" i="7"/>
  <c r="E132" i="7"/>
  <c r="J132" i="7"/>
  <c r="O132" i="7"/>
  <c r="T132" i="7"/>
  <c r="E133" i="7"/>
  <c r="J133" i="7"/>
  <c r="O133" i="7"/>
  <c r="T133" i="7"/>
  <c r="E134" i="7"/>
  <c r="J134" i="7"/>
  <c r="O134" i="7"/>
  <c r="T134" i="7"/>
  <c r="E135" i="7"/>
  <c r="J135" i="7"/>
  <c r="O135" i="7"/>
  <c r="T135" i="7"/>
  <c r="E136" i="7"/>
  <c r="J136" i="7"/>
  <c r="O136" i="7"/>
  <c r="T136" i="7"/>
  <c r="E137" i="7"/>
  <c r="J137" i="7"/>
  <c r="O137" i="7"/>
  <c r="T137" i="7"/>
  <c r="E138" i="7"/>
  <c r="J138" i="7"/>
  <c r="O138" i="7"/>
  <c r="T138" i="7"/>
  <c r="E139" i="7"/>
  <c r="J139" i="7"/>
  <c r="O139" i="7"/>
  <c r="T139" i="7"/>
  <c r="E140" i="7"/>
  <c r="J140" i="7"/>
  <c r="O140" i="7"/>
  <c r="T140" i="7"/>
  <c r="E141" i="7"/>
  <c r="J141" i="7"/>
  <c r="O141" i="7"/>
  <c r="T141" i="7"/>
  <c r="E142" i="7"/>
  <c r="J142" i="7"/>
  <c r="O142" i="7"/>
  <c r="T142" i="7"/>
  <c r="E143" i="7"/>
  <c r="J143" i="7"/>
  <c r="O143" i="7"/>
  <c r="T143" i="7"/>
  <c r="E144" i="7"/>
  <c r="J144" i="7"/>
  <c r="O144" i="7"/>
  <c r="T144" i="7"/>
  <c r="E145" i="7"/>
  <c r="J145" i="7"/>
  <c r="O145" i="7"/>
  <c r="T145" i="7"/>
  <c r="E146" i="7"/>
  <c r="J146" i="7"/>
  <c r="O146" i="7"/>
  <c r="T146" i="7"/>
  <c r="E147" i="7"/>
  <c r="J147" i="7"/>
  <c r="O147" i="7"/>
  <c r="T147" i="7"/>
  <c r="E148" i="7"/>
  <c r="J148" i="7"/>
  <c r="O148" i="7"/>
  <c r="T148" i="7"/>
  <c r="E149" i="7"/>
  <c r="J149" i="7"/>
  <c r="O149" i="7"/>
  <c r="T149" i="7"/>
  <c r="E150" i="7"/>
  <c r="J150" i="7"/>
  <c r="O150" i="7"/>
  <c r="T150" i="7"/>
  <c r="E151" i="7"/>
  <c r="J151" i="7"/>
  <c r="O151" i="7"/>
  <c r="T151" i="7"/>
  <c r="E152" i="7"/>
  <c r="J152" i="7"/>
  <c r="O152" i="7"/>
  <c r="T152" i="7"/>
  <c r="E153" i="7"/>
  <c r="J153" i="7"/>
  <c r="O153" i="7"/>
  <c r="T153" i="7"/>
  <c r="E154" i="7"/>
  <c r="J154" i="7"/>
  <c r="O154" i="7"/>
  <c r="T154" i="7"/>
  <c r="E155" i="7"/>
  <c r="J155" i="7"/>
  <c r="O155" i="7"/>
  <c r="T155" i="7"/>
  <c r="E156" i="7"/>
  <c r="J156" i="7"/>
  <c r="O156" i="7"/>
  <c r="T156" i="7"/>
  <c r="E157" i="7"/>
  <c r="J157" i="7"/>
  <c r="O157" i="7"/>
  <c r="T157" i="7"/>
  <c r="E158" i="7"/>
  <c r="J158" i="7"/>
  <c r="O158" i="7"/>
  <c r="T158" i="7"/>
  <c r="E159" i="7"/>
  <c r="J159" i="7"/>
  <c r="O159" i="7"/>
  <c r="T159" i="7"/>
  <c r="E160" i="7"/>
  <c r="J160" i="7"/>
  <c r="O160" i="7"/>
  <c r="T160" i="7"/>
  <c r="E161" i="7"/>
  <c r="J161" i="7"/>
  <c r="O161" i="7"/>
  <c r="T161" i="7"/>
  <c r="E162" i="7"/>
  <c r="J162" i="7"/>
  <c r="O162" i="7"/>
  <c r="T162" i="7"/>
  <c r="E163" i="7"/>
  <c r="J163" i="7"/>
  <c r="O163" i="7"/>
  <c r="T163" i="7"/>
  <c r="E164" i="7"/>
  <c r="J164" i="7"/>
  <c r="O164" i="7"/>
  <c r="T164" i="7"/>
  <c r="E165" i="7"/>
  <c r="J165" i="7"/>
  <c r="O165" i="7"/>
  <c r="T165" i="7"/>
  <c r="E166" i="7"/>
  <c r="J166" i="7"/>
  <c r="O166" i="7"/>
  <c r="T166" i="7"/>
  <c r="E167" i="7"/>
  <c r="J167" i="7"/>
  <c r="O167" i="7"/>
  <c r="T167" i="7"/>
  <c r="E168" i="7"/>
  <c r="J168" i="7"/>
  <c r="O168" i="7"/>
  <c r="T168" i="7"/>
  <c r="E169" i="7"/>
  <c r="J169" i="7"/>
  <c r="O169" i="7"/>
  <c r="T169" i="7"/>
  <c r="E170" i="7"/>
  <c r="J170" i="7"/>
  <c r="O170" i="7"/>
  <c r="T170" i="7"/>
  <c r="E171" i="7"/>
  <c r="J171" i="7"/>
  <c r="O171" i="7"/>
  <c r="T171" i="7"/>
  <c r="E172" i="7"/>
  <c r="J172" i="7"/>
  <c r="O172" i="7"/>
  <c r="T172" i="7"/>
  <c r="E173" i="7"/>
  <c r="J173" i="7"/>
  <c r="O173" i="7"/>
  <c r="T173" i="7"/>
  <c r="E174" i="7"/>
  <c r="J174" i="7"/>
  <c r="O174" i="7"/>
  <c r="T174" i="7"/>
  <c r="E175" i="7"/>
  <c r="J175" i="7"/>
  <c r="O175" i="7"/>
  <c r="T175" i="7"/>
  <c r="E176" i="7"/>
  <c r="J176" i="7"/>
  <c r="O176" i="7"/>
  <c r="T176" i="7"/>
  <c r="E177" i="7"/>
  <c r="J177" i="7"/>
  <c r="O177" i="7"/>
  <c r="T177" i="7"/>
  <c r="E178" i="7"/>
  <c r="J178" i="7"/>
  <c r="O178" i="7"/>
  <c r="T178" i="7"/>
  <c r="E179" i="7"/>
  <c r="J179" i="7"/>
  <c r="O179" i="7"/>
  <c r="T179" i="7"/>
  <c r="E180" i="7"/>
  <c r="J180" i="7"/>
  <c r="O180" i="7"/>
  <c r="T180" i="7"/>
  <c r="E181" i="7"/>
  <c r="J181" i="7"/>
  <c r="O181" i="7"/>
  <c r="T181" i="7"/>
  <c r="E182" i="7"/>
  <c r="J182" i="7"/>
  <c r="O182" i="7"/>
  <c r="T182" i="7"/>
  <c r="E183" i="7"/>
  <c r="J183" i="7"/>
  <c r="O183" i="7"/>
  <c r="T183" i="7"/>
  <c r="E184" i="7"/>
  <c r="J184" i="7"/>
  <c r="O184" i="7"/>
  <c r="T184" i="7"/>
  <c r="E185" i="7"/>
  <c r="J185" i="7"/>
  <c r="O185" i="7"/>
  <c r="T185" i="7"/>
  <c r="E186" i="7"/>
  <c r="J186" i="7"/>
  <c r="O186" i="7"/>
  <c r="T186" i="7"/>
  <c r="E187" i="7"/>
  <c r="J187" i="7"/>
  <c r="O187" i="7"/>
  <c r="T187" i="7"/>
  <c r="E188" i="7"/>
  <c r="J188" i="7"/>
  <c r="O188" i="7"/>
  <c r="T188" i="7"/>
  <c r="E189" i="7"/>
  <c r="J189" i="7"/>
  <c r="O189" i="7"/>
  <c r="T189" i="7"/>
  <c r="E190" i="7"/>
  <c r="J190" i="7"/>
  <c r="O190" i="7"/>
  <c r="T190" i="7"/>
  <c r="E191" i="7"/>
  <c r="J191" i="7"/>
  <c r="O191" i="7"/>
  <c r="T191" i="7"/>
  <c r="E192" i="7"/>
  <c r="J192" i="7"/>
  <c r="O192" i="7"/>
  <c r="T192" i="7"/>
  <c r="E193" i="7"/>
  <c r="J193" i="7"/>
  <c r="O193" i="7"/>
  <c r="T193" i="7"/>
  <c r="E194" i="7"/>
  <c r="J194" i="7"/>
  <c r="O194" i="7"/>
  <c r="T194" i="7"/>
  <c r="E195" i="7"/>
  <c r="J195" i="7"/>
  <c r="O195" i="7"/>
  <c r="T195" i="7"/>
  <c r="E196" i="7"/>
  <c r="J196" i="7"/>
  <c r="O196" i="7"/>
  <c r="T196" i="7"/>
  <c r="E197" i="7"/>
  <c r="J197" i="7"/>
  <c r="O197" i="7"/>
  <c r="T197" i="7"/>
  <c r="E198" i="7"/>
  <c r="J198" i="7"/>
  <c r="O198" i="7"/>
  <c r="T198" i="7"/>
  <c r="E199" i="7"/>
  <c r="J199" i="7"/>
  <c r="O199" i="7"/>
  <c r="T199" i="7"/>
  <c r="E200" i="7"/>
  <c r="J200" i="7"/>
  <c r="O200" i="7"/>
  <c r="T200" i="7"/>
  <c r="E201" i="7"/>
  <c r="J201" i="7"/>
  <c r="O201" i="7"/>
  <c r="T201" i="7"/>
  <c r="E202" i="7"/>
  <c r="J202" i="7"/>
  <c r="O202" i="7"/>
  <c r="T202" i="7"/>
  <c r="E203" i="7"/>
  <c r="J203" i="7"/>
  <c r="O203" i="7"/>
  <c r="T203" i="7"/>
  <c r="E204" i="7"/>
  <c r="J204" i="7"/>
  <c r="O204" i="7"/>
  <c r="T204" i="7"/>
  <c r="E205" i="7"/>
  <c r="J205" i="7"/>
  <c r="O205" i="7"/>
  <c r="T205" i="7"/>
  <c r="E206" i="7"/>
  <c r="J206" i="7"/>
  <c r="O206" i="7"/>
  <c r="T206" i="7"/>
  <c r="E207" i="7"/>
  <c r="J207" i="7"/>
  <c r="O207" i="7"/>
  <c r="T207" i="7"/>
  <c r="E208" i="7"/>
  <c r="J208" i="7"/>
  <c r="O208" i="7"/>
  <c r="T208" i="7"/>
  <c r="E209" i="7"/>
  <c r="J209" i="7"/>
  <c r="O209" i="7"/>
  <c r="T209" i="7"/>
  <c r="E210" i="7"/>
  <c r="J210" i="7"/>
  <c r="O210" i="7"/>
  <c r="T210" i="7"/>
  <c r="E211" i="7"/>
  <c r="J211" i="7"/>
  <c r="O211" i="7"/>
  <c r="T211" i="7"/>
  <c r="E212" i="7"/>
  <c r="J212" i="7"/>
  <c r="O212" i="7"/>
  <c r="T212" i="7"/>
  <c r="E213" i="7"/>
  <c r="J213" i="7"/>
  <c r="O213" i="7"/>
  <c r="T213" i="7"/>
  <c r="E214" i="7"/>
  <c r="J214" i="7"/>
  <c r="O214" i="7"/>
  <c r="T214" i="7"/>
  <c r="E215" i="7"/>
  <c r="J215" i="7"/>
  <c r="O215" i="7"/>
  <c r="T215" i="7"/>
  <c r="E216" i="7"/>
  <c r="J216" i="7"/>
  <c r="O216" i="7"/>
  <c r="T216" i="7"/>
  <c r="E217" i="7"/>
  <c r="J217" i="7"/>
  <c r="O217" i="7"/>
  <c r="T217" i="7"/>
  <c r="E218" i="7"/>
  <c r="J218" i="7"/>
  <c r="O218" i="7"/>
  <c r="T218" i="7"/>
  <c r="E219" i="7"/>
  <c r="J219" i="7"/>
  <c r="O219" i="7"/>
  <c r="T219" i="7"/>
  <c r="E220" i="7"/>
  <c r="J220" i="7"/>
  <c r="O220" i="7"/>
  <c r="T220" i="7"/>
  <c r="E221" i="7"/>
  <c r="J221" i="7"/>
  <c r="O221" i="7"/>
  <c r="T221" i="7"/>
  <c r="E222" i="7"/>
  <c r="J222" i="7"/>
  <c r="O222" i="7"/>
  <c r="T222" i="7"/>
  <c r="E223" i="7"/>
  <c r="J223" i="7"/>
  <c r="O223" i="7"/>
  <c r="T223" i="7"/>
  <c r="E224" i="7"/>
  <c r="J224" i="7"/>
  <c r="O224" i="7"/>
  <c r="T224" i="7"/>
  <c r="E225" i="7"/>
  <c r="J225" i="7"/>
  <c r="O225" i="7"/>
  <c r="T225" i="7"/>
  <c r="E226" i="7"/>
  <c r="J226" i="7"/>
  <c r="O226" i="7"/>
  <c r="T226" i="7"/>
  <c r="E227" i="7"/>
  <c r="J227" i="7"/>
  <c r="O227" i="7"/>
  <c r="T227" i="7"/>
  <c r="E228" i="7"/>
  <c r="J228" i="7"/>
  <c r="O228" i="7"/>
  <c r="T228" i="7"/>
  <c r="E229" i="7"/>
  <c r="J229" i="7"/>
  <c r="O229" i="7"/>
  <c r="T229" i="7"/>
  <c r="E230" i="7"/>
  <c r="J230" i="7"/>
  <c r="O230" i="7"/>
  <c r="T230" i="7"/>
  <c r="E231" i="7"/>
  <c r="J231" i="7"/>
  <c r="O231" i="7"/>
  <c r="T231" i="7"/>
  <c r="E232" i="7"/>
  <c r="J232" i="7"/>
  <c r="O232" i="7"/>
  <c r="T232" i="7"/>
  <c r="E233" i="7"/>
  <c r="J233" i="7"/>
  <c r="O233" i="7"/>
  <c r="T233" i="7"/>
  <c r="E234" i="7"/>
  <c r="J234" i="7"/>
  <c r="O234" i="7"/>
  <c r="T234" i="7"/>
  <c r="E235" i="7"/>
  <c r="J235" i="7"/>
  <c r="O235" i="7"/>
  <c r="T235" i="7"/>
  <c r="E236" i="7"/>
  <c r="J236" i="7"/>
  <c r="O236" i="7"/>
  <c r="T236" i="7"/>
  <c r="E237" i="7"/>
  <c r="J237" i="7"/>
  <c r="O237" i="7"/>
  <c r="T237" i="7"/>
  <c r="E238" i="7"/>
  <c r="J238" i="7"/>
  <c r="O238" i="7"/>
  <c r="T238" i="7"/>
  <c r="E239" i="7"/>
  <c r="J239" i="7"/>
  <c r="O239" i="7"/>
  <c r="T239" i="7"/>
  <c r="E240" i="7"/>
  <c r="J240" i="7"/>
  <c r="O240" i="7"/>
  <c r="T240" i="7"/>
  <c r="E241" i="7"/>
  <c r="J241" i="7"/>
  <c r="O241" i="7"/>
  <c r="T241" i="7"/>
  <c r="E242" i="7"/>
  <c r="J242" i="7"/>
  <c r="O242" i="7"/>
  <c r="T242" i="7"/>
  <c r="E243" i="7"/>
  <c r="J243" i="7"/>
  <c r="O243" i="7"/>
  <c r="T243" i="7"/>
  <c r="E244" i="7"/>
  <c r="J244" i="7"/>
  <c r="O244" i="7"/>
  <c r="T244" i="7"/>
  <c r="E245" i="7"/>
  <c r="J245" i="7"/>
  <c r="O245" i="7"/>
  <c r="T245" i="7"/>
  <c r="E246" i="7"/>
  <c r="J246" i="7"/>
  <c r="O246" i="7"/>
  <c r="T246" i="7"/>
  <c r="E247" i="7"/>
  <c r="J247" i="7"/>
  <c r="O247" i="7"/>
  <c r="T247" i="7"/>
  <c r="E248" i="7"/>
  <c r="J248" i="7"/>
  <c r="O248" i="7"/>
  <c r="T248" i="7"/>
  <c r="E249" i="7"/>
  <c r="J249" i="7"/>
  <c r="O249" i="7"/>
  <c r="T249" i="7"/>
  <c r="E250" i="7"/>
  <c r="J250" i="7"/>
  <c r="O250" i="7"/>
  <c r="T250" i="7"/>
  <c r="E251" i="7"/>
  <c r="J251" i="7"/>
  <c r="O251" i="7"/>
  <c r="T251" i="7"/>
  <c r="E252" i="7"/>
  <c r="J252" i="7"/>
  <c r="O252" i="7"/>
  <c r="T252" i="7"/>
  <c r="E253" i="7"/>
  <c r="J253" i="7"/>
  <c r="O253" i="7"/>
  <c r="T253" i="7"/>
  <c r="E254" i="7"/>
  <c r="J254" i="7"/>
  <c r="O254" i="7"/>
  <c r="T254" i="7"/>
  <c r="E255" i="7"/>
  <c r="J255" i="7"/>
  <c r="O255" i="7"/>
  <c r="T255" i="7"/>
  <c r="E256" i="7"/>
  <c r="J256" i="7"/>
  <c r="O256" i="7"/>
  <c r="T256" i="7"/>
  <c r="E257" i="7"/>
  <c r="J257" i="7"/>
  <c r="O257" i="7"/>
  <c r="T257" i="7"/>
  <c r="E258" i="7"/>
  <c r="J258" i="7"/>
  <c r="O258" i="7"/>
  <c r="T258" i="7"/>
  <c r="E259" i="7"/>
  <c r="J259" i="7"/>
  <c r="O259" i="7"/>
  <c r="T259" i="7"/>
  <c r="E260" i="7"/>
  <c r="J260" i="7"/>
  <c r="O260" i="7"/>
  <c r="T260" i="7"/>
  <c r="E261" i="7"/>
  <c r="J261" i="7"/>
  <c r="O261" i="7"/>
  <c r="T261" i="7"/>
  <c r="E262" i="7"/>
  <c r="J262" i="7"/>
  <c r="O262" i="7"/>
  <c r="T262" i="7"/>
  <c r="E263" i="7"/>
  <c r="J263" i="7"/>
  <c r="O263" i="7"/>
  <c r="T263" i="7"/>
  <c r="E264" i="7"/>
  <c r="J264" i="7"/>
  <c r="O264" i="7"/>
  <c r="T264" i="7"/>
  <c r="E265" i="7"/>
  <c r="J265" i="7"/>
  <c r="O265" i="7"/>
  <c r="T265" i="7"/>
  <c r="E266" i="7"/>
  <c r="J266" i="7"/>
  <c r="O266" i="7"/>
  <c r="T266" i="7"/>
  <c r="E267" i="7"/>
  <c r="J267" i="7"/>
  <c r="O267" i="7"/>
  <c r="T267" i="7"/>
  <c r="E268" i="7"/>
  <c r="J268" i="7"/>
  <c r="O268" i="7"/>
  <c r="T268" i="7"/>
  <c r="E269" i="7"/>
  <c r="J269" i="7"/>
  <c r="O269" i="7"/>
  <c r="T269" i="7"/>
  <c r="E270" i="7"/>
  <c r="J270" i="7"/>
  <c r="O270" i="7"/>
  <c r="T270" i="7"/>
  <c r="E271" i="7"/>
  <c r="J271" i="7"/>
  <c r="O271" i="7"/>
  <c r="T271" i="7"/>
  <c r="E272" i="7"/>
  <c r="J272" i="7"/>
  <c r="O272" i="7"/>
  <c r="T272" i="7"/>
  <c r="E273" i="7"/>
  <c r="J273" i="7"/>
  <c r="O273" i="7"/>
  <c r="T273" i="7"/>
  <c r="E274" i="7"/>
  <c r="J274" i="7"/>
  <c r="O274" i="7"/>
  <c r="T274" i="7"/>
  <c r="E275" i="7"/>
  <c r="J275" i="7"/>
  <c r="O275" i="7"/>
  <c r="T275" i="7"/>
  <c r="E276" i="7"/>
  <c r="J276" i="7"/>
  <c r="O276" i="7"/>
  <c r="T276" i="7"/>
  <c r="E277" i="7"/>
  <c r="J277" i="7"/>
  <c r="O277" i="7"/>
  <c r="T277" i="7"/>
  <c r="E278" i="7"/>
  <c r="J278" i="7"/>
  <c r="O278" i="7"/>
  <c r="T278" i="7"/>
  <c r="E279" i="7"/>
  <c r="J279" i="7"/>
  <c r="O279" i="7"/>
  <c r="T279" i="7"/>
  <c r="E280" i="7"/>
  <c r="J280" i="7"/>
  <c r="O280" i="7"/>
  <c r="T280" i="7"/>
  <c r="E281" i="7"/>
  <c r="J281" i="7"/>
  <c r="O281" i="7"/>
  <c r="T281" i="7"/>
  <c r="E282" i="7"/>
  <c r="J282" i="7"/>
  <c r="O282" i="7"/>
  <c r="T282" i="7"/>
  <c r="E283" i="7"/>
  <c r="J283" i="7"/>
  <c r="O283" i="7"/>
  <c r="T283" i="7"/>
  <c r="E284" i="7"/>
  <c r="J284" i="7"/>
  <c r="O284" i="7"/>
  <c r="T284" i="7"/>
  <c r="E285" i="7"/>
  <c r="J285" i="7"/>
  <c r="O285" i="7"/>
  <c r="T285" i="7"/>
  <c r="E286" i="7"/>
  <c r="J286" i="7"/>
  <c r="O286" i="7"/>
  <c r="T286" i="7"/>
  <c r="E287" i="7"/>
  <c r="J287" i="7"/>
  <c r="O287" i="7"/>
  <c r="T287" i="7"/>
  <c r="E288" i="7"/>
  <c r="J288" i="7"/>
  <c r="O288" i="7"/>
  <c r="T288" i="7"/>
  <c r="E289" i="7"/>
  <c r="J289" i="7"/>
  <c r="O289" i="7"/>
  <c r="T289" i="7"/>
  <c r="E290" i="7"/>
  <c r="J290" i="7"/>
  <c r="O290" i="7"/>
  <c r="T290" i="7"/>
  <c r="E291" i="7"/>
  <c r="J291" i="7"/>
  <c r="O291" i="7"/>
  <c r="T291" i="7"/>
  <c r="E292" i="7"/>
  <c r="J292" i="7"/>
  <c r="O292" i="7"/>
  <c r="T292" i="7"/>
  <c r="E293" i="7"/>
  <c r="J293" i="7"/>
  <c r="O293" i="7"/>
  <c r="T293" i="7"/>
  <c r="E294" i="7"/>
  <c r="J294" i="7"/>
  <c r="O294" i="7"/>
  <c r="T294" i="7"/>
  <c r="E295" i="7"/>
  <c r="J295" i="7"/>
  <c r="O295" i="7"/>
  <c r="T295" i="7"/>
  <c r="E296" i="7"/>
  <c r="J296" i="7"/>
  <c r="O296" i="7"/>
  <c r="T296" i="7"/>
  <c r="E297" i="7"/>
  <c r="J297" i="7"/>
  <c r="O297" i="7"/>
  <c r="T297" i="7"/>
  <c r="E298" i="7"/>
  <c r="J298" i="7"/>
  <c r="O298" i="7"/>
  <c r="T298" i="7"/>
  <c r="E299" i="7"/>
  <c r="J299" i="7"/>
  <c r="O299" i="7"/>
  <c r="T299" i="7"/>
  <c r="E300" i="7"/>
  <c r="J300" i="7"/>
  <c r="O300" i="7"/>
  <c r="T300" i="7"/>
  <c r="E301" i="7"/>
  <c r="J301" i="7"/>
  <c r="O301" i="7"/>
  <c r="T301" i="7"/>
  <c r="E302" i="7"/>
  <c r="J302" i="7"/>
  <c r="O302" i="7"/>
  <c r="T302" i="7"/>
  <c r="E303" i="7"/>
  <c r="J303" i="7"/>
  <c r="O303" i="7"/>
  <c r="T303" i="7"/>
  <c r="E304" i="7"/>
  <c r="J304" i="7"/>
  <c r="O304" i="7"/>
  <c r="T304" i="7"/>
  <c r="E305" i="7"/>
  <c r="J305" i="7"/>
  <c r="O305" i="7"/>
  <c r="T305" i="7"/>
  <c r="E306" i="7"/>
  <c r="J306" i="7"/>
  <c r="O306" i="7"/>
  <c r="T306" i="7"/>
  <c r="E307" i="7"/>
  <c r="J307" i="7"/>
  <c r="O307" i="7"/>
  <c r="T307" i="7"/>
  <c r="E308" i="7"/>
  <c r="J308" i="7"/>
  <c r="O308" i="7"/>
  <c r="T308" i="7"/>
  <c r="E309" i="7"/>
  <c r="J309" i="7"/>
  <c r="O309" i="7"/>
  <c r="T309" i="7"/>
  <c r="E310" i="7"/>
  <c r="J310" i="7"/>
  <c r="O310" i="7"/>
  <c r="T310" i="7"/>
  <c r="E311" i="7"/>
  <c r="J311" i="7"/>
  <c r="O311" i="7"/>
  <c r="T311" i="7"/>
  <c r="E312" i="7"/>
  <c r="J312" i="7"/>
  <c r="O312" i="7"/>
  <c r="T312" i="7"/>
  <c r="E313" i="7"/>
  <c r="J313" i="7"/>
  <c r="O313" i="7"/>
  <c r="T313" i="7"/>
  <c r="E314" i="7"/>
  <c r="J314" i="7"/>
  <c r="O314" i="7"/>
  <c r="T314" i="7"/>
  <c r="E315" i="7"/>
  <c r="J315" i="7"/>
  <c r="O315" i="7"/>
  <c r="T315" i="7"/>
  <c r="E316" i="7"/>
  <c r="J316" i="7"/>
  <c r="O316" i="7"/>
  <c r="T316" i="7"/>
  <c r="E317" i="7"/>
  <c r="J317" i="7"/>
  <c r="O317" i="7"/>
  <c r="T317" i="7"/>
  <c r="E318" i="7"/>
  <c r="J318" i="7"/>
  <c r="O318" i="7"/>
  <c r="T318" i="7"/>
  <c r="E319" i="7"/>
  <c r="J319" i="7"/>
  <c r="O319" i="7"/>
  <c r="T319" i="7"/>
  <c r="E320" i="7"/>
  <c r="J320" i="7"/>
  <c r="O320" i="7"/>
  <c r="T320" i="7"/>
  <c r="E321" i="7"/>
  <c r="J321" i="7"/>
  <c r="O321" i="7"/>
  <c r="T321" i="7"/>
  <c r="E322" i="7"/>
  <c r="J322" i="7"/>
  <c r="O322" i="7"/>
  <c r="T322" i="7"/>
  <c r="E323" i="7"/>
  <c r="J323" i="7"/>
  <c r="O323" i="7"/>
  <c r="T323" i="7"/>
  <c r="E324" i="7"/>
  <c r="J324" i="7"/>
  <c r="O324" i="7"/>
  <c r="T324" i="7"/>
  <c r="E325" i="7"/>
  <c r="J325" i="7"/>
  <c r="O325" i="7"/>
  <c r="T325" i="7"/>
  <c r="E326" i="7"/>
  <c r="J326" i="7"/>
  <c r="O326" i="7"/>
  <c r="T326" i="7"/>
  <c r="E327" i="7"/>
  <c r="J327" i="7"/>
  <c r="O327" i="7"/>
  <c r="T327" i="7"/>
  <c r="E328" i="7"/>
  <c r="J328" i="7"/>
  <c r="O328" i="7"/>
  <c r="T328" i="7"/>
  <c r="E329" i="7"/>
  <c r="J329" i="7"/>
  <c r="O329" i="7"/>
  <c r="T329" i="7"/>
  <c r="E330" i="7"/>
  <c r="J330" i="7"/>
  <c r="O330" i="7"/>
  <c r="T330" i="7"/>
  <c r="E331" i="7"/>
  <c r="J331" i="7"/>
  <c r="O331" i="7"/>
  <c r="T331" i="7"/>
  <c r="E332" i="7"/>
  <c r="J332" i="7"/>
  <c r="O332" i="7"/>
  <c r="T332" i="7"/>
  <c r="E333" i="7"/>
  <c r="J333" i="7"/>
  <c r="O333" i="7"/>
  <c r="T333" i="7"/>
  <c r="E334" i="7"/>
  <c r="J334" i="7"/>
  <c r="O334" i="7"/>
  <c r="T334" i="7"/>
  <c r="E335" i="7"/>
  <c r="J335" i="7"/>
  <c r="O335" i="7"/>
  <c r="T335" i="7"/>
  <c r="E336" i="7"/>
  <c r="J336" i="7"/>
  <c r="O336" i="7"/>
  <c r="T336" i="7"/>
  <c r="E337" i="7"/>
  <c r="J337" i="7"/>
  <c r="O337" i="7"/>
  <c r="T337" i="7"/>
  <c r="E338" i="7"/>
  <c r="J338" i="7"/>
  <c r="O338" i="7"/>
  <c r="T338" i="7"/>
  <c r="E339" i="7"/>
  <c r="J339" i="7"/>
  <c r="O339" i="7"/>
  <c r="T339" i="7"/>
  <c r="E340" i="7"/>
  <c r="J340" i="7"/>
  <c r="O340" i="7"/>
  <c r="T340" i="7"/>
  <c r="E341" i="7"/>
  <c r="J341" i="7"/>
  <c r="O341" i="7"/>
  <c r="T341" i="7"/>
  <c r="E342" i="7"/>
  <c r="J342" i="7"/>
  <c r="O342" i="7"/>
  <c r="T342" i="7"/>
  <c r="E343" i="7"/>
  <c r="J343" i="7"/>
  <c r="O343" i="7"/>
  <c r="T343" i="7"/>
  <c r="E344" i="7"/>
  <c r="J344" i="7"/>
  <c r="O344" i="7"/>
  <c r="T344" i="7"/>
  <c r="E345" i="7"/>
  <c r="J345" i="7"/>
  <c r="O345" i="7"/>
  <c r="T345" i="7"/>
  <c r="E346" i="7"/>
  <c r="J346" i="7"/>
  <c r="O346" i="7"/>
  <c r="T346" i="7"/>
  <c r="E347" i="7"/>
  <c r="J347" i="7"/>
  <c r="O347" i="7"/>
  <c r="T347" i="7"/>
  <c r="E348" i="7"/>
  <c r="J348" i="7"/>
  <c r="O348" i="7"/>
  <c r="T348" i="7"/>
  <c r="E349" i="7"/>
  <c r="J349" i="7"/>
  <c r="O349" i="7"/>
  <c r="T349" i="7"/>
  <c r="E350" i="7"/>
  <c r="J350" i="7"/>
  <c r="O350" i="7"/>
  <c r="T350" i="7"/>
  <c r="E351" i="7"/>
  <c r="J351" i="7"/>
  <c r="O351" i="7"/>
  <c r="T351" i="7"/>
  <c r="E352" i="7"/>
  <c r="J352" i="7"/>
  <c r="O352" i="7"/>
  <c r="T352" i="7"/>
  <c r="E353" i="7"/>
  <c r="J353" i="7"/>
  <c r="O353" i="7"/>
  <c r="T353" i="7"/>
  <c r="E354" i="7"/>
  <c r="J354" i="7"/>
  <c r="O354" i="7"/>
  <c r="T354" i="7"/>
  <c r="E355" i="7"/>
  <c r="J355" i="7"/>
  <c r="O355" i="7"/>
  <c r="T355" i="7"/>
  <c r="E356" i="7"/>
  <c r="J356" i="7"/>
  <c r="O356" i="7"/>
  <c r="T356" i="7"/>
  <c r="E357" i="7"/>
  <c r="J357" i="7"/>
  <c r="O357" i="7"/>
  <c r="T357" i="7"/>
  <c r="E358" i="7"/>
  <c r="J358" i="7"/>
  <c r="O358" i="7"/>
  <c r="T358" i="7"/>
  <c r="E359" i="7"/>
  <c r="J359" i="7"/>
  <c r="O359" i="7"/>
  <c r="T359" i="7"/>
  <c r="E360" i="7"/>
  <c r="J360" i="7"/>
  <c r="O360" i="7"/>
  <c r="T360" i="7"/>
  <c r="E361" i="7"/>
  <c r="J361" i="7"/>
  <c r="O361" i="7"/>
  <c r="T361" i="7"/>
  <c r="E362" i="7"/>
  <c r="J362" i="7"/>
  <c r="O362" i="7"/>
  <c r="T362" i="7"/>
  <c r="E363" i="7"/>
  <c r="J363" i="7"/>
  <c r="O363" i="7"/>
  <c r="T363" i="7"/>
  <c r="E364" i="7"/>
  <c r="J364" i="7"/>
  <c r="O364" i="7"/>
  <c r="T364" i="7"/>
  <c r="E365" i="7"/>
  <c r="J365" i="7"/>
  <c r="O365" i="7"/>
  <c r="T365" i="7"/>
  <c r="E366" i="7"/>
  <c r="J366" i="7"/>
  <c r="O366" i="7"/>
  <c r="T366" i="7"/>
  <c r="E367" i="7"/>
  <c r="J367" i="7"/>
  <c r="O367" i="7"/>
  <c r="T367" i="7"/>
  <c r="E368" i="7"/>
  <c r="J368" i="7"/>
  <c r="O368" i="7"/>
  <c r="T368" i="7"/>
  <c r="E369" i="7"/>
  <c r="J369" i="7"/>
  <c r="O369" i="7"/>
  <c r="T369" i="7"/>
  <c r="E370" i="7"/>
  <c r="J370" i="7"/>
  <c r="O370" i="7"/>
  <c r="T370" i="7"/>
  <c r="E371" i="7"/>
  <c r="J371" i="7"/>
  <c r="O371" i="7"/>
  <c r="T371" i="7"/>
  <c r="E372" i="7"/>
  <c r="J372" i="7"/>
  <c r="O372" i="7"/>
  <c r="T372" i="7"/>
  <c r="E373" i="7"/>
  <c r="J373" i="7"/>
  <c r="O373" i="7"/>
  <c r="T373" i="7"/>
  <c r="E374" i="7"/>
  <c r="J374" i="7"/>
  <c r="O374" i="7"/>
  <c r="T374" i="7"/>
  <c r="E375" i="7"/>
  <c r="J375" i="7"/>
  <c r="O375" i="7"/>
  <c r="T375" i="7"/>
  <c r="E376" i="7"/>
  <c r="J376" i="7"/>
  <c r="O376" i="7"/>
  <c r="T376" i="7"/>
  <c r="E377" i="7"/>
  <c r="J377" i="7"/>
  <c r="O377" i="7"/>
  <c r="T377" i="7"/>
  <c r="E378" i="7"/>
  <c r="J378" i="7"/>
  <c r="O378" i="7"/>
  <c r="T378" i="7"/>
  <c r="E379" i="7"/>
  <c r="J379" i="7"/>
  <c r="O379" i="7"/>
  <c r="T379" i="7"/>
  <c r="E380" i="7"/>
  <c r="J380" i="7"/>
  <c r="O380" i="7"/>
  <c r="T380" i="7"/>
  <c r="E381" i="7"/>
  <c r="J381" i="7"/>
  <c r="O381" i="7"/>
  <c r="T381" i="7"/>
  <c r="E382" i="7"/>
  <c r="J382" i="7"/>
  <c r="O382" i="7"/>
  <c r="T382" i="7"/>
  <c r="E383" i="7"/>
  <c r="J383" i="7"/>
  <c r="O383" i="7"/>
  <c r="T383" i="7"/>
  <c r="E384" i="7"/>
  <c r="J384" i="7"/>
  <c r="O384" i="7"/>
  <c r="T384" i="7"/>
  <c r="E385" i="7"/>
  <c r="J385" i="7"/>
  <c r="O385" i="7"/>
  <c r="T385" i="7"/>
  <c r="E386" i="7"/>
  <c r="J386" i="7"/>
  <c r="O386" i="7"/>
  <c r="T386" i="7"/>
  <c r="E387" i="7"/>
  <c r="J387" i="7"/>
  <c r="O387" i="7"/>
  <c r="T387" i="7"/>
  <c r="E388" i="7"/>
  <c r="J388" i="7"/>
  <c r="O388" i="7"/>
  <c r="T388" i="7"/>
  <c r="E389" i="7"/>
  <c r="J389" i="7"/>
  <c r="O389" i="7"/>
  <c r="T389" i="7"/>
  <c r="E390" i="7"/>
  <c r="J390" i="7"/>
  <c r="O390" i="7"/>
  <c r="T390" i="7"/>
  <c r="E391" i="7"/>
  <c r="J391" i="7"/>
  <c r="O391" i="7"/>
  <c r="T391" i="7"/>
  <c r="E392" i="7"/>
  <c r="J392" i="7"/>
  <c r="O392" i="7"/>
  <c r="T392" i="7"/>
  <c r="E393" i="7"/>
  <c r="J393" i="7"/>
  <c r="O393" i="7"/>
  <c r="T393" i="7"/>
  <c r="E394" i="7"/>
  <c r="J394" i="7"/>
  <c r="O394" i="7"/>
  <c r="T394" i="7"/>
  <c r="E395" i="7"/>
  <c r="J395" i="7"/>
  <c r="O395" i="7"/>
  <c r="T395" i="7"/>
  <c r="E396" i="7"/>
  <c r="J396" i="7"/>
  <c r="O396" i="7"/>
  <c r="T396" i="7"/>
  <c r="E397" i="7"/>
  <c r="J397" i="7"/>
  <c r="O397" i="7"/>
  <c r="T397" i="7"/>
  <c r="E398" i="7"/>
  <c r="J398" i="7"/>
  <c r="O398" i="7"/>
  <c r="T398" i="7"/>
  <c r="E399" i="7"/>
  <c r="J399" i="7"/>
  <c r="O399" i="7"/>
  <c r="T399" i="7"/>
  <c r="E400" i="7"/>
  <c r="J400" i="7"/>
  <c r="O400" i="7"/>
  <c r="T400" i="7"/>
  <c r="E401" i="7"/>
  <c r="J401" i="7"/>
  <c r="O401" i="7"/>
  <c r="T401" i="7"/>
  <c r="E402" i="7"/>
  <c r="J402" i="7"/>
  <c r="O402" i="7"/>
  <c r="T402" i="7"/>
  <c r="E403" i="7"/>
  <c r="J403" i="7"/>
  <c r="O403" i="7"/>
  <c r="T403" i="7"/>
  <c r="E404" i="7"/>
  <c r="J404" i="7"/>
  <c r="O404" i="7"/>
  <c r="T404" i="7"/>
  <c r="E405" i="7"/>
  <c r="J405" i="7"/>
  <c r="O405" i="7"/>
  <c r="T405" i="7"/>
  <c r="E406" i="7"/>
  <c r="J406" i="7"/>
  <c r="O406" i="7"/>
  <c r="T406" i="7"/>
  <c r="E407" i="7"/>
  <c r="J407" i="7"/>
  <c r="O407" i="7"/>
  <c r="T407" i="7"/>
  <c r="E408" i="7"/>
  <c r="J408" i="7"/>
  <c r="O408" i="7"/>
  <c r="T408" i="7"/>
  <c r="E409" i="7"/>
  <c r="J409" i="7"/>
  <c r="O409" i="7"/>
  <c r="T409" i="7"/>
  <c r="E410" i="7"/>
  <c r="J410" i="7"/>
  <c r="O410" i="7"/>
  <c r="T410" i="7"/>
  <c r="E411" i="7"/>
  <c r="J411" i="7"/>
  <c r="O411" i="7"/>
  <c r="T411" i="7"/>
  <c r="E412" i="7"/>
  <c r="J412" i="7"/>
  <c r="O412" i="7"/>
  <c r="T412" i="7"/>
  <c r="E413" i="7"/>
  <c r="J413" i="7"/>
  <c r="O413" i="7"/>
  <c r="T413" i="7"/>
  <c r="E414" i="7"/>
  <c r="J414" i="7"/>
  <c r="O414" i="7"/>
  <c r="T414" i="7"/>
  <c r="E415" i="7"/>
  <c r="J415" i="7"/>
  <c r="O415" i="7"/>
  <c r="T415" i="7"/>
  <c r="E416" i="7"/>
  <c r="J416" i="7"/>
  <c r="O416" i="7"/>
  <c r="T416" i="7"/>
  <c r="E417" i="7"/>
  <c r="J417" i="7"/>
  <c r="O417" i="7"/>
  <c r="T417" i="7"/>
  <c r="E418" i="7"/>
  <c r="J418" i="7"/>
  <c r="O418" i="7"/>
  <c r="T418" i="7"/>
  <c r="E419" i="7"/>
  <c r="J419" i="7"/>
  <c r="O419" i="7"/>
  <c r="T419" i="7"/>
  <c r="E420" i="7"/>
  <c r="J420" i="7"/>
  <c r="O420" i="7"/>
  <c r="T420" i="7"/>
  <c r="E421" i="7"/>
  <c r="J421" i="7"/>
  <c r="O421" i="7"/>
  <c r="T421" i="7"/>
  <c r="E422" i="7"/>
  <c r="J422" i="7"/>
  <c r="O422" i="7"/>
  <c r="T422" i="7"/>
  <c r="E423" i="7"/>
  <c r="J423" i="7"/>
  <c r="O423" i="7"/>
  <c r="T423" i="7"/>
  <c r="E424" i="7"/>
  <c r="J424" i="7"/>
  <c r="O424" i="7"/>
  <c r="T424" i="7"/>
  <c r="E425" i="7"/>
  <c r="J425" i="7"/>
  <c r="O425" i="7"/>
  <c r="T425" i="7"/>
  <c r="E426" i="7"/>
  <c r="J426" i="7"/>
  <c r="O426" i="7"/>
  <c r="T426" i="7"/>
  <c r="E427" i="7"/>
  <c r="J427" i="7"/>
  <c r="O427" i="7"/>
  <c r="T427" i="7"/>
  <c r="E428" i="7"/>
  <c r="J428" i="7"/>
  <c r="O428" i="7"/>
  <c r="T428" i="7"/>
  <c r="E429" i="7"/>
  <c r="J429" i="7"/>
  <c r="O429" i="7"/>
  <c r="T429" i="7"/>
  <c r="E430" i="7"/>
  <c r="J430" i="7"/>
  <c r="O430" i="7"/>
  <c r="T430" i="7"/>
  <c r="E431" i="7"/>
  <c r="J431" i="7"/>
  <c r="O431" i="7"/>
  <c r="T431" i="7"/>
  <c r="E432" i="7"/>
  <c r="J432" i="7"/>
  <c r="O432" i="7"/>
  <c r="T432" i="7"/>
  <c r="E433" i="7"/>
  <c r="J433" i="7"/>
  <c r="O433" i="7"/>
  <c r="T433" i="7"/>
  <c r="E434" i="7"/>
  <c r="J434" i="7"/>
  <c r="O434" i="7"/>
  <c r="T434" i="7"/>
  <c r="E435" i="7"/>
  <c r="J435" i="7"/>
  <c r="O435" i="7"/>
  <c r="T435" i="7"/>
  <c r="E436" i="7"/>
  <c r="J436" i="7"/>
  <c r="O436" i="7"/>
  <c r="T436" i="7"/>
  <c r="E437" i="7"/>
  <c r="J437" i="7"/>
  <c r="O437" i="7"/>
  <c r="T437" i="7"/>
  <c r="E438" i="7"/>
  <c r="J438" i="7"/>
  <c r="O438" i="7"/>
  <c r="T438" i="7"/>
  <c r="E439" i="7"/>
  <c r="J439" i="7"/>
  <c r="O439" i="7"/>
  <c r="T439" i="7"/>
  <c r="E440" i="7"/>
  <c r="J440" i="7"/>
  <c r="O440" i="7"/>
  <c r="T440" i="7"/>
  <c r="E441" i="7"/>
  <c r="J441" i="7"/>
  <c r="O441" i="7"/>
  <c r="T441" i="7"/>
  <c r="E442" i="7"/>
  <c r="J442" i="7"/>
  <c r="O442" i="7"/>
  <c r="T442" i="7"/>
  <c r="E443" i="7"/>
  <c r="J443" i="7"/>
  <c r="O443" i="7"/>
  <c r="T443" i="7"/>
  <c r="E444" i="7"/>
  <c r="J444" i="7"/>
  <c r="O444" i="7"/>
  <c r="T444" i="7"/>
  <c r="E445" i="7"/>
  <c r="J445" i="7"/>
  <c r="O445" i="7"/>
  <c r="T445" i="7"/>
  <c r="E446" i="7"/>
  <c r="J446" i="7"/>
  <c r="O446" i="7"/>
  <c r="T446" i="7"/>
  <c r="E447" i="7"/>
  <c r="J447" i="7"/>
  <c r="O447" i="7"/>
  <c r="T447" i="7"/>
  <c r="E448" i="7"/>
  <c r="J448" i="7"/>
  <c r="O448" i="7"/>
  <c r="T448" i="7"/>
  <c r="E449" i="7"/>
  <c r="J449" i="7"/>
  <c r="O449" i="7"/>
  <c r="T449" i="7"/>
  <c r="E450" i="7"/>
  <c r="J450" i="7"/>
  <c r="O450" i="7"/>
  <c r="T450" i="7"/>
  <c r="E451" i="7"/>
  <c r="J451" i="7"/>
  <c r="O451" i="7"/>
  <c r="T451" i="7"/>
  <c r="E452" i="7"/>
  <c r="J452" i="7"/>
  <c r="O452" i="7"/>
  <c r="T452" i="7"/>
  <c r="E453" i="7"/>
  <c r="J453" i="7"/>
  <c r="O453" i="7"/>
  <c r="T453" i="7"/>
  <c r="E454" i="7"/>
  <c r="J454" i="7"/>
  <c r="O454" i="7"/>
  <c r="T454" i="7"/>
  <c r="E455" i="7"/>
  <c r="J455" i="7"/>
  <c r="O455" i="7"/>
  <c r="T455" i="7"/>
  <c r="E456" i="7"/>
  <c r="J456" i="7"/>
  <c r="O456" i="7"/>
  <c r="T456" i="7"/>
  <c r="E457" i="7"/>
  <c r="J457" i="7"/>
  <c r="O457" i="7"/>
  <c r="T457" i="7"/>
  <c r="E458" i="7"/>
  <c r="J458" i="7"/>
  <c r="O458" i="7"/>
  <c r="T458" i="7"/>
  <c r="E459" i="7"/>
  <c r="J459" i="7"/>
  <c r="O459" i="7"/>
  <c r="T459" i="7"/>
  <c r="E460" i="7"/>
  <c r="J460" i="7"/>
  <c r="O460" i="7"/>
  <c r="T460" i="7"/>
  <c r="E461" i="7"/>
  <c r="J461" i="7"/>
  <c r="O461" i="7"/>
  <c r="T461" i="7"/>
  <c r="E462" i="7"/>
  <c r="J462" i="7"/>
  <c r="O462" i="7"/>
  <c r="T462" i="7"/>
  <c r="E463" i="7"/>
  <c r="J463" i="7"/>
  <c r="O463" i="7"/>
  <c r="T463" i="7"/>
  <c r="E464" i="7"/>
  <c r="J464" i="7"/>
  <c r="O464" i="7"/>
  <c r="T464" i="7"/>
  <c r="E465" i="7"/>
  <c r="J465" i="7"/>
  <c r="O465" i="7"/>
  <c r="T465" i="7"/>
  <c r="E466" i="7"/>
  <c r="J466" i="7"/>
  <c r="O466" i="7"/>
  <c r="T466" i="7"/>
  <c r="E467" i="7"/>
  <c r="J467" i="7"/>
  <c r="O467" i="7"/>
  <c r="T467" i="7"/>
  <c r="E468" i="7"/>
  <c r="J468" i="7"/>
  <c r="O468" i="7"/>
  <c r="T468" i="7"/>
  <c r="E469" i="7"/>
  <c r="J469" i="7"/>
  <c r="O469" i="7"/>
  <c r="T469" i="7"/>
  <c r="E470" i="7"/>
  <c r="J470" i="7"/>
  <c r="O470" i="7"/>
  <c r="T470" i="7"/>
  <c r="E471" i="7"/>
  <c r="J471" i="7"/>
  <c r="O471" i="7"/>
  <c r="T471" i="7"/>
  <c r="E472" i="7"/>
  <c r="J472" i="7"/>
  <c r="O472" i="7"/>
  <c r="T472" i="7"/>
  <c r="E473" i="7"/>
  <c r="J473" i="7"/>
  <c r="O473" i="7"/>
  <c r="T473" i="7"/>
  <c r="E474" i="7"/>
  <c r="J474" i="7"/>
  <c r="O474" i="7"/>
  <c r="T474" i="7"/>
  <c r="E475" i="7"/>
  <c r="J475" i="7"/>
  <c r="O475" i="7"/>
  <c r="T475" i="7"/>
  <c r="E476" i="7"/>
  <c r="J476" i="7"/>
  <c r="O476" i="7"/>
  <c r="T476" i="7"/>
  <c r="E477" i="7"/>
  <c r="J477" i="7"/>
  <c r="O477" i="7"/>
  <c r="T477" i="7"/>
  <c r="E478" i="7"/>
  <c r="J478" i="7"/>
  <c r="O478" i="7"/>
  <c r="T478" i="7"/>
  <c r="E479" i="7"/>
  <c r="J479" i="7"/>
  <c r="O479" i="7"/>
  <c r="T479" i="7"/>
  <c r="E480" i="7"/>
  <c r="J480" i="7"/>
  <c r="O480" i="7"/>
  <c r="T480" i="7"/>
  <c r="E481" i="7"/>
  <c r="J481" i="7"/>
  <c r="O481" i="7"/>
  <c r="T481" i="7"/>
  <c r="E482" i="7"/>
  <c r="J482" i="7"/>
  <c r="O482" i="7"/>
  <c r="T482" i="7"/>
  <c r="E483" i="7"/>
  <c r="J483" i="7"/>
  <c r="O483" i="7"/>
  <c r="T483" i="7"/>
  <c r="E484" i="7"/>
  <c r="J484" i="7"/>
  <c r="O484" i="7"/>
  <c r="T484" i="7"/>
  <c r="E485" i="7"/>
  <c r="J485" i="7"/>
  <c r="O485" i="7"/>
  <c r="T485" i="7"/>
  <c r="E486" i="7"/>
  <c r="J486" i="7"/>
  <c r="O486" i="7"/>
  <c r="T486" i="7"/>
  <c r="E487" i="7"/>
  <c r="J487" i="7"/>
  <c r="O487" i="7"/>
  <c r="T487" i="7"/>
  <c r="E488" i="7"/>
  <c r="J488" i="7"/>
  <c r="O488" i="7"/>
  <c r="T488" i="7"/>
  <c r="E489" i="7"/>
  <c r="J489" i="7"/>
  <c r="O489" i="7"/>
  <c r="T489" i="7"/>
  <c r="E490" i="7"/>
  <c r="J490" i="7"/>
  <c r="O490" i="7"/>
  <c r="T490" i="7"/>
  <c r="E491" i="7"/>
  <c r="J491" i="7"/>
  <c r="O491" i="7"/>
  <c r="T491" i="7"/>
  <c r="E492" i="7"/>
  <c r="J492" i="7"/>
  <c r="O492" i="7"/>
  <c r="T492" i="7"/>
  <c r="E493" i="7"/>
  <c r="J493" i="7"/>
  <c r="O493" i="7"/>
  <c r="T493" i="7"/>
  <c r="E494" i="7"/>
  <c r="J494" i="7"/>
  <c r="O494" i="7"/>
  <c r="T494" i="7"/>
  <c r="E495" i="7"/>
  <c r="J495" i="7"/>
  <c r="O495" i="7"/>
  <c r="T495" i="7"/>
  <c r="E496" i="7"/>
  <c r="J496" i="7"/>
  <c r="O496" i="7"/>
  <c r="T496" i="7"/>
  <c r="E497" i="7"/>
  <c r="J497" i="7"/>
  <c r="O497" i="7"/>
  <c r="T497" i="7"/>
  <c r="E498" i="7"/>
  <c r="J498" i="7"/>
  <c r="O498" i="7"/>
  <c r="T498" i="7"/>
  <c r="E499" i="7"/>
  <c r="J499" i="7"/>
  <c r="O499" i="7"/>
  <c r="T499" i="7"/>
  <c r="E500" i="7"/>
  <c r="J500" i="7"/>
  <c r="O500" i="7"/>
  <c r="T500" i="7"/>
  <c r="E501" i="7"/>
  <c r="J501" i="7"/>
  <c r="O501" i="7"/>
  <c r="T501" i="7"/>
  <c r="E502" i="7"/>
  <c r="J502" i="7"/>
  <c r="O502" i="7"/>
  <c r="T502" i="7"/>
  <c r="A2" i="2"/>
  <c r="B2" i="2"/>
  <c r="G2" i="2" s="1"/>
  <c r="I2" i="2" s="1"/>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P3" i="7"/>
  <c r="F3" i="7"/>
  <c r="G498" i="2"/>
  <c r="I498" i="2" s="1"/>
  <c r="G466" i="2"/>
  <c r="I466" i="2" s="1"/>
  <c r="G462" i="2"/>
  <c r="I462" i="2" s="1"/>
  <c r="G446" i="2"/>
  <c r="I446" i="2" s="1"/>
  <c r="G442" i="2"/>
  <c r="I442" i="2" s="1"/>
  <c r="G410" i="2"/>
  <c r="I410" i="2" s="1"/>
  <c r="G406" i="2"/>
  <c r="I406" i="2" s="1"/>
  <c r="G388" i="2"/>
  <c r="I388" i="2" s="1"/>
  <c r="G362" i="2"/>
  <c r="I362" i="2" s="1"/>
  <c r="G356" i="2"/>
  <c r="I356" i="2" s="1"/>
  <c r="G348" i="2"/>
  <c r="I348" i="2" s="1"/>
  <c r="G332" i="2"/>
  <c r="I332" i="2" s="1"/>
  <c r="G329" i="2"/>
  <c r="I329" i="2" s="1"/>
  <c r="G327" i="2"/>
  <c r="I327" i="2" s="1"/>
  <c r="G320" i="2"/>
  <c r="I320" i="2" s="1"/>
  <c r="G316" i="2"/>
  <c r="I316" i="2" s="1"/>
  <c r="G304" i="2"/>
  <c r="I304" i="2" s="1"/>
  <c r="G284" i="2"/>
  <c r="I284" i="2" s="1"/>
  <c r="G281" i="2"/>
  <c r="I281" i="2" s="1"/>
  <c r="G279" i="2"/>
  <c r="I279" i="2" s="1"/>
  <c r="G272" i="2"/>
  <c r="I272" i="2" s="1"/>
  <c r="G260" i="2"/>
  <c r="I260" i="2" s="1"/>
  <c r="G248" i="2"/>
  <c r="I248" i="2" s="1"/>
  <c r="G238" i="2"/>
  <c r="I238" i="2" s="1"/>
  <c r="G237" i="2"/>
  <c r="I237" i="2"/>
  <c r="G230" i="2"/>
  <c r="I230" i="2" s="1"/>
  <c r="G228" i="2"/>
  <c r="I228" i="2" s="1"/>
  <c r="G218" i="2"/>
  <c r="I218" i="2" s="1"/>
  <c r="G214" i="2"/>
  <c r="I214" i="2" s="1"/>
  <c r="G206" i="2"/>
  <c r="I206" i="2" s="1"/>
  <c r="G204" i="2"/>
  <c r="I204" i="2" s="1"/>
  <c r="G196" i="2"/>
  <c r="I196" i="2" s="1"/>
  <c r="G194" i="2"/>
  <c r="I194" i="2" s="1"/>
  <c r="G192" i="2"/>
  <c r="I192" i="2" s="1"/>
  <c r="G174" i="2"/>
  <c r="I174" i="2" s="1"/>
  <c r="G172" i="2"/>
  <c r="I172" i="2" s="1"/>
  <c r="G162" i="2"/>
  <c r="I162" i="2" s="1"/>
  <c r="G154" i="2"/>
  <c r="I154" i="2" s="1"/>
  <c r="G153" i="2"/>
  <c r="I153" i="2" s="1"/>
  <c r="G150" i="2"/>
  <c r="I150" i="2" s="1"/>
  <c r="G144" i="2"/>
  <c r="I144" i="2" s="1"/>
  <c r="G132" i="2"/>
  <c r="I132" i="2" s="1"/>
  <c r="G130" i="2"/>
  <c r="I130" i="2" s="1"/>
  <c r="G129" i="2"/>
  <c r="I129" i="2" s="1"/>
  <c r="G122" i="2"/>
  <c r="I122" i="2" s="1"/>
  <c r="G120" i="2"/>
  <c r="I120" i="2" s="1"/>
  <c r="G112" i="2"/>
  <c r="I112" i="2" s="1"/>
  <c r="G110" i="2"/>
  <c r="I110" i="2" s="1"/>
  <c r="G102" i="2"/>
  <c r="I102" i="2" s="1"/>
  <c r="G100" i="2"/>
  <c r="I100" i="2" s="1"/>
  <c r="G92" i="2"/>
  <c r="I92" i="2" s="1"/>
  <c r="G90" i="2"/>
  <c r="I90" i="2" s="1"/>
  <c r="G78" i="2"/>
  <c r="I78" i="2" s="1"/>
  <c r="G68" i="2"/>
  <c r="I68" i="2" s="1"/>
  <c r="G66" i="2"/>
  <c r="I66" i="2" s="1"/>
  <c r="G60" i="2"/>
  <c r="I60" i="2" s="1"/>
  <c r="G58" i="2"/>
  <c r="I58" i="2" s="1"/>
  <c r="G50" i="2"/>
  <c r="I50" i="2" s="1"/>
  <c r="G48" i="2"/>
  <c r="I48" i="2" s="1"/>
  <c r="G42" i="2"/>
  <c r="I42" i="2" s="1"/>
  <c r="G40" i="2"/>
  <c r="I40" i="2" s="1"/>
  <c r="G32" i="2"/>
  <c r="I32" i="2" s="1"/>
  <c r="G31" i="2"/>
  <c r="I31" i="2" s="1"/>
  <c r="G30" i="2"/>
  <c r="I30" i="2" s="1"/>
  <c r="G24" i="2"/>
  <c r="I24" i="2" s="1"/>
  <c r="G22" i="2"/>
  <c r="I22" i="2" s="1"/>
  <c r="G14" i="2"/>
  <c r="I14" i="2" s="1"/>
  <c r="G12" i="2"/>
  <c r="I12" i="2" s="1"/>
  <c r="G6" i="2"/>
  <c r="I6" i="2" s="1"/>
  <c r="G483" i="2" l="1"/>
  <c r="I483" i="2" s="1"/>
  <c r="G481" i="2"/>
  <c r="I481" i="2" s="1"/>
  <c r="G477" i="2"/>
  <c r="I477" i="2" s="1"/>
  <c r="G499" i="2"/>
  <c r="I499" i="2" s="1"/>
  <c r="G497" i="2"/>
  <c r="I497" i="2" s="1"/>
  <c r="G493" i="2"/>
  <c r="I493" i="2" s="1"/>
  <c r="G491" i="2"/>
  <c r="I491" i="2" s="1"/>
  <c r="G489" i="2"/>
  <c r="I489" i="2" s="1"/>
  <c r="G487" i="2"/>
  <c r="I487" i="2" s="1"/>
  <c r="G485" i="2"/>
  <c r="I485" i="2" s="1"/>
  <c r="G479" i="2"/>
  <c r="I479" i="2" s="1"/>
  <c r="G473" i="2"/>
  <c r="I473" i="2" s="1"/>
  <c r="G471" i="2"/>
  <c r="I471" i="2" s="1"/>
  <c r="G469" i="2"/>
  <c r="I469" i="2" s="1"/>
  <c r="G467" i="2"/>
  <c r="I467" i="2" s="1"/>
  <c r="G465" i="2"/>
  <c r="I465" i="2" s="1"/>
  <c r="G495" i="2"/>
  <c r="I495" i="2" s="1"/>
  <c r="G475" i="2"/>
  <c r="I475" i="2" s="1"/>
  <c r="G455" i="2"/>
  <c r="I455" i="2" s="1"/>
  <c r="G439" i="2"/>
  <c r="I439" i="2" s="1"/>
  <c r="G419" i="2"/>
  <c r="I419" i="2" s="1"/>
  <c r="G401" i="2"/>
  <c r="I401" i="2" s="1"/>
  <c r="G385" i="2"/>
  <c r="I385" i="2" s="1"/>
  <c r="G371" i="2"/>
  <c r="I371" i="2" s="1"/>
  <c r="G355" i="2"/>
  <c r="I355" i="2" s="1"/>
  <c r="G353" i="2"/>
  <c r="I353" i="2" s="1"/>
  <c r="G341" i="2"/>
  <c r="I341" i="2" s="1"/>
  <c r="G339" i="2"/>
  <c r="I339" i="2" s="1"/>
  <c r="G325" i="2"/>
  <c r="I325" i="2" s="1"/>
  <c r="G313" i="2"/>
  <c r="I313" i="2" s="1"/>
  <c r="G301" i="2"/>
  <c r="I301" i="2" s="1"/>
  <c r="G291" i="2"/>
  <c r="I291" i="2" s="1"/>
  <c r="G265" i="2"/>
  <c r="I265" i="2" s="1"/>
  <c r="G243" i="2"/>
  <c r="I243" i="2" s="1"/>
  <c r="G201" i="2"/>
  <c r="I201" i="2" s="1"/>
  <c r="G191" i="2"/>
  <c r="I191" i="2" s="1"/>
  <c r="G181" i="2"/>
  <c r="I181" i="2" s="1"/>
  <c r="G169" i="2"/>
  <c r="I169" i="2" s="1"/>
  <c r="G159" i="2"/>
  <c r="I159" i="2" s="1"/>
  <c r="G149" i="2"/>
  <c r="I149" i="2" s="1"/>
  <c r="G137" i="2"/>
  <c r="I137" i="2" s="1"/>
  <c r="G127" i="2"/>
  <c r="I127" i="2" s="1"/>
  <c r="G117" i="2"/>
  <c r="I117" i="2" s="1"/>
  <c r="G105" i="2"/>
  <c r="I105" i="2" s="1"/>
  <c r="G95" i="2"/>
  <c r="I95" i="2" s="1"/>
  <c r="G85" i="2"/>
  <c r="I85" i="2" s="1"/>
  <c r="G65" i="2"/>
  <c r="I65" i="2" s="1"/>
  <c r="G55" i="2"/>
  <c r="I55" i="2" s="1"/>
  <c r="G47" i="2"/>
  <c r="I47" i="2" s="1"/>
  <c r="G27" i="2"/>
  <c r="I27" i="2" s="1"/>
  <c r="G19" i="2"/>
  <c r="I19" i="2" s="1"/>
  <c r="G9" i="2"/>
  <c r="I9" i="2" s="1"/>
  <c r="G486" i="2"/>
  <c r="I486" i="2" s="1"/>
  <c r="G478" i="2"/>
  <c r="I478" i="2" s="1"/>
  <c r="G438" i="2"/>
  <c r="I438" i="2" s="1"/>
  <c r="G430" i="2"/>
  <c r="I430" i="2" s="1"/>
  <c r="G422" i="2"/>
  <c r="I422" i="2" s="1"/>
  <c r="G402" i="2"/>
  <c r="I402" i="2" s="1"/>
  <c r="G396" i="2"/>
  <c r="I396" i="2" s="1"/>
  <c r="G390" i="2"/>
  <c r="I390" i="2" s="1"/>
  <c r="G378" i="2"/>
  <c r="I378" i="2" s="1"/>
  <c r="G354" i="2"/>
  <c r="I354" i="2" s="1"/>
  <c r="G342" i="2"/>
  <c r="I342" i="2" s="1"/>
  <c r="G330" i="2"/>
  <c r="I330" i="2" s="1"/>
  <c r="G326" i="2"/>
  <c r="I326" i="2" s="1"/>
  <c r="G308" i="2"/>
  <c r="I308" i="2" s="1"/>
  <c r="G280" i="2"/>
  <c r="I280" i="2" s="1"/>
  <c r="G262" i="2"/>
  <c r="I262" i="2" s="1"/>
  <c r="G256" i="2"/>
  <c r="I256" i="2" s="1"/>
  <c r="G246" i="2"/>
  <c r="I246" i="2" s="1"/>
  <c r="G240" i="2"/>
  <c r="I240" i="2" s="1"/>
  <c r="G234" i="2"/>
  <c r="I234" i="2" s="1"/>
  <c r="G216" i="2"/>
  <c r="I216" i="2" s="1"/>
  <c r="G198" i="2"/>
  <c r="I198" i="2" s="1"/>
  <c r="G180" i="2"/>
  <c r="I180" i="2" s="1"/>
  <c r="G170" i="2"/>
  <c r="I170" i="2" s="1"/>
  <c r="G152" i="2"/>
  <c r="I152" i="2" s="1"/>
  <c r="G134" i="2"/>
  <c r="I134" i="2" s="1"/>
  <c r="G116" i="2"/>
  <c r="I116" i="2" s="1"/>
  <c r="G106" i="2"/>
  <c r="I106" i="2" s="1"/>
  <c r="G88" i="2"/>
  <c r="I88" i="2" s="1"/>
  <c r="G70" i="2"/>
  <c r="I70" i="2" s="1"/>
  <c r="J506" i="1"/>
  <c r="J509" i="1" s="1"/>
  <c r="G461" i="2"/>
  <c r="I461" i="2" s="1"/>
  <c r="G457" i="2"/>
  <c r="I457" i="2" s="1"/>
  <c r="G451" i="2"/>
  <c r="I451" i="2" s="1"/>
  <c r="G449" i="2"/>
  <c r="I449" i="2" s="1"/>
  <c r="G447" i="2"/>
  <c r="I447" i="2" s="1"/>
  <c r="G443" i="2"/>
  <c r="I443" i="2" s="1"/>
  <c r="G437" i="2"/>
  <c r="I437" i="2" s="1"/>
  <c r="G435" i="2"/>
  <c r="I435" i="2" s="1"/>
  <c r="G423" i="2"/>
  <c r="I423" i="2" s="1"/>
  <c r="G417" i="2"/>
  <c r="I417" i="2" s="1"/>
  <c r="G415" i="2"/>
  <c r="I415" i="2" s="1"/>
  <c r="G411" i="2"/>
  <c r="I411" i="2" s="1"/>
  <c r="G409" i="2"/>
  <c r="I409" i="2" s="1"/>
  <c r="G405" i="2"/>
  <c r="I405" i="2" s="1"/>
  <c r="G399" i="2"/>
  <c r="I399" i="2" s="1"/>
  <c r="G395" i="2"/>
  <c r="I395" i="2" s="1"/>
  <c r="G389" i="2"/>
  <c r="I389" i="2" s="1"/>
  <c r="G383" i="2"/>
  <c r="I383" i="2" s="1"/>
  <c r="G379" i="2"/>
  <c r="I379" i="2" s="1"/>
  <c r="G377" i="2"/>
  <c r="I377" i="2" s="1"/>
  <c r="G369" i="2"/>
  <c r="I369" i="2" s="1"/>
  <c r="G367" i="2"/>
  <c r="I367" i="2" s="1"/>
  <c r="G365" i="2"/>
  <c r="I365" i="2" s="1"/>
  <c r="G361" i="2"/>
  <c r="I361" i="2" s="1"/>
  <c r="G357" i="2"/>
  <c r="I357" i="2" s="1"/>
  <c r="G349" i="2"/>
  <c r="I349" i="2" s="1"/>
  <c r="G347" i="2"/>
  <c r="I347" i="2" s="1"/>
  <c r="G337" i="2"/>
  <c r="I337" i="2" s="1"/>
  <c r="G335" i="2"/>
  <c r="I335" i="2" s="1"/>
  <c r="G331" i="2"/>
  <c r="I331" i="2" s="1"/>
  <c r="G319" i="2"/>
  <c r="I319" i="2" s="1"/>
  <c r="G317" i="2"/>
  <c r="I317" i="2" s="1"/>
  <c r="G309" i="2"/>
  <c r="I309" i="2" s="1"/>
  <c r="G299" i="2"/>
  <c r="I299" i="2" s="1"/>
  <c r="G297" i="2"/>
  <c r="I297" i="2" s="1"/>
  <c r="G289" i="2"/>
  <c r="I289" i="2" s="1"/>
  <c r="G287" i="2"/>
  <c r="I287" i="2" s="1"/>
  <c r="G277" i="2"/>
  <c r="I277" i="2" s="1"/>
  <c r="G271" i="2"/>
  <c r="I271" i="2" s="1"/>
  <c r="G267" i="2"/>
  <c r="I267" i="2" s="1"/>
  <c r="G253" i="2"/>
  <c r="I253" i="2" s="1"/>
  <c r="G239" i="2"/>
  <c r="I239" i="2" s="1"/>
  <c r="G235" i="2"/>
  <c r="I235" i="2" s="1"/>
  <c r="G233" i="2"/>
  <c r="I233" i="2" s="1"/>
  <c r="G227" i="2"/>
  <c r="I227" i="2" s="1"/>
  <c r="G225" i="2"/>
  <c r="I225" i="2" s="1"/>
  <c r="G223" i="2"/>
  <c r="I223" i="2" s="1"/>
  <c r="G219" i="2"/>
  <c r="I219" i="2" s="1"/>
  <c r="G213" i="2"/>
  <c r="I213" i="2" s="1"/>
  <c r="G211" i="2"/>
  <c r="I211" i="2" s="1"/>
  <c r="G207" i="2"/>
  <c r="I207" i="2" s="1"/>
  <c r="G203" i="2"/>
  <c r="I203" i="2" s="1"/>
  <c r="G195" i="2"/>
  <c r="I195" i="2" s="1"/>
  <c r="G189" i="2"/>
  <c r="I189" i="2" s="1"/>
  <c r="G187" i="2"/>
  <c r="I187" i="2" s="1"/>
  <c r="G179" i="2"/>
  <c r="I179" i="2" s="1"/>
  <c r="G171" i="2"/>
  <c r="I171" i="2" s="1"/>
  <c r="G163" i="2"/>
  <c r="I163" i="2" s="1"/>
  <c r="G161" i="2"/>
  <c r="I161" i="2" s="1"/>
  <c r="G155" i="2"/>
  <c r="I155" i="2" s="1"/>
  <c r="G147" i="2"/>
  <c r="I147" i="2" s="1"/>
  <c r="G143" i="2"/>
  <c r="I143" i="2" s="1"/>
  <c r="G139" i="2"/>
  <c r="I139" i="2" s="1"/>
  <c r="G131" i="2"/>
  <c r="I131" i="2" s="1"/>
  <c r="G125" i="2"/>
  <c r="I125" i="2" s="1"/>
  <c r="G123" i="2"/>
  <c r="I123" i="2" s="1"/>
  <c r="G115" i="2"/>
  <c r="I115" i="2" s="1"/>
  <c r="G107" i="2"/>
  <c r="I107" i="2" s="1"/>
  <c r="G99" i="2"/>
  <c r="I99" i="2" s="1"/>
  <c r="G97" i="2"/>
  <c r="I97" i="2" s="1"/>
  <c r="G91" i="2"/>
  <c r="I91" i="2" s="1"/>
  <c r="G83" i="2"/>
  <c r="I83" i="2" s="1"/>
  <c r="G79" i="2"/>
  <c r="I79" i="2" s="1"/>
  <c r="G75" i="2"/>
  <c r="I75" i="2" s="1"/>
  <c r="G67" i="2"/>
  <c r="I67" i="2" s="1"/>
  <c r="G61" i="2"/>
  <c r="I61" i="2" s="1"/>
  <c r="G53" i="2"/>
  <c r="I53" i="2" s="1"/>
  <c r="M12" i="2" s="1"/>
  <c r="P13" i="2" s="1"/>
  <c r="G45" i="2"/>
  <c r="I45" i="2" s="1"/>
  <c r="G37" i="2"/>
  <c r="I37" i="2" s="1"/>
  <c r="G29" i="2"/>
  <c r="I29" i="2" s="1"/>
  <c r="G21" i="2"/>
  <c r="I21" i="2" s="1"/>
  <c r="G13" i="2"/>
  <c r="I13" i="2" s="1"/>
  <c r="G5" i="2"/>
  <c r="I5" i="2" s="1"/>
  <c r="M13" i="2" s="1"/>
  <c r="P4" i="7"/>
  <c r="Q3" i="7"/>
  <c r="F4" i="7"/>
  <c r="G3" i="7"/>
  <c r="U3" i="7"/>
  <c r="K3" i="7"/>
  <c r="G500" i="2"/>
  <c r="I500" i="2" s="1"/>
  <c r="G496" i="2"/>
  <c r="I496" i="2" s="1"/>
  <c r="G492" i="2"/>
  <c r="I492" i="2" s="1"/>
  <c r="G490" i="2"/>
  <c r="I490" i="2" s="1"/>
  <c r="G488" i="2"/>
  <c r="I488" i="2" s="1"/>
  <c r="G484" i="2"/>
  <c r="I484" i="2" s="1"/>
  <c r="G480" i="2"/>
  <c r="I480" i="2" s="1"/>
  <c r="G476" i="2"/>
  <c r="I476" i="2" s="1"/>
  <c r="G472" i="2"/>
  <c r="I472" i="2" s="1"/>
  <c r="G468" i="2"/>
  <c r="I468" i="2" s="1"/>
  <c r="G464" i="2"/>
  <c r="I464" i="2" s="1"/>
  <c r="G460" i="2"/>
  <c r="I460" i="2" s="1"/>
  <c r="G458" i="2"/>
  <c r="I458" i="2" s="1"/>
  <c r="G456" i="2"/>
  <c r="I456" i="2" s="1"/>
  <c r="G452" i="2"/>
  <c r="I452" i="2" s="1"/>
  <c r="G448" i="2"/>
  <c r="I448" i="2" s="1"/>
  <c r="G444" i="2"/>
  <c r="I444" i="2" s="1"/>
  <c r="G440" i="2"/>
  <c r="I440" i="2" s="1"/>
  <c r="G436" i="2"/>
  <c r="I436" i="2" s="1"/>
  <c r="G432" i="2"/>
  <c r="I432" i="2" s="1"/>
  <c r="G428" i="2"/>
  <c r="I428" i="2" s="1"/>
  <c r="G426" i="2"/>
  <c r="I426" i="2" s="1"/>
  <c r="G424" i="2"/>
  <c r="I424" i="2" s="1"/>
  <c r="G420" i="2"/>
  <c r="I420" i="2" s="1"/>
  <c r="G416" i="2"/>
  <c r="I416" i="2" s="1"/>
  <c r="G412" i="2"/>
  <c r="I412" i="2" s="1"/>
  <c r="G408" i="2"/>
  <c r="I408" i="2" s="1"/>
  <c r="G404" i="2"/>
  <c r="I404" i="2" s="1"/>
  <c r="G400" i="2"/>
  <c r="I400" i="2" s="1"/>
  <c r="G392" i="2"/>
  <c r="I392" i="2" s="1"/>
  <c r="G386" i="2"/>
  <c r="I386" i="2" s="1"/>
  <c r="G384" i="2"/>
  <c r="I384" i="2" s="1"/>
  <c r="G376" i="2"/>
  <c r="I376" i="2" s="1"/>
  <c r="G368" i="2"/>
  <c r="I368" i="2" s="1"/>
  <c r="G360" i="2"/>
  <c r="I360" i="2" s="1"/>
  <c r="G358" i="2"/>
  <c r="I358" i="2" s="1"/>
  <c r="G352" i="2"/>
  <c r="I352" i="2" s="1"/>
  <c r="G344" i="2"/>
  <c r="I344" i="2" s="1"/>
  <c r="G340" i="2"/>
  <c r="I340" i="2" s="1"/>
  <c r="G336" i="2"/>
  <c r="I336" i="2" s="1"/>
  <c r="G328" i="2"/>
  <c r="I328" i="2" s="1"/>
  <c r="G322" i="2"/>
  <c r="I322" i="2" s="1"/>
  <c r="G314" i="2"/>
  <c r="I314" i="2" s="1"/>
  <c r="G306" i="2"/>
  <c r="I306" i="2" s="1"/>
  <c r="G298" i="2"/>
  <c r="I298" i="2" s="1"/>
  <c r="G290" i="2"/>
  <c r="I290" i="2" s="1"/>
  <c r="G282" i="2"/>
  <c r="I282" i="2" s="1"/>
  <c r="G274" i="2"/>
  <c r="I274" i="2" s="1"/>
  <c r="G266" i="2"/>
  <c r="I266" i="2" s="1"/>
  <c r="G258" i="2"/>
  <c r="I258" i="2" s="1"/>
  <c r="G250" i="2"/>
  <c r="I250" i="2" s="1"/>
  <c r="M17" i="2"/>
  <c r="M9" i="2" l="1"/>
  <c r="M16" i="2"/>
  <c r="P17" i="2" s="1"/>
  <c r="J504" i="2"/>
  <c r="K4" i="7"/>
  <c r="L3" i="7"/>
  <c r="M11" i="2"/>
  <c r="P12" i="2" s="1"/>
  <c r="J506" i="2"/>
  <c r="M15" i="2"/>
  <c r="P16" i="2" s="1"/>
  <c r="J505" i="2"/>
  <c r="F5" i="7"/>
  <c r="G4" i="7"/>
  <c r="M10" i="2"/>
  <c r="M18" i="2"/>
  <c r="P18" i="2" s="1"/>
  <c r="M19" i="2"/>
  <c r="M20" i="2"/>
  <c r="M14" i="2"/>
  <c r="P15" i="2" s="1"/>
  <c r="J503" i="2"/>
  <c r="U4" i="7"/>
  <c r="V3" i="7"/>
  <c r="M8" i="2"/>
  <c r="P9" i="2" s="1"/>
  <c r="P5" i="7"/>
  <c r="Q4" i="7"/>
  <c r="P11" i="2"/>
  <c r="P19" i="2"/>
  <c r="P10" i="2" l="1"/>
  <c r="P20" i="2"/>
  <c r="J508" i="2"/>
  <c r="J509" i="2" s="1"/>
  <c r="J510" i="2" s="1"/>
  <c r="F6" i="7"/>
  <c r="G5" i="7"/>
  <c r="K5" i="7"/>
  <c r="L4" i="7"/>
  <c r="P14" i="2"/>
  <c r="Q5" i="7"/>
  <c r="P6" i="7"/>
  <c r="V4" i="7"/>
  <c r="U5" i="7"/>
  <c r="V5" i="7" l="1"/>
  <c r="U6" i="7"/>
  <c r="G6" i="7"/>
  <c r="F7" i="7"/>
  <c r="P7" i="7"/>
  <c r="Q6" i="7"/>
  <c r="L5" i="7"/>
  <c r="K6" i="7"/>
  <c r="Q7" i="7" l="1"/>
  <c r="P8" i="7"/>
  <c r="G7" i="7"/>
  <c r="F8" i="7"/>
  <c r="V6" i="7"/>
  <c r="U7" i="7"/>
  <c r="K7" i="7"/>
  <c r="L6" i="7"/>
  <c r="K8" i="7" l="1"/>
  <c r="L7" i="7"/>
  <c r="G8" i="7"/>
  <c r="F9" i="7"/>
  <c r="U8" i="7"/>
  <c r="V7" i="7"/>
  <c r="P9" i="7"/>
  <c r="Q8" i="7"/>
  <c r="L8" i="7" l="1"/>
  <c r="K9" i="7"/>
  <c r="Q9" i="7"/>
  <c r="P10" i="7"/>
  <c r="V8" i="7"/>
  <c r="U9" i="7"/>
  <c r="F10" i="7"/>
  <c r="G9" i="7"/>
  <c r="G10" i="7" l="1"/>
  <c r="F11" i="7"/>
  <c r="V9" i="7"/>
  <c r="U10" i="7"/>
  <c r="Q10" i="7"/>
  <c r="P11" i="7"/>
  <c r="L9" i="7"/>
  <c r="K10" i="7"/>
  <c r="K11" i="7" l="1"/>
  <c r="L10" i="7"/>
  <c r="P12" i="7"/>
  <c r="Q11" i="7"/>
  <c r="U11" i="7"/>
  <c r="V10" i="7"/>
  <c r="F12" i="7"/>
  <c r="G11" i="7"/>
  <c r="V11" i="7" l="1"/>
  <c r="U12" i="7"/>
  <c r="Q12" i="7"/>
  <c r="P13" i="7"/>
  <c r="K12" i="7"/>
  <c r="L11" i="7"/>
  <c r="G12" i="7"/>
  <c r="F13" i="7"/>
  <c r="K13" i="7" l="1"/>
  <c r="L12" i="7"/>
  <c r="G13" i="7"/>
  <c r="F14" i="7"/>
  <c r="V12" i="7"/>
  <c r="U13" i="7"/>
  <c r="P14" i="7"/>
  <c r="Q13" i="7"/>
  <c r="Q14" i="7" l="1"/>
  <c r="P15" i="7"/>
  <c r="U14" i="7"/>
  <c r="V13" i="7"/>
  <c r="G14" i="7"/>
  <c r="F15" i="7"/>
  <c r="L13" i="7"/>
  <c r="K14" i="7"/>
  <c r="F16" i="7" l="1"/>
  <c r="G15" i="7"/>
  <c r="K15" i="7"/>
  <c r="L14" i="7"/>
  <c r="V14" i="7"/>
  <c r="U15" i="7"/>
  <c r="Q15" i="7"/>
  <c r="P16" i="7"/>
  <c r="K16" i="7" l="1"/>
  <c r="L15" i="7"/>
  <c r="G16" i="7"/>
  <c r="F17" i="7"/>
  <c r="P17" i="7"/>
  <c r="Q16" i="7"/>
  <c r="U16" i="7"/>
  <c r="V15" i="7"/>
  <c r="L16" i="7" l="1"/>
  <c r="K17" i="7"/>
  <c r="U17" i="7"/>
  <c r="V16" i="7"/>
  <c r="Q17" i="7"/>
  <c r="P18" i="7"/>
  <c r="G17" i="7"/>
  <c r="F18" i="7"/>
  <c r="G18" i="7" l="1"/>
  <c r="F19" i="7"/>
  <c r="V17" i="7"/>
  <c r="U18" i="7"/>
  <c r="P19" i="7"/>
  <c r="Q18" i="7"/>
  <c r="L17" i="7"/>
  <c r="K18" i="7"/>
  <c r="L18" i="7" l="1"/>
  <c r="K19" i="7"/>
  <c r="P20" i="7"/>
  <c r="Q19" i="7"/>
  <c r="V18" i="7"/>
  <c r="U19" i="7"/>
  <c r="F20" i="7"/>
  <c r="G19" i="7"/>
  <c r="V19" i="7" l="1"/>
  <c r="U20" i="7"/>
  <c r="F21" i="7"/>
  <c r="G20" i="7"/>
  <c r="Q20" i="7"/>
  <c r="P21" i="7"/>
  <c r="K20" i="7"/>
  <c r="L19" i="7"/>
  <c r="P22" i="7" l="1"/>
  <c r="Q21" i="7"/>
  <c r="F22" i="7"/>
  <c r="G21" i="7"/>
  <c r="U21" i="7"/>
  <c r="V20" i="7"/>
  <c r="L20" i="7"/>
  <c r="K21" i="7"/>
  <c r="L21" i="7" l="1"/>
  <c r="K22" i="7"/>
  <c r="U22" i="7"/>
  <c r="V21" i="7"/>
  <c r="F23" i="7"/>
  <c r="G22" i="7"/>
  <c r="P23" i="7"/>
  <c r="Q22" i="7"/>
  <c r="V22" i="7" l="1"/>
  <c r="U23" i="7"/>
  <c r="P24" i="7"/>
  <c r="Q23" i="7"/>
  <c r="G23" i="7"/>
  <c r="F24" i="7"/>
  <c r="K23" i="7"/>
  <c r="L22" i="7"/>
  <c r="L23" i="7" l="1"/>
  <c r="K24" i="7"/>
  <c r="G24" i="7"/>
  <c r="F25" i="7"/>
  <c r="P25" i="7"/>
  <c r="Q24" i="7"/>
  <c r="V23" i="7"/>
  <c r="U24" i="7"/>
  <c r="Q25" i="7" l="1"/>
  <c r="P26" i="7"/>
  <c r="U25" i="7"/>
  <c r="V24" i="7"/>
  <c r="F26" i="7"/>
  <c r="G25" i="7"/>
  <c r="L24" i="7"/>
  <c r="K25" i="7"/>
  <c r="L25" i="7" l="1"/>
  <c r="K26" i="7"/>
  <c r="G26" i="7"/>
  <c r="F27" i="7"/>
  <c r="V25" i="7"/>
  <c r="U26" i="7"/>
  <c r="P27" i="7"/>
  <c r="Q26" i="7"/>
  <c r="Q27" i="7" l="1"/>
  <c r="P28" i="7"/>
  <c r="U27" i="7"/>
  <c r="V26" i="7"/>
  <c r="G27" i="7"/>
  <c r="F28" i="7"/>
  <c r="L26" i="7"/>
  <c r="K27" i="7"/>
  <c r="G28" i="7" l="1"/>
  <c r="F29" i="7"/>
  <c r="L27" i="7"/>
  <c r="K28" i="7"/>
  <c r="U28" i="7"/>
  <c r="V27" i="7"/>
  <c r="Q28" i="7"/>
  <c r="P29" i="7"/>
  <c r="P30" i="7" l="1"/>
  <c r="Q29" i="7"/>
  <c r="K29" i="7"/>
  <c r="L28" i="7"/>
  <c r="V28" i="7"/>
  <c r="U29" i="7"/>
  <c r="F30" i="7"/>
  <c r="G29" i="7"/>
  <c r="Q30" i="7" l="1"/>
  <c r="P31" i="7"/>
  <c r="G30" i="7"/>
  <c r="F31" i="7"/>
  <c r="K30" i="7"/>
  <c r="L29" i="7"/>
  <c r="U30" i="7"/>
  <c r="V29" i="7"/>
  <c r="K31" i="7" l="1"/>
  <c r="L30" i="7"/>
  <c r="V30" i="7"/>
  <c r="U31" i="7"/>
  <c r="G31" i="7"/>
  <c r="F32" i="7"/>
  <c r="P32" i="7"/>
  <c r="Q31" i="7"/>
  <c r="P33" i="7" l="1"/>
  <c r="Q32" i="7"/>
  <c r="K32" i="7"/>
  <c r="L31" i="7"/>
  <c r="U32" i="7"/>
  <c r="V31" i="7"/>
  <c r="G32" i="7"/>
  <c r="F33" i="7"/>
  <c r="G33" i="7" l="1"/>
  <c r="F34" i="7"/>
  <c r="V32" i="7"/>
  <c r="U33" i="7"/>
  <c r="Q33" i="7"/>
  <c r="P34" i="7"/>
  <c r="L32" i="7"/>
  <c r="K33" i="7"/>
  <c r="L33" i="7" l="1"/>
  <c r="K34" i="7"/>
  <c r="P35" i="7"/>
  <c r="Q34" i="7"/>
  <c r="V33" i="7"/>
  <c r="U34" i="7"/>
  <c r="G34" i="7"/>
  <c r="F35" i="7"/>
  <c r="P36" i="7" l="1"/>
  <c r="Q35" i="7"/>
  <c r="F36" i="7"/>
  <c r="G35" i="7"/>
  <c r="V34" i="7"/>
  <c r="U35" i="7"/>
  <c r="K35" i="7"/>
  <c r="L34" i="7"/>
  <c r="K36" i="7" l="1"/>
  <c r="L35" i="7"/>
  <c r="Q36" i="7"/>
  <c r="P37" i="7"/>
  <c r="U36" i="7"/>
  <c r="V35" i="7"/>
  <c r="F37" i="7"/>
  <c r="G36" i="7"/>
  <c r="L36" i="7" l="1"/>
  <c r="K37" i="7"/>
  <c r="P38" i="7"/>
  <c r="Q37" i="7"/>
  <c r="F38" i="7"/>
  <c r="G37" i="7"/>
  <c r="U37" i="7"/>
  <c r="V36" i="7"/>
  <c r="U38" i="7" l="1"/>
  <c r="V37" i="7"/>
  <c r="G38" i="7"/>
  <c r="F39" i="7"/>
  <c r="Q38" i="7"/>
  <c r="P39" i="7"/>
  <c r="L37" i="7"/>
  <c r="K38" i="7"/>
  <c r="V38" i="7" l="1"/>
  <c r="U39" i="7"/>
  <c r="Q39" i="7"/>
  <c r="P40" i="7"/>
  <c r="K39" i="7"/>
  <c r="L38" i="7"/>
  <c r="G39" i="7"/>
  <c r="F40" i="7"/>
  <c r="F41" i="7" l="1"/>
  <c r="G40" i="7"/>
  <c r="K40" i="7"/>
  <c r="L39" i="7"/>
  <c r="P41" i="7"/>
  <c r="Q40" i="7"/>
  <c r="V39" i="7"/>
  <c r="U40" i="7"/>
  <c r="U41" i="7" l="1"/>
  <c r="V40" i="7"/>
  <c r="F42" i="7"/>
  <c r="G41" i="7"/>
  <c r="Q41" i="7"/>
  <c r="P42" i="7"/>
  <c r="L40" i="7"/>
  <c r="K41" i="7"/>
  <c r="L41" i="7" l="1"/>
  <c r="K42" i="7"/>
  <c r="P43" i="7"/>
  <c r="Q42" i="7"/>
  <c r="V41" i="7"/>
  <c r="U42" i="7"/>
  <c r="G42" i="7"/>
  <c r="F43" i="7"/>
  <c r="V42" i="7" l="1"/>
  <c r="U43" i="7"/>
  <c r="G43" i="7"/>
  <c r="F44" i="7"/>
  <c r="Q43" i="7"/>
  <c r="P44" i="7"/>
  <c r="K43" i="7"/>
  <c r="L42" i="7"/>
  <c r="K44" i="7" l="1"/>
  <c r="L43" i="7"/>
  <c r="F45" i="7"/>
  <c r="G44" i="7"/>
  <c r="Q44" i="7"/>
  <c r="P45" i="7"/>
  <c r="V43" i="7"/>
  <c r="U44" i="7"/>
  <c r="V44" i="7" l="1"/>
  <c r="U45" i="7"/>
  <c r="K45" i="7"/>
  <c r="L44" i="7"/>
  <c r="P46" i="7"/>
  <c r="Q45" i="7"/>
  <c r="G45" i="7"/>
  <c r="F46" i="7"/>
  <c r="G46" i="7" l="1"/>
  <c r="F47" i="7"/>
  <c r="P47" i="7"/>
  <c r="Q46" i="7"/>
  <c r="K46" i="7"/>
  <c r="L45" i="7"/>
  <c r="U46" i="7"/>
  <c r="V45" i="7"/>
  <c r="K47" i="7" l="1"/>
  <c r="L46" i="7"/>
  <c r="V46" i="7"/>
  <c r="U47" i="7"/>
  <c r="Q47" i="7"/>
  <c r="P48" i="7"/>
  <c r="G47" i="7"/>
  <c r="F48" i="7"/>
  <c r="K48" i="7" l="1"/>
  <c r="L47" i="7"/>
  <c r="Q48" i="7"/>
  <c r="P49" i="7"/>
  <c r="G48" i="7"/>
  <c r="F49" i="7"/>
  <c r="U48" i="7"/>
  <c r="V47" i="7"/>
  <c r="K49" i="7" l="1"/>
  <c r="L48" i="7"/>
  <c r="U49" i="7"/>
  <c r="V48" i="7"/>
  <c r="P50" i="7"/>
  <c r="Q49" i="7"/>
  <c r="F50" i="7"/>
  <c r="G49" i="7"/>
  <c r="K50" i="7" l="1"/>
  <c r="L49" i="7"/>
  <c r="G50" i="7"/>
  <c r="F51" i="7"/>
  <c r="Q50" i="7"/>
  <c r="P51" i="7"/>
  <c r="V49" i="7"/>
  <c r="U50" i="7"/>
  <c r="L50" i="7" l="1"/>
  <c r="K51" i="7"/>
  <c r="G51" i="7"/>
  <c r="F52" i="7"/>
  <c r="U51" i="7"/>
  <c r="V50" i="7"/>
  <c r="Q51" i="7"/>
  <c r="P52" i="7"/>
  <c r="P53" i="7" l="1"/>
  <c r="Q52" i="7"/>
  <c r="F53" i="7"/>
  <c r="G52" i="7"/>
  <c r="V51" i="7"/>
  <c r="U52" i="7"/>
  <c r="L51" i="7"/>
  <c r="K52" i="7"/>
  <c r="P54" i="7" l="1"/>
  <c r="Q53" i="7"/>
  <c r="V52" i="7"/>
  <c r="U53" i="7"/>
  <c r="K53" i="7"/>
  <c r="L52" i="7"/>
  <c r="G53" i="7"/>
  <c r="F54" i="7"/>
  <c r="Q54" i="7" l="1"/>
  <c r="P55" i="7"/>
  <c r="U54" i="7"/>
  <c r="V53" i="7"/>
  <c r="F55" i="7"/>
  <c r="G54" i="7"/>
  <c r="K54" i="7"/>
  <c r="L53" i="7"/>
  <c r="K55" i="7" l="1"/>
  <c r="L54" i="7"/>
  <c r="U55" i="7"/>
  <c r="V54" i="7"/>
  <c r="G55" i="7"/>
  <c r="F56" i="7"/>
  <c r="P56" i="7"/>
  <c r="Q55" i="7"/>
  <c r="G56" i="7" l="1"/>
  <c r="F57" i="7"/>
  <c r="L55" i="7"/>
  <c r="K56" i="7"/>
  <c r="Q56" i="7"/>
  <c r="P57" i="7"/>
  <c r="V55" i="7"/>
  <c r="U56" i="7"/>
  <c r="V56" i="7" l="1"/>
  <c r="U57" i="7"/>
  <c r="L56" i="7"/>
  <c r="K57" i="7"/>
  <c r="Q57" i="7"/>
  <c r="P58" i="7"/>
  <c r="G57" i="7"/>
  <c r="F58" i="7"/>
  <c r="P59" i="7" l="1"/>
  <c r="Q58" i="7"/>
  <c r="F59" i="7"/>
  <c r="G58" i="7"/>
  <c r="L57" i="7"/>
  <c r="K58" i="7"/>
  <c r="U58" i="7"/>
  <c r="V57" i="7"/>
  <c r="U59" i="7" l="1"/>
  <c r="V58" i="7"/>
  <c r="Q59" i="7"/>
  <c r="P60" i="7"/>
  <c r="L58" i="7"/>
  <c r="K59" i="7"/>
  <c r="G59" i="7"/>
  <c r="F60" i="7"/>
  <c r="G60" i="7" l="1"/>
  <c r="F61" i="7"/>
  <c r="P61" i="7"/>
  <c r="Q60" i="7"/>
  <c r="V59" i="7"/>
  <c r="U60" i="7"/>
  <c r="K60" i="7"/>
  <c r="L59" i="7"/>
  <c r="K61" i="7" l="1"/>
  <c r="L60" i="7"/>
  <c r="Q61" i="7"/>
  <c r="P62" i="7"/>
  <c r="V60" i="7"/>
  <c r="U61" i="7"/>
  <c r="F62" i="7"/>
  <c r="G61" i="7"/>
  <c r="G62" i="7" l="1"/>
  <c r="F63" i="7"/>
  <c r="L61" i="7"/>
  <c r="K62" i="7"/>
  <c r="U62" i="7"/>
  <c r="V61" i="7"/>
  <c r="P63" i="7"/>
  <c r="Q62" i="7"/>
  <c r="P64" i="7" l="1"/>
  <c r="Q63" i="7"/>
  <c r="U63" i="7"/>
  <c r="V62" i="7"/>
  <c r="L62" i="7"/>
  <c r="K63" i="7"/>
  <c r="F64" i="7"/>
  <c r="G63" i="7"/>
  <c r="Q64" i="7" l="1"/>
  <c r="P65" i="7"/>
  <c r="L63" i="7"/>
  <c r="K64" i="7"/>
  <c r="F65" i="7"/>
  <c r="G64" i="7"/>
  <c r="V63" i="7"/>
  <c r="U64" i="7"/>
  <c r="K65" i="7" l="1"/>
  <c r="L64" i="7"/>
  <c r="U65" i="7"/>
  <c r="V64" i="7"/>
  <c r="F66" i="7"/>
  <c r="G65" i="7"/>
  <c r="Q65" i="7"/>
  <c r="P66" i="7"/>
  <c r="L65" i="7" l="1"/>
  <c r="K66" i="7"/>
  <c r="Q66" i="7"/>
  <c r="P67" i="7"/>
  <c r="F67" i="7"/>
  <c r="G66" i="7"/>
  <c r="U66" i="7"/>
  <c r="V65" i="7"/>
  <c r="U67" i="7" l="1"/>
  <c r="V66" i="7"/>
  <c r="G67" i="7"/>
  <c r="F68" i="7"/>
  <c r="Q67" i="7"/>
  <c r="P68" i="7"/>
  <c r="L66" i="7"/>
  <c r="K67" i="7"/>
  <c r="L67" i="7" l="1"/>
  <c r="K68" i="7"/>
  <c r="U68" i="7"/>
  <c r="V67" i="7"/>
  <c r="P69" i="7"/>
  <c r="Q68" i="7"/>
  <c r="G68" i="7"/>
  <c r="F69" i="7"/>
  <c r="G69" i="7" l="1"/>
  <c r="F70" i="7"/>
  <c r="P70" i="7"/>
  <c r="Q69" i="7"/>
  <c r="U69" i="7"/>
  <c r="V68" i="7"/>
  <c r="L68" i="7"/>
  <c r="K69" i="7"/>
  <c r="K70" i="7" l="1"/>
  <c r="L69" i="7"/>
  <c r="V69" i="7"/>
  <c r="U70" i="7"/>
  <c r="P71" i="7"/>
  <c r="Q70" i="7"/>
  <c r="F71" i="7"/>
  <c r="G70" i="7"/>
  <c r="K71" i="7" l="1"/>
  <c r="L70" i="7"/>
  <c r="Q71" i="7"/>
  <c r="P72" i="7"/>
  <c r="G71" i="7"/>
  <c r="F72" i="7"/>
  <c r="U71" i="7"/>
  <c r="V70" i="7"/>
  <c r="L71" i="7" l="1"/>
  <c r="K72" i="7"/>
  <c r="U72" i="7"/>
  <c r="V71" i="7"/>
  <c r="G72" i="7"/>
  <c r="F73" i="7"/>
  <c r="P73" i="7"/>
  <c r="Q72" i="7"/>
  <c r="P74" i="7" l="1"/>
  <c r="Q73" i="7"/>
  <c r="G73" i="7"/>
  <c r="F74" i="7"/>
  <c r="V72" i="7"/>
  <c r="U73" i="7"/>
  <c r="K73" i="7"/>
  <c r="L72" i="7"/>
  <c r="L73" i="7" l="1"/>
  <c r="K74" i="7"/>
  <c r="G74" i="7"/>
  <c r="F75" i="7"/>
  <c r="P75" i="7"/>
  <c r="Q74" i="7"/>
  <c r="U74" i="7"/>
  <c r="V73" i="7"/>
  <c r="V74" i="7" l="1"/>
  <c r="U75" i="7"/>
  <c r="G75" i="7"/>
  <c r="F76" i="7"/>
  <c r="P76" i="7"/>
  <c r="Q75" i="7"/>
  <c r="K75" i="7"/>
  <c r="L74" i="7"/>
  <c r="L75" i="7" l="1"/>
  <c r="K76" i="7"/>
  <c r="Q76" i="7"/>
  <c r="P77" i="7"/>
  <c r="G76" i="7"/>
  <c r="F77" i="7"/>
  <c r="U76" i="7"/>
  <c r="V75" i="7"/>
  <c r="V76" i="7" l="1"/>
  <c r="U77" i="7"/>
  <c r="P78" i="7"/>
  <c r="Q77" i="7"/>
  <c r="F78" i="7"/>
  <c r="G77" i="7"/>
  <c r="L76" i="7"/>
  <c r="K77" i="7"/>
  <c r="K78" i="7" l="1"/>
  <c r="L77" i="7"/>
  <c r="G78" i="7"/>
  <c r="F79" i="7"/>
  <c r="P79" i="7"/>
  <c r="Q78" i="7"/>
  <c r="V77" i="7"/>
  <c r="U78" i="7"/>
  <c r="V78" i="7" l="1"/>
  <c r="U79" i="7"/>
  <c r="P80" i="7"/>
  <c r="Q79" i="7"/>
  <c r="L78" i="7"/>
  <c r="K79" i="7"/>
  <c r="G79" i="7"/>
  <c r="F80" i="7"/>
  <c r="G80" i="7" l="1"/>
  <c r="F81" i="7"/>
  <c r="L79" i="7"/>
  <c r="K80" i="7"/>
  <c r="P81" i="7"/>
  <c r="Q80" i="7"/>
  <c r="U80" i="7"/>
  <c r="V79" i="7"/>
  <c r="U81" i="7" l="1"/>
  <c r="V80" i="7"/>
  <c r="K81" i="7"/>
  <c r="L80" i="7"/>
  <c r="P82" i="7"/>
  <c r="Q81" i="7"/>
  <c r="G81" i="7"/>
  <c r="F82" i="7"/>
  <c r="U82" i="7" l="1"/>
  <c r="V81" i="7"/>
  <c r="F83" i="7"/>
  <c r="G82" i="7"/>
  <c r="Q82" i="7"/>
  <c r="P83" i="7"/>
  <c r="K82" i="7"/>
  <c r="L81" i="7"/>
  <c r="U83" i="7" l="1"/>
  <c r="V82" i="7"/>
  <c r="K83" i="7"/>
  <c r="L82" i="7"/>
  <c r="P84" i="7"/>
  <c r="Q83" i="7"/>
  <c r="G83" i="7"/>
  <c r="F84" i="7"/>
  <c r="U84" i="7" l="1"/>
  <c r="V83" i="7"/>
  <c r="G84" i="7"/>
  <c r="F85" i="7"/>
  <c r="P85" i="7"/>
  <c r="Q84" i="7"/>
  <c r="L83" i="7"/>
  <c r="K84" i="7"/>
  <c r="V84" i="7" l="1"/>
  <c r="U85" i="7"/>
  <c r="Q85" i="7"/>
  <c r="P86" i="7"/>
  <c r="K85" i="7"/>
  <c r="L84" i="7"/>
  <c r="F86" i="7"/>
  <c r="G85" i="7"/>
  <c r="G86" i="7" l="1"/>
  <c r="F87" i="7"/>
  <c r="Q86" i="7"/>
  <c r="P87" i="7"/>
  <c r="K86" i="7"/>
  <c r="L85" i="7"/>
  <c r="V85" i="7"/>
  <c r="U86" i="7"/>
  <c r="P88" i="7" l="1"/>
  <c r="Q87" i="7"/>
  <c r="U87" i="7"/>
  <c r="V86" i="7"/>
  <c r="L86" i="7"/>
  <c r="K87" i="7"/>
  <c r="G87" i="7"/>
  <c r="F88" i="7"/>
  <c r="Q88" i="7" l="1"/>
  <c r="P89" i="7"/>
  <c r="G88" i="7"/>
  <c r="F89" i="7"/>
  <c r="K88" i="7"/>
  <c r="L87" i="7"/>
  <c r="V87" i="7"/>
  <c r="U88" i="7"/>
  <c r="V88" i="7" l="1"/>
  <c r="U89" i="7"/>
  <c r="K89" i="7"/>
  <c r="L88" i="7"/>
  <c r="G89" i="7"/>
  <c r="F90" i="7"/>
  <c r="Q89" i="7"/>
  <c r="P90" i="7"/>
  <c r="F91" i="7" l="1"/>
  <c r="G90" i="7"/>
  <c r="P91" i="7"/>
  <c r="Q90" i="7"/>
  <c r="L89" i="7"/>
  <c r="K90" i="7"/>
  <c r="V89" i="7"/>
  <c r="U90" i="7"/>
  <c r="F92" i="7" l="1"/>
  <c r="G91" i="7"/>
  <c r="K91" i="7"/>
  <c r="L90" i="7"/>
  <c r="U91" i="7"/>
  <c r="V90" i="7"/>
  <c r="Q91" i="7"/>
  <c r="P92" i="7"/>
  <c r="G92" i="7" l="1"/>
  <c r="F93" i="7"/>
  <c r="P93" i="7"/>
  <c r="Q92" i="7"/>
  <c r="U92" i="7"/>
  <c r="V91" i="7"/>
  <c r="L91" i="7"/>
  <c r="K92" i="7"/>
  <c r="L92" i="7" l="1"/>
  <c r="K93" i="7"/>
  <c r="V92" i="7"/>
  <c r="U93" i="7"/>
  <c r="P94" i="7"/>
  <c r="Q93" i="7"/>
  <c r="G93" i="7"/>
  <c r="F94" i="7"/>
  <c r="V93" i="7" l="1"/>
  <c r="U94" i="7"/>
  <c r="F95" i="7"/>
  <c r="G94" i="7"/>
  <c r="P95" i="7"/>
  <c r="Q94" i="7"/>
  <c r="L93" i="7"/>
  <c r="K94" i="7"/>
  <c r="L94" i="7" l="1"/>
  <c r="K95" i="7"/>
  <c r="P96" i="7"/>
  <c r="Q95" i="7"/>
  <c r="F96" i="7"/>
  <c r="G95" i="7"/>
  <c r="U95" i="7"/>
  <c r="V94" i="7"/>
  <c r="U96" i="7" l="1"/>
  <c r="V95" i="7"/>
  <c r="F97" i="7"/>
  <c r="G96" i="7"/>
  <c r="P97" i="7"/>
  <c r="Q96" i="7"/>
  <c r="K96" i="7"/>
  <c r="L95" i="7"/>
  <c r="L96" i="7" l="1"/>
  <c r="K97" i="7"/>
  <c r="V96" i="7"/>
  <c r="U97" i="7"/>
  <c r="Q97" i="7"/>
  <c r="P98" i="7"/>
  <c r="F98" i="7"/>
  <c r="G97" i="7"/>
  <c r="G98" i="7" l="1"/>
  <c r="F99" i="7"/>
  <c r="V97" i="7"/>
  <c r="U98" i="7"/>
  <c r="Q98" i="7"/>
  <c r="P99" i="7"/>
  <c r="K98" i="7"/>
  <c r="L97" i="7"/>
  <c r="P100" i="7" l="1"/>
  <c r="Q99" i="7"/>
  <c r="K99" i="7"/>
  <c r="L98" i="7"/>
  <c r="V98" i="7"/>
  <c r="U99" i="7"/>
  <c r="G99" i="7"/>
  <c r="F100" i="7"/>
  <c r="P101" i="7" l="1"/>
  <c r="Q100" i="7"/>
  <c r="U100" i="7"/>
  <c r="V99" i="7"/>
  <c r="F101" i="7"/>
  <c r="G100" i="7"/>
  <c r="K100" i="7"/>
  <c r="L99" i="7"/>
  <c r="L100" i="7" l="1"/>
  <c r="K101" i="7"/>
  <c r="P102" i="7"/>
  <c r="Q101" i="7"/>
  <c r="G101" i="7"/>
  <c r="F102" i="7"/>
  <c r="U101" i="7"/>
  <c r="V100" i="7"/>
  <c r="F103" i="7" l="1"/>
  <c r="G102" i="7"/>
  <c r="V101" i="7"/>
  <c r="U102" i="7"/>
  <c r="Q102" i="7"/>
  <c r="P103" i="7"/>
  <c r="L101" i="7"/>
  <c r="K102" i="7"/>
  <c r="L102" i="7" l="1"/>
  <c r="K103" i="7"/>
  <c r="G103" i="7"/>
  <c r="F104" i="7"/>
  <c r="P104" i="7"/>
  <c r="Q103" i="7"/>
  <c r="V102" i="7"/>
  <c r="U103" i="7"/>
  <c r="U104" i="7" l="1"/>
  <c r="V103" i="7"/>
  <c r="P105" i="7"/>
  <c r="Q104" i="7"/>
  <c r="F105" i="7"/>
  <c r="G104" i="7"/>
  <c r="L103" i="7"/>
  <c r="K104" i="7"/>
  <c r="V104" i="7" l="1"/>
  <c r="U105" i="7"/>
  <c r="K105" i="7"/>
  <c r="L104" i="7"/>
  <c r="G105" i="7"/>
  <c r="F106" i="7"/>
  <c r="P106" i="7"/>
  <c r="Q105" i="7"/>
  <c r="P107" i="7" l="1"/>
  <c r="Q106" i="7"/>
  <c r="L105" i="7"/>
  <c r="K106" i="7"/>
  <c r="F107" i="7"/>
  <c r="G106" i="7"/>
  <c r="V105" i="7"/>
  <c r="U106" i="7"/>
  <c r="P108" i="7" l="1"/>
  <c r="Q107" i="7"/>
  <c r="G107" i="7"/>
  <c r="F108" i="7"/>
  <c r="U107" i="7"/>
  <c r="V106" i="7"/>
  <c r="K107" i="7"/>
  <c r="L106" i="7"/>
  <c r="Q108" i="7" l="1"/>
  <c r="P109" i="7"/>
  <c r="K108" i="7"/>
  <c r="L107" i="7"/>
  <c r="F109" i="7"/>
  <c r="G108" i="7"/>
  <c r="U108" i="7"/>
  <c r="V107" i="7"/>
  <c r="U109" i="7" l="1"/>
  <c r="V108" i="7"/>
  <c r="F110" i="7"/>
  <c r="G109" i="7"/>
  <c r="L108" i="7"/>
  <c r="K109" i="7"/>
  <c r="Q109" i="7"/>
  <c r="P110" i="7"/>
  <c r="P111" i="7" l="1"/>
  <c r="Q110" i="7"/>
  <c r="V109" i="7"/>
  <c r="U110" i="7"/>
  <c r="K110" i="7"/>
  <c r="L109" i="7"/>
  <c r="F111" i="7"/>
  <c r="G110" i="7"/>
  <c r="L110" i="7" l="1"/>
  <c r="K111" i="7"/>
  <c r="Q111" i="7"/>
  <c r="P112" i="7"/>
  <c r="F112" i="7"/>
  <c r="G111" i="7"/>
  <c r="U111" i="7"/>
  <c r="V110" i="7"/>
  <c r="U112" i="7" l="1"/>
  <c r="V111" i="7"/>
  <c r="P113" i="7"/>
  <c r="Q112" i="7"/>
  <c r="F113" i="7"/>
  <c r="G112" i="7"/>
  <c r="K112" i="7"/>
  <c r="L111" i="7"/>
  <c r="L112" i="7" l="1"/>
  <c r="K113" i="7"/>
  <c r="U113" i="7"/>
  <c r="V112" i="7"/>
  <c r="F114" i="7"/>
  <c r="G113" i="7"/>
  <c r="P114" i="7"/>
  <c r="Q113" i="7"/>
  <c r="Q114" i="7" l="1"/>
  <c r="P115" i="7"/>
  <c r="F115" i="7"/>
  <c r="G114" i="7"/>
  <c r="U114" i="7"/>
  <c r="V113" i="7"/>
  <c r="K114" i="7"/>
  <c r="L113" i="7"/>
  <c r="F116" i="7" l="1"/>
  <c r="G115" i="7"/>
  <c r="L114" i="7"/>
  <c r="K115" i="7"/>
  <c r="U115" i="7"/>
  <c r="V114" i="7"/>
  <c r="Q115" i="7"/>
  <c r="P116" i="7"/>
  <c r="P117" i="7" l="1"/>
  <c r="Q116" i="7"/>
  <c r="V115" i="7"/>
  <c r="U116" i="7"/>
  <c r="G116" i="7"/>
  <c r="F117" i="7"/>
  <c r="L115" i="7"/>
  <c r="K116" i="7"/>
  <c r="L116" i="7" l="1"/>
  <c r="K117" i="7"/>
  <c r="Q117" i="7"/>
  <c r="P118" i="7"/>
  <c r="F118" i="7"/>
  <c r="G117" i="7"/>
  <c r="U117" i="7"/>
  <c r="V116" i="7"/>
  <c r="Q118" i="7" l="1"/>
  <c r="P119" i="7"/>
  <c r="U118" i="7"/>
  <c r="V117" i="7"/>
  <c r="F119" i="7"/>
  <c r="G118" i="7"/>
  <c r="K118" i="7"/>
  <c r="L117" i="7"/>
  <c r="K119" i="7" l="1"/>
  <c r="L118" i="7"/>
  <c r="F120" i="7"/>
  <c r="G119" i="7"/>
  <c r="U119" i="7"/>
  <c r="V118" i="7"/>
  <c r="Q119" i="7"/>
  <c r="P120" i="7"/>
  <c r="L119" i="7" l="1"/>
  <c r="K120" i="7"/>
  <c r="Q120" i="7"/>
  <c r="P121" i="7"/>
  <c r="U120" i="7"/>
  <c r="V119" i="7"/>
  <c r="F121" i="7"/>
  <c r="G120" i="7"/>
  <c r="Q121" i="7" l="1"/>
  <c r="P122" i="7"/>
  <c r="F122" i="7"/>
  <c r="G121" i="7"/>
  <c r="U121" i="7"/>
  <c r="V120" i="7"/>
  <c r="L120" i="7"/>
  <c r="K121" i="7"/>
  <c r="L121" i="7" l="1"/>
  <c r="K122" i="7"/>
  <c r="U122" i="7"/>
  <c r="V121" i="7"/>
  <c r="F123" i="7"/>
  <c r="G122" i="7"/>
  <c r="Q122" i="7"/>
  <c r="P123" i="7"/>
  <c r="Q123" i="7" l="1"/>
  <c r="P124" i="7"/>
  <c r="F124" i="7"/>
  <c r="G123" i="7"/>
  <c r="V122" i="7"/>
  <c r="U123" i="7"/>
  <c r="L122" i="7"/>
  <c r="K123" i="7"/>
  <c r="V123" i="7" l="1"/>
  <c r="U124" i="7"/>
  <c r="K124" i="7"/>
  <c r="L123" i="7"/>
  <c r="G124" i="7"/>
  <c r="F125" i="7"/>
  <c r="Q124" i="7"/>
  <c r="P125" i="7"/>
  <c r="F126" i="7" l="1"/>
  <c r="G125" i="7"/>
  <c r="Q125" i="7"/>
  <c r="P126" i="7"/>
  <c r="L124" i="7"/>
  <c r="K125" i="7"/>
  <c r="V124" i="7"/>
  <c r="U125" i="7"/>
  <c r="F127" i="7" l="1"/>
  <c r="G126" i="7"/>
  <c r="Q126" i="7"/>
  <c r="P127" i="7"/>
  <c r="U126" i="7"/>
  <c r="V125" i="7"/>
  <c r="K126" i="7"/>
  <c r="L125" i="7"/>
  <c r="F128" i="7" l="1"/>
  <c r="G127" i="7"/>
  <c r="V126" i="7"/>
  <c r="U127" i="7"/>
  <c r="K127" i="7"/>
  <c r="L126" i="7"/>
  <c r="Q127" i="7"/>
  <c r="P128" i="7"/>
  <c r="G128" i="7" l="1"/>
  <c r="F129" i="7"/>
  <c r="K128" i="7"/>
  <c r="L127" i="7"/>
  <c r="Q128" i="7"/>
  <c r="P129" i="7"/>
  <c r="U128" i="7"/>
  <c r="V127" i="7"/>
  <c r="U129" i="7" l="1"/>
  <c r="V128" i="7"/>
  <c r="L128" i="7"/>
  <c r="K129" i="7"/>
  <c r="Q129" i="7"/>
  <c r="P130" i="7"/>
  <c r="G129" i="7"/>
  <c r="F130" i="7"/>
  <c r="F131" i="7" l="1"/>
  <c r="G130" i="7"/>
  <c r="U130" i="7"/>
  <c r="V129" i="7"/>
  <c r="Q130" i="7"/>
  <c r="P131" i="7"/>
  <c r="K130" i="7"/>
  <c r="L129" i="7"/>
  <c r="G131" i="7" l="1"/>
  <c r="F132" i="7"/>
  <c r="L130" i="7"/>
  <c r="K131" i="7"/>
  <c r="Q131" i="7"/>
  <c r="P132" i="7"/>
  <c r="V130" i="7"/>
  <c r="U131" i="7"/>
  <c r="V131" i="7" l="1"/>
  <c r="U132" i="7"/>
  <c r="Q132" i="7"/>
  <c r="P133" i="7"/>
  <c r="L131" i="7"/>
  <c r="K132" i="7"/>
  <c r="F133" i="7"/>
  <c r="G132" i="7"/>
  <c r="F134" i="7" l="1"/>
  <c r="G133" i="7"/>
  <c r="Q133" i="7"/>
  <c r="P134" i="7"/>
  <c r="K133" i="7"/>
  <c r="L132" i="7"/>
  <c r="V132" i="7"/>
  <c r="U133" i="7"/>
  <c r="V133" i="7" l="1"/>
  <c r="U134" i="7"/>
  <c r="Q134" i="7"/>
  <c r="P135" i="7"/>
  <c r="F135" i="7"/>
  <c r="G134" i="7"/>
  <c r="K134" i="7"/>
  <c r="L133" i="7"/>
  <c r="G135" i="7" l="1"/>
  <c r="F136" i="7"/>
  <c r="K135" i="7"/>
  <c r="L134" i="7"/>
  <c r="P136" i="7"/>
  <c r="Q135" i="7"/>
  <c r="V134" i="7"/>
  <c r="U135" i="7"/>
  <c r="V135" i="7" l="1"/>
  <c r="U136" i="7"/>
  <c r="Q136" i="7"/>
  <c r="P137" i="7"/>
  <c r="L135" i="7"/>
  <c r="K136" i="7"/>
  <c r="F137" i="7"/>
  <c r="G136" i="7"/>
  <c r="F138" i="7" l="1"/>
  <c r="G137" i="7"/>
  <c r="Q137" i="7"/>
  <c r="P138" i="7"/>
  <c r="K137" i="7"/>
  <c r="L136" i="7"/>
  <c r="V136" i="7"/>
  <c r="U137" i="7"/>
  <c r="G138" i="7" l="1"/>
  <c r="F139" i="7"/>
  <c r="L137" i="7"/>
  <c r="K138" i="7"/>
  <c r="V137" i="7"/>
  <c r="U138" i="7"/>
  <c r="P139" i="7"/>
  <c r="Q138" i="7"/>
  <c r="Q139" i="7" l="1"/>
  <c r="P140" i="7"/>
  <c r="L138" i="7"/>
  <c r="K139" i="7"/>
  <c r="U139" i="7"/>
  <c r="V138" i="7"/>
  <c r="F140" i="7"/>
  <c r="G139" i="7"/>
  <c r="V139" i="7" l="1"/>
  <c r="U140" i="7"/>
  <c r="F141" i="7"/>
  <c r="G140" i="7"/>
  <c r="L139" i="7"/>
  <c r="K140" i="7"/>
  <c r="Q140" i="7"/>
  <c r="P141" i="7"/>
  <c r="L140" i="7" l="1"/>
  <c r="K141" i="7"/>
  <c r="P142" i="7"/>
  <c r="Q141" i="7"/>
  <c r="G141" i="7"/>
  <c r="F142" i="7"/>
  <c r="U141" i="7"/>
  <c r="V140" i="7"/>
  <c r="G142" i="7" l="1"/>
  <c r="F143" i="7"/>
  <c r="U142" i="7"/>
  <c r="V141" i="7"/>
  <c r="Q142" i="7"/>
  <c r="P143" i="7"/>
  <c r="L141" i="7"/>
  <c r="K142" i="7"/>
  <c r="K143" i="7" l="1"/>
  <c r="L142" i="7"/>
  <c r="Q143" i="7"/>
  <c r="P144" i="7"/>
  <c r="U143" i="7"/>
  <c r="V142" i="7"/>
  <c r="F144" i="7"/>
  <c r="G143" i="7"/>
  <c r="L143" i="7" l="1"/>
  <c r="K144" i="7"/>
  <c r="F145" i="7"/>
  <c r="G144" i="7"/>
  <c r="P145" i="7"/>
  <c r="Q144" i="7"/>
  <c r="V143" i="7"/>
  <c r="U144" i="7"/>
  <c r="V144" i="7" l="1"/>
  <c r="U145" i="7"/>
  <c r="Q145" i="7"/>
  <c r="P146" i="7"/>
  <c r="G145" i="7"/>
  <c r="F146" i="7"/>
  <c r="K145" i="7"/>
  <c r="L144" i="7"/>
  <c r="F147" i="7" l="1"/>
  <c r="G146" i="7"/>
  <c r="P147" i="7"/>
  <c r="Q146" i="7"/>
  <c r="L145" i="7"/>
  <c r="K146" i="7"/>
  <c r="U146" i="7"/>
  <c r="V145" i="7"/>
  <c r="G147" i="7" l="1"/>
  <c r="F148" i="7"/>
  <c r="L146" i="7"/>
  <c r="K147" i="7"/>
  <c r="U147" i="7"/>
  <c r="V146" i="7"/>
  <c r="Q147" i="7"/>
  <c r="P148" i="7"/>
  <c r="Q148" i="7" l="1"/>
  <c r="P149" i="7"/>
  <c r="L147" i="7"/>
  <c r="K148" i="7"/>
  <c r="U148" i="7"/>
  <c r="V147" i="7"/>
  <c r="F149" i="7"/>
  <c r="G148" i="7"/>
  <c r="G149" i="7" l="1"/>
  <c r="F150" i="7"/>
  <c r="L148" i="7"/>
  <c r="K149" i="7"/>
  <c r="U149" i="7"/>
  <c r="V148" i="7"/>
  <c r="P150" i="7"/>
  <c r="Q149" i="7"/>
  <c r="Q150" i="7" l="1"/>
  <c r="P151" i="7"/>
  <c r="V149" i="7"/>
  <c r="U150" i="7"/>
  <c r="K150" i="7"/>
  <c r="L149" i="7"/>
  <c r="F151" i="7"/>
  <c r="G150" i="7"/>
  <c r="F152" i="7" l="1"/>
  <c r="G151" i="7"/>
  <c r="U151" i="7"/>
  <c r="V150" i="7"/>
  <c r="K151" i="7"/>
  <c r="L150" i="7"/>
  <c r="P152" i="7"/>
  <c r="Q151" i="7"/>
  <c r="Q152" i="7" l="1"/>
  <c r="P153" i="7"/>
  <c r="G152" i="7"/>
  <c r="F153" i="7"/>
  <c r="L151" i="7"/>
  <c r="K152" i="7"/>
  <c r="V151" i="7"/>
  <c r="U152" i="7"/>
  <c r="V152" i="7" l="1"/>
  <c r="U153" i="7"/>
  <c r="K153" i="7"/>
  <c r="L152" i="7"/>
  <c r="F154" i="7"/>
  <c r="G153" i="7"/>
  <c r="Q153" i="7"/>
  <c r="P154" i="7"/>
  <c r="P155" i="7" l="1"/>
  <c r="Q154" i="7"/>
  <c r="F155" i="7"/>
  <c r="G154" i="7"/>
  <c r="K154" i="7"/>
  <c r="L153" i="7"/>
  <c r="V153" i="7"/>
  <c r="U154" i="7"/>
  <c r="V154" i="7" l="1"/>
  <c r="U155" i="7"/>
  <c r="Q155" i="7"/>
  <c r="P156" i="7"/>
  <c r="K155" i="7"/>
  <c r="L154" i="7"/>
  <c r="G155" i="7"/>
  <c r="F156" i="7"/>
  <c r="P157" i="7" l="1"/>
  <c r="Q156" i="7"/>
  <c r="G156" i="7"/>
  <c r="F157" i="7"/>
  <c r="L155" i="7"/>
  <c r="K156" i="7"/>
  <c r="V155" i="7"/>
  <c r="U156" i="7"/>
  <c r="U157" i="7" l="1"/>
  <c r="V156" i="7"/>
  <c r="Q157" i="7"/>
  <c r="P158" i="7"/>
  <c r="L156" i="7"/>
  <c r="K157" i="7"/>
  <c r="G157" i="7"/>
  <c r="F158" i="7"/>
  <c r="G158" i="7" l="1"/>
  <c r="F159" i="7"/>
  <c r="L157" i="7"/>
  <c r="K158" i="7"/>
  <c r="Q158" i="7"/>
  <c r="P159" i="7"/>
  <c r="U158" i="7"/>
  <c r="V157" i="7"/>
  <c r="U159" i="7" l="1"/>
  <c r="V158" i="7"/>
  <c r="P160" i="7"/>
  <c r="Q159" i="7"/>
  <c r="L158" i="7"/>
  <c r="K159" i="7"/>
  <c r="F160" i="7"/>
  <c r="G159" i="7"/>
  <c r="G160" i="7" l="1"/>
  <c r="F161" i="7"/>
  <c r="K160" i="7"/>
  <c r="L159" i="7"/>
  <c r="Q160" i="7"/>
  <c r="P161" i="7"/>
  <c r="V159" i="7"/>
  <c r="U160" i="7"/>
  <c r="V160" i="7" l="1"/>
  <c r="U161" i="7"/>
  <c r="Q161" i="7"/>
  <c r="P162" i="7"/>
  <c r="K161" i="7"/>
  <c r="L160" i="7"/>
  <c r="G161" i="7"/>
  <c r="F162" i="7"/>
  <c r="G162" i="7" l="1"/>
  <c r="F163" i="7"/>
  <c r="L161" i="7"/>
  <c r="K162" i="7"/>
  <c r="P163" i="7"/>
  <c r="Q162" i="7"/>
  <c r="U162" i="7"/>
  <c r="V161" i="7"/>
  <c r="U163" i="7" l="1"/>
  <c r="V162" i="7"/>
  <c r="Q163" i="7"/>
  <c r="P164" i="7"/>
  <c r="K163" i="7"/>
  <c r="L162" i="7"/>
  <c r="G163" i="7"/>
  <c r="F164" i="7"/>
  <c r="G164" i="7" l="1"/>
  <c r="F165" i="7"/>
  <c r="L163" i="7"/>
  <c r="K164" i="7"/>
  <c r="P165" i="7"/>
  <c r="Q164" i="7"/>
  <c r="V163" i="7"/>
  <c r="U164" i="7"/>
  <c r="V164" i="7" l="1"/>
  <c r="U165" i="7"/>
  <c r="Q165" i="7"/>
  <c r="P166" i="7"/>
  <c r="K165" i="7"/>
  <c r="L164" i="7"/>
  <c r="G165" i="7"/>
  <c r="F166" i="7"/>
  <c r="G166" i="7" l="1"/>
  <c r="F167" i="7"/>
  <c r="K166" i="7"/>
  <c r="L165" i="7"/>
  <c r="P167" i="7"/>
  <c r="Q166" i="7"/>
  <c r="U166" i="7"/>
  <c r="V165" i="7"/>
  <c r="U167" i="7" l="1"/>
  <c r="V166" i="7"/>
  <c r="Q167" i="7"/>
  <c r="P168" i="7"/>
  <c r="L166" i="7"/>
  <c r="K167" i="7"/>
  <c r="F168" i="7"/>
  <c r="G167" i="7"/>
  <c r="V167" i="7" l="1"/>
  <c r="U168" i="7"/>
  <c r="F169" i="7"/>
  <c r="G168" i="7"/>
  <c r="L167" i="7"/>
  <c r="K168" i="7"/>
  <c r="P169" i="7"/>
  <c r="Q168" i="7"/>
  <c r="P170" i="7" l="1"/>
  <c r="Q169" i="7"/>
  <c r="L168" i="7"/>
  <c r="K169" i="7"/>
  <c r="G169" i="7"/>
  <c r="F170" i="7"/>
  <c r="V168" i="7"/>
  <c r="U169" i="7"/>
  <c r="Q170" i="7" l="1"/>
  <c r="P171" i="7"/>
  <c r="U170" i="7"/>
  <c r="V169" i="7"/>
  <c r="G170" i="7"/>
  <c r="F171" i="7"/>
  <c r="L169" i="7"/>
  <c r="K170" i="7"/>
  <c r="K171" i="7" l="1"/>
  <c r="L170" i="7"/>
  <c r="F172" i="7"/>
  <c r="G171" i="7"/>
  <c r="V170" i="7"/>
  <c r="U171" i="7"/>
  <c r="Q171" i="7"/>
  <c r="P172" i="7"/>
  <c r="Q172" i="7" l="1"/>
  <c r="P173" i="7"/>
  <c r="V171" i="7"/>
  <c r="U172" i="7"/>
  <c r="G172" i="7"/>
  <c r="F173" i="7"/>
  <c r="K172" i="7"/>
  <c r="L171" i="7"/>
  <c r="L172" i="7" l="1"/>
  <c r="K173" i="7"/>
  <c r="F174" i="7"/>
  <c r="G173" i="7"/>
  <c r="V172" i="7"/>
  <c r="U173" i="7"/>
  <c r="P174" i="7"/>
  <c r="Q173" i="7"/>
  <c r="Q174" i="7" l="1"/>
  <c r="P175" i="7"/>
  <c r="V173" i="7"/>
  <c r="U174" i="7"/>
  <c r="G174" i="7"/>
  <c r="F175" i="7"/>
  <c r="K174" i="7"/>
  <c r="L173" i="7"/>
  <c r="K175" i="7" l="1"/>
  <c r="L174" i="7"/>
  <c r="G175" i="7"/>
  <c r="F176" i="7"/>
  <c r="V174" i="7"/>
  <c r="U175" i="7"/>
  <c r="Q175" i="7"/>
  <c r="P176" i="7"/>
  <c r="V175" i="7" l="1"/>
  <c r="U176" i="7"/>
  <c r="G176" i="7"/>
  <c r="F177" i="7"/>
  <c r="K176" i="7"/>
  <c r="L175" i="7"/>
  <c r="Q176" i="7"/>
  <c r="P177" i="7"/>
  <c r="G177" i="7" l="1"/>
  <c r="F178" i="7"/>
  <c r="Q177" i="7"/>
  <c r="P178" i="7"/>
  <c r="K177" i="7"/>
  <c r="L176" i="7"/>
  <c r="U177" i="7"/>
  <c r="V176" i="7"/>
  <c r="V177" i="7" l="1"/>
  <c r="U178" i="7"/>
  <c r="K178" i="7"/>
  <c r="L177" i="7"/>
  <c r="P179" i="7"/>
  <c r="Q178" i="7"/>
  <c r="F179" i="7"/>
  <c r="G178" i="7"/>
  <c r="G179" i="7" l="1"/>
  <c r="F180" i="7"/>
  <c r="Q179" i="7"/>
  <c r="P180" i="7"/>
  <c r="K179" i="7"/>
  <c r="L178" i="7"/>
  <c r="V178" i="7"/>
  <c r="U179" i="7"/>
  <c r="L179" i="7" l="1"/>
  <c r="K180" i="7"/>
  <c r="Q180" i="7"/>
  <c r="P181" i="7"/>
  <c r="V179" i="7"/>
  <c r="U180" i="7"/>
  <c r="G180" i="7"/>
  <c r="F181" i="7"/>
  <c r="F182" i="7" l="1"/>
  <c r="G181" i="7"/>
  <c r="V180" i="7"/>
  <c r="U181" i="7"/>
  <c r="P182" i="7"/>
  <c r="Q181" i="7"/>
  <c r="K181" i="7"/>
  <c r="L180" i="7"/>
  <c r="G182" i="7" l="1"/>
  <c r="F183" i="7"/>
  <c r="K182" i="7"/>
  <c r="L181" i="7"/>
  <c r="P183" i="7"/>
  <c r="Q182" i="7"/>
  <c r="V181" i="7"/>
  <c r="U182" i="7"/>
  <c r="U183" i="7" l="1"/>
  <c r="V182" i="7"/>
  <c r="Q183" i="7"/>
  <c r="P184" i="7"/>
  <c r="L182" i="7"/>
  <c r="K183" i="7"/>
  <c r="F184" i="7"/>
  <c r="G183" i="7"/>
  <c r="V183" i="7" l="1"/>
  <c r="U184" i="7"/>
  <c r="G184" i="7"/>
  <c r="F185" i="7"/>
  <c r="K184" i="7"/>
  <c r="L183" i="7"/>
  <c r="P185" i="7"/>
  <c r="Q184" i="7"/>
  <c r="Q185" i="7" l="1"/>
  <c r="P186" i="7"/>
  <c r="K185" i="7"/>
  <c r="L184" i="7"/>
  <c r="F186" i="7"/>
  <c r="G185" i="7"/>
  <c r="V184" i="7"/>
  <c r="U185" i="7"/>
  <c r="V185" i="7" l="1"/>
  <c r="U186" i="7"/>
  <c r="G186" i="7"/>
  <c r="F187" i="7"/>
  <c r="L185" i="7"/>
  <c r="K186" i="7"/>
  <c r="P187" i="7"/>
  <c r="Q186" i="7"/>
  <c r="Q187" i="7" l="1"/>
  <c r="P188" i="7"/>
  <c r="K187" i="7"/>
  <c r="L186" i="7"/>
  <c r="F188" i="7"/>
  <c r="G187" i="7"/>
  <c r="V186" i="7"/>
  <c r="U187" i="7"/>
  <c r="U188" i="7" l="1"/>
  <c r="V187" i="7"/>
  <c r="G188" i="7"/>
  <c r="F189" i="7"/>
  <c r="L187" i="7"/>
  <c r="K188" i="7"/>
  <c r="Q188" i="7"/>
  <c r="P189" i="7"/>
  <c r="P190" i="7" l="1"/>
  <c r="Q189" i="7"/>
  <c r="K189" i="7"/>
  <c r="L188" i="7"/>
  <c r="F190" i="7"/>
  <c r="G189" i="7"/>
  <c r="U189" i="7"/>
  <c r="V188" i="7"/>
  <c r="Q190" i="7" l="1"/>
  <c r="P191" i="7"/>
  <c r="U190" i="7"/>
  <c r="V189" i="7"/>
  <c r="F191" i="7"/>
  <c r="G190" i="7"/>
  <c r="L189" i="7"/>
  <c r="K190" i="7"/>
  <c r="K191" i="7" l="1"/>
  <c r="L190" i="7"/>
  <c r="G191" i="7"/>
  <c r="F192" i="7"/>
  <c r="U191" i="7"/>
  <c r="V190" i="7"/>
  <c r="P192" i="7"/>
  <c r="Q191" i="7"/>
  <c r="L191" i="7" l="1"/>
  <c r="K192" i="7"/>
  <c r="Q192" i="7"/>
  <c r="P193" i="7"/>
  <c r="U192" i="7"/>
  <c r="V191" i="7"/>
  <c r="G192" i="7"/>
  <c r="F193" i="7"/>
  <c r="F194" i="7" l="1"/>
  <c r="G193" i="7"/>
  <c r="V192" i="7"/>
  <c r="U193" i="7"/>
  <c r="P194" i="7"/>
  <c r="Q193" i="7"/>
  <c r="K193" i="7"/>
  <c r="L192" i="7"/>
  <c r="P195" i="7" l="1"/>
  <c r="Q194" i="7"/>
  <c r="L193" i="7"/>
  <c r="K194" i="7"/>
  <c r="U194" i="7"/>
  <c r="V193" i="7"/>
  <c r="G194" i="7"/>
  <c r="F195" i="7"/>
  <c r="F196" i="7" l="1"/>
  <c r="G195" i="7"/>
  <c r="V194" i="7"/>
  <c r="U195" i="7"/>
  <c r="L194" i="7"/>
  <c r="K195" i="7"/>
  <c r="Q195" i="7"/>
  <c r="P196" i="7"/>
  <c r="P197" i="7" l="1"/>
  <c r="Q196" i="7"/>
  <c r="L195" i="7"/>
  <c r="K196" i="7"/>
  <c r="V195" i="7"/>
  <c r="U196" i="7"/>
  <c r="G196" i="7"/>
  <c r="F197" i="7"/>
  <c r="G197" i="7" l="1"/>
  <c r="F198" i="7"/>
  <c r="P198" i="7"/>
  <c r="Q197" i="7"/>
  <c r="U197" i="7"/>
  <c r="V196" i="7"/>
  <c r="K197" i="7"/>
  <c r="L196" i="7"/>
  <c r="K198" i="7" l="1"/>
  <c r="L197" i="7"/>
  <c r="U198" i="7"/>
  <c r="V197" i="7"/>
  <c r="Q198" i="7"/>
  <c r="P199" i="7"/>
  <c r="G198" i="7"/>
  <c r="F199" i="7"/>
  <c r="F200" i="7" l="1"/>
  <c r="G199" i="7"/>
  <c r="K199" i="7"/>
  <c r="L198" i="7"/>
  <c r="Q199" i="7"/>
  <c r="P200" i="7"/>
  <c r="U199" i="7"/>
  <c r="V198" i="7"/>
  <c r="U200" i="7" l="1"/>
  <c r="V199" i="7"/>
  <c r="Q200" i="7"/>
  <c r="P201" i="7"/>
  <c r="L199" i="7"/>
  <c r="K200" i="7"/>
  <c r="G200" i="7"/>
  <c r="F201" i="7"/>
  <c r="V200" i="7" l="1"/>
  <c r="U201" i="7"/>
  <c r="F202" i="7"/>
  <c r="G201" i="7"/>
  <c r="L200" i="7"/>
  <c r="K201" i="7"/>
  <c r="Q201" i="7"/>
  <c r="P202" i="7"/>
  <c r="U202" i="7" l="1"/>
  <c r="V201" i="7"/>
  <c r="Q202" i="7"/>
  <c r="P203" i="7"/>
  <c r="K202" i="7"/>
  <c r="L201" i="7"/>
  <c r="G202" i="7"/>
  <c r="F203" i="7"/>
  <c r="G203" i="7" l="1"/>
  <c r="F204" i="7"/>
  <c r="L202" i="7"/>
  <c r="K203" i="7"/>
  <c r="Q203" i="7"/>
  <c r="P204" i="7"/>
  <c r="U203" i="7"/>
  <c r="V202" i="7"/>
  <c r="V203" i="7" l="1"/>
  <c r="U204" i="7"/>
  <c r="Q204" i="7"/>
  <c r="P205" i="7"/>
  <c r="L203" i="7"/>
  <c r="K204" i="7"/>
  <c r="G204" i="7"/>
  <c r="F205" i="7"/>
  <c r="F206" i="7" l="1"/>
  <c r="G205" i="7"/>
  <c r="K205" i="7"/>
  <c r="L204" i="7"/>
  <c r="P206" i="7"/>
  <c r="Q205" i="7"/>
  <c r="U205" i="7"/>
  <c r="V204" i="7"/>
  <c r="F207" i="7" l="1"/>
  <c r="G206" i="7"/>
  <c r="V205" i="7"/>
  <c r="U206" i="7"/>
  <c r="P207" i="7"/>
  <c r="Q206" i="7"/>
  <c r="K206" i="7"/>
  <c r="L205" i="7"/>
  <c r="G207" i="7" l="1"/>
  <c r="F208" i="7"/>
  <c r="K207" i="7"/>
  <c r="L206" i="7"/>
  <c r="Q207" i="7"/>
  <c r="P208" i="7"/>
  <c r="U207" i="7"/>
  <c r="V206" i="7"/>
  <c r="U208" i="7" l="1"/>
  <c r="V207" i="7"/>
  <c r="P209" i="7"/>
  <c r="Q208" i="7"/>
  <c r="K208" i="7"/>
  <c r="L207" i="7"/>
  <c r="F209" i="7"/>
  <c r="G208" i="7"/>
  <c r="F210" i="7" l="1"/>
  <c r="G209" i="7"/>
  <c r="K209" i="7"/>
  <c r="L208" i="7"/>
  <c r="P210" i="7"/>
  <c r="Q209" i="7"/>
  <c r="V208" i="7"/>
  <c r="U209" i="7"/>
  <c r="P211" i="7" l="1"/>
  <c r="Q210" i="7"/>
  <c r="L209" i="7"/>
  <c r="K210" i="7"/>
  <c r="U210" i="7"/>
  <c r="V209" i="7"/>
  <c r="G210" i="7"/>
  <c r="F211" i="7"/>
  <c r="F212" i="7" l="1"/>
  <c r="G211" i="7"/>
  <c r="U211" i="7"/>
  <c r="V210" i="7"/>
  <c r="K211" i="7"/>
  <c r="L210" i="7"/>
  <c r="Q211" i="7"/>
  <c r="P212" i="7"/>
  <c r="L211" i="7" l="1"/>
  <c r="K212" i="7"/>
  <c r="U212" i="7"/>
  <c r="V211" i="7"/>
  <c r="P213" i="7"/>
  <c r="Q212" i="7"/>
  <c r="G212" i="7"/>
  <c r="F213" i="7"/>
  <c r="F214" i="7" l="1"/>
  <c r="G213" i="7"/>
  <c r="Q213" i="7"/>
  <c r="P214" i="7"/>
  <c r="U213" i="7"/>
  <c r="V212" i="7"/>
  <c r="L212" i="7"/>
  <c r="K213" i="7"/>
  <c r="V213" i="7" l="1"/>
  <c r="U214" i="7"/>
  <c r="Q214" i="7"/>
  <c r="P215" i="7"/>
  <c r="L213" i="7"/>
  <c r="K214" i="7"/>
  <c r="F215" i="7"/>
  <c r="G214" i="7"/>
  <c r="G215" i="7" l="1"/>
  <c r="F216" i="7"/>
  <c r="P216" i="7"/>
  <c r="Q215" i="7"/>
  <c r="L214" i="7"/>
  <c r="K215" i="7"/>
  <c r="V214" i="7"/>
  <c r="U215" i="7"/>
  <c r="V215" i="7" l="1"/>
  <c r="U216" i="7"/>
  <c r="L215" i="7"/>
  <c r="K216" i="7"/>
  <c r="Q216" i="7"/>
  <c r="P217" i="7"/>
  <c r="G216" i="7"/>
  <c r="F217" i="7"/>
  <c r="F218" i="7" l="1"/>
  <c r="G217" i="7"/>
  <c r="Q217" i="7"/>
  <c r="P218" i="7"/>
  <c r="K217" i="7"/>
  <c r="L216" i="7"/>
  <c r="V216" i="7"/>
  <c r="U217" i="7"/>
  <c r="U218" i="7" l="1"/>
  <c r="V217" i="7"/>
  <c r="G218" i="7"/>
  <c r="F219" i="7"/>
  <c r="L217" i="7"/>
  <c r="K218" i="7"/>
  <c r="Q218" i="7"/>
  <c r="P219" i="7"/>
  <c r="U219" i="7" l="1"/>
  <c r="V218" i="7"/>
  <c r="P220" i="7"/>
  <c r="Q219" i="7"/>
  <c r="L218" i="7"/>
  <c r="K219" i="7"/>
  <c r="G219" i="7"/>
  <c r="F220" i="7"/>
  <c r="U220" i="7" l="1"/>
  <c r="V219" i="7"/>
  <c r="G220" i="7"/>
  <c r="F221" i="7"/>
  <c r="K220" i="7"/>
  <c r="L219" i="7"/>
  <c r="P221" i="7"/>
  <c r="Q220" i="7"/>
  <c r="P222" i="7" l="1"/>
  <c r="Q221" i="7"/>
  <c r="U221" i="7"/>
  <c r="V220" i="7"/>
  <c r="K221" i="7"/>
  <c r="L220" i="7"/>
  <c r="F222" i="7"/>
  <c r="G221" i="7"/>
  <c r="F223" i="7" l="1"/>
  <c r="G222" i="7"/>
  <c r="P223" i="7"/>
  <c r="Q222" i="7"/>
  <c r="K222" i="7"/>
  <c r="L221" i="7"/>
  <c r="U222" i="7"/>
  <c r="V221" i="7"/>
  <c r="U223" i="7" l="1"/>
  <c r="V222" i="7"/>
  <c r="F224" i="7"/>
  <c r="G223" i="7"/>
  <c r="K223" i="7"/>
  <c r="L222" i="7"/>
  <c r="Q223" i="7"/>
  <c r="P224" i="7"/>
  <c r="F225" i="7" l="1"/>
  <c r="G224" i="7"/>
  <c r="V223" i="7"/>
  <c r="U224" i="7"/>
  <c r="P225" i="7"/>
  <c r="Q224" i="7"/>
  <c r="K224" i="7"/>
  <c r="L223" i="7"/>
  <c r="F226" i="7" l="1"/>
  <c r="G225" i="7"/>
  <c r="K225" i="7"/>
  <c r="L224" i="7"/>
  <c r="Q225" i="7"/>
  <c r="P226" i="7"/>
  <c r="V224" i="7"/>
  <c r="U225" i="7"/>
  <c r="U226" i="7" l="1"/>
  <c r="V225" i="7"/>
  <c r="G226" i="7"/>
  <c r="F227" i="7"/>
  <c r="Q226" i="7"/>
  <c r="P227" i="7"/>
  <c r="L225" i="7"/>
  <c r="K226" i="7"/>
  <c r="V226" i="7" l="1"/>
  <c r="U227" i="7"/>
  <c r="L226" i="7"/>
  <c r="K227" i="7"/>
  <c r="P228" i="7"/>
  <c r="Q227" i="7"/>
  <c r="F228" i="7"/>
  <c r="G227" i="7"/>
  <c r="G228" i="7" l="1"/>
  <c r="F229" i="7"/>
  <c r="Q228" i="7"/>
  <c r="P229" i="7"/>
  <c r="K228" i="7"/>
  <c r="L227" i="7"/>
  <c r="U228" i="7"/>
  <c r="V227" i="7"/>
  <c r="U229" i="7" l="1"/>
  <c r="V228" i="7"/>
  <c r="K229" i="7"/>
  <c r="L228" i="7"/>
  <c r="Q229" i="7"/>
  <c r="P230" i="7"/>
  <c r="F230" i="7"/>
  <c r="G229" i="7"/>
  <c r="V229" i="7" l="1"/>
  <c r="U230" i="7"/>
  <c r="F231" i="7"/>
  <c r="G230" i="7"/>
  <c r="P231" i="7"/>
  <c r="Q230" i="7"/>
  <c r="K230" i="7"/>
  <c r="L229" i="7"/>
  <c r="L230" i="7" l="1"/>
  <c r="K231" i="7"/>
  <c r="Q231" i="7"/>
  <c r="P232" i="7"/>
  <c r="G231" i="7"/>
  <c r="F232" i="7"/>
  <c r="U231" i="7"/>
  <c r="V230" i="7"/>
  <c r="U232" i="7" l="1"/>
  <c r="V231" i="7"/>
  <c r="F233" i="7"/>
  <c r="G232" i="7"/>
  <c r="P233" i="7"/>
  <c r="Q232" i="7"/>
  <c r="L231" i="7"/>
  <c r="K232" i="7"/>
  <c r="V232" i="7" l="1"/>
  <c r="U233" i="7"/>
  <c r="K233" i="7"/>
  <c r="L232" i="7"/>
  <c r="P234" i="7"/>
  <c r="Q233" i="7"/>
  <c r="F234" i="7"/>
  <c r="G233" i="7"/>
  <c r="G234" i="7" l="1"/>
  <c r="F235" i="7"/>
  <c r="P235" i="7"/>
  <c r="Q234" i="7"/>
  <c r="L233" i="7"/>
  <c r="K234" i="7"/>
  <c r="U234" i="7"/>
  <c r="V233" i="7"/>
  <c r="V234" i="7" l="1"/>
  <c r="U235" i="7"/>
  <c r="L234" i="7"/>
  <c r="K235" i="7"/>
  <c r="Q235" i="7"/>
  <c r="P236" i="7"/>
  <c r="F236" i="7"/>
  <c r="G235" i="7"/>
  <c r="G236" i="7" l="1"/>
  <c r="F237" i="7"/>
  <c r="Q236" i="7"/>
  <c r="P237" i="7"/>
  <c r="L235" i="7"/>
  <c r="K236" i="7"/>
  <c r="U236" i="7"/>
  <c r="V235" i="7"/>
  <c r="G237" i="7" l="1"/>
  <c r="F238" i="7"/>
  <c r="U237" i="7"/>
  <c r="V236" i="7"/>
  <c r="L236" i="7"/>
  <c r="K237" i="7"/>
  <c r="P238" i="7"/>
  <c r="Q237" i="7"/>
  <c r="P239" i="7" l="1"/>
  <c r="Q238" i="7"/>
  <c r="U238" i="7"/>
  <c r="V237" i="7"/>
  <c r="L237" i="7"/>
  <c r="K238" i="7"/>
  <c r="G238" i="7"/>
  <c r="F239" i="7"/>
  <c r="Q239" i="7" l="1"/>
  <c r="P240" i="7"/>
  <c r="L238" i="7"/>
  <c r="K239" i="7"/>
  <c r="V238" i="7"/>
  <c r="U239" i="7"/>
  <c r="G239" i="7"/>
  <c r="F240" i="7"/>
  <c r="G240" i="7" l="1"/>
  <c r="F241" i="7"/>
  <c r="U240" i="7"/>
  <c r="V239" i="7"/>
  <c r="L239" i="7"/>
  <c r="K240" i="7"/>
  <c r="P241" i="7"/>
  <c r="Q240" i="7"/>
  <c r="Q241" i="7" l="1"/>
  <c r="P242" i="7"/>
  <c r="L240" i="7"/>
  <c r="K241" i="7"/>
  <c r="U241" i="7"/>
  <c r="V240" i="7"/>
  <c r="F242" i="7"/>
  <c r="G241" i="7"/>
  <c r="F243" i="7" l="1"/>
  <c r="G242" i="7"/>
  <c r="U242" i="7"/>
  <c r="V241" i="7"/>
  <c r="K242" i="7"/>
  <c r="L241" i="7"/>
  <c r="P243" i="7"/>
  <c r="Q242" i="7"/>
  <c r="F244" i="7" l="1"/>
  <c r="G243" i="7"/>
  <c r="Q243" i="7"/>
  <c r="P244" i="7"/>
  <c r="K243" i="7"/>
  <c r="L242" i="7"/>
  <c r="U243" i="7"/>
  <c r="V242" i="7"/>
  <c r="G244" i="7" l="1"/>
  <c r="F245" i="7"/>
  <c r="U244" i="7"/>
  <c r="V243" i="7"/>
  <c r="K244" i="7"/>
  <c r="L243" i="7"/>
  <c r="P245" i="7"/>
  <c r="Q244" i="7"/>
  <c r="P246" i="7" l="1"/>
  <c r="Q245" i="7"/>
  <c r="L244" i="7"/>
  <c r="K245" i="7"/>
  <c r="V244" i="7"/>
  <c r="U245" i="7"/>
  <c r="G245" i="7"/>
  <c r="F246" i="7"/>
  <c r="Q246" i="7" l="1"/>
  <c r="P247" i="7"/>
  <c r="F247" i="7"/>
  <c r="G246" i="7"/>
  <c r="U246" i="7"/>
  <c r="V245" i="7"/>
  <c r="L245" i="7"/>
  <c r="K246" i="7"/>
  <c r="K247" i="7" l="1"/>
  <c r="L246" i="7"/>
  <c r="U247" i="7"/>
  <c r="V246" i="7"/>
  <c r="F248" i="7"/>
  <c r="G247" i="7"/>
  <c r="Q247" i="7"/>
  <c r="P248" i="7"/>
  <c r="K248" i="7" l="1"/>
  <c r="L247" i="7"/>
  <c r="P249" i="7"/>
  <c r="Q248" i="7"/>
  <c r="G248" i="7"/>
  <c r="F249" i="7"/>
  <c r="U248" i="7"/>
  <c r="V247" i="7"/>
  <c r="L248" i="7" l="1"/>
  <c r="K249" i="7"/>
  <c r="V248" i="7"/>
  <c r="U249" i="7"/>
  <c r="G249" i="7"/>
  <c r="F250" i="7"/>
  <c r="Q249" i="7"/>
  <c r="P250" i="7"/>
  <c r="P251" i="7" l="1"/>
  <c r="Q250" i="7"/>
  <c r="G250" i="7"/>
  <c r="F251" i="7"/>
  <c r="V249" i="7"/>
  <c r="U250" i="7"/>
  <c r="K250" i="7"/>
  <c r="L249" i="7"/>
  <c r="P252" i="7" l="1"/>
  <c r="Q251" i="7"/>
  <c r="K251" i="7"/>
  <c r="L250" i="7"/>
  <c r="V250" i="7"/>
  <c r="U251" i="7"/>
  <c r="F252" i="7"/>
  <c r="G251" i="7"/>
  <c r="Q252" i="7" l="1"/>
  <c r="P253" i="7"/>
  <c r="F253" i="7"/>
  <c r="G252" i="7"/>
  <c r="V251" i="7"/>
  <c r="U252" i="7"/>
  <c r="K252" i="7"/>
  <c r="L251" i="7"/>
  <c r="L252" i="7" l="1"/>
  <c r="K253" i="7"/>
  <c r="U253" i="7"/>
  <c r="V252" i="7"/>
  <c r="G253" i="7"/>
  <c r="F254" i="7"/>
  <c r="P254" i="7"/>
  <c r="Q253" i="7"/>
  <c r="P255" i="7" l="1"/>
  <c r="Q254" i="7"/>
  <c r="F255" i="7"/>
  <c r="G254" i="7"/>
  <c r="U254" i="7"/>
  <c r="V253" i="7"/>
  <c r="K254" i="7"/>
  <c r="L253" i="7"/>
  <c r="Q255" i="7" l="1"/>
  <c r="P256" i="7"/>
  <c r="L254" i="7"/>
  <c r="K255" i="7"/>
  <c r="V254" i="7"/>
  <c r="U255" i="7"/>
  <c r="F256" i="7"/>
  <c r="G255" i="7"/>
  <c r="G256" i="7" l="1"/>
  <c r="F257" i="7"/>
  <c r="V255" i="7"/>
  <c r="U256" i="7"/>
  <c r="L255" i="7"/>
  <c r="K256" i="7"/>
  <c r="P257" i="7"/>
  <c r="Q256" i="7"/>
  <c r="P258" i="7" l="1"/>
  <c r="Q257" i="7"/>
  <c r="L256" i="7"/>
  <c r="K257" i="7"/>
  <c r="V256" i="7"/>
  <c r="U257" i="7"/>
  <c r="F258" i="7"/>
  <c r="G257" i="7"/>
  <c r="Q258" i="7" l="1"/>
  <c r="P259" i="7"/>
  <c r="F259" i="7"/>
  <c r="G258" i="7"/>
  <c r="U258" i="7"/>
  <c r="V257" i="7"/>
  <c r="K258" i="7"/>
  <c r="L257" i="7"/>
  <c r="K259" i="7" l="1"/>
  <c r="L258" i="7"/>
  <c r="V258" i="7"/>
  <c r="U259" i="7"/>
  <c r="F260" i="7"/>
  <c r="G259" i="7"/>
  <c r="P260" i="7"/>
  <c r="Q259" i="7"/>
  <c r="K260" i="7" l="1"/>
  <c r="L259" i="7"/>
  <c r="P261" i="7"/>
  <c r="Q260" i="7"/>
  <c r="F261" i="7"/>
  <c r="G260" i="7"/>
  <c r="V259" i="7"/>
  <c r="U260" i="7"/>
  <c r="V260" i="7" l="1"/>
  <c r="U261" i="7"/>
  <c r="F262" i="7"/>
  <c r="G261" i="7"/>
  <c r="Q261" i="7"/>
  <c r="P262" i="7"/>
  <c r="K261" i="7"/>
  <c r="L260" i="7"/>
  <c r="K262" i="7" l="1"/>
  <c r="L261" i="7"/>
  <c r="Q262" i="7"/>
  <c r="P263" i="7"/>
  <c r="F263" i="7"/>
  <c r="G262" i="7"/>
  <c r="V261" i="7"/>
  <c r="U262" i="7"/>
  <c r="U263" i="7" l="1"/>
  <c r="V262" i="7"/>
  <c r="K263" i="7"/>
  <c r="L262" i="7"/>
  <c r="G263" i="7"/>
  <c r="F264" i="7"/>
  <c r="Q263" i="7"/>
  <c r="P264" i="7"/>
  <c r="U264" i="7" l="1"/>
  <c r="V263" i="7"/>
  <c r="P265" i="7"/>
  <c r="Q264" i="7"/>
  <c r="F265" i="7"/>
  <c r="G264" i="7"/>
  <c r="L263" i="7"/>
  <c r="K264" i="7"/>
  <c r="V264" i="7" l="1"/>
  <c r="U265" i="7"/>
  <c r="L264" i="7"/>
  <c r="K265" i="7"/>
  <c r="G265" i="7"/>
  <c r="F266" i="7"/>
  <c r="Q265" i="7"/>
  <c r="P266" i="7"/>
  <c r="P267" i="7" l="1"/>
  <c r="Q266" i="7"/>
  <c r="F267" i="7"/>
  <c r="G266" i="7"/>
  <c r="K266" i="7"/>
  <c r="L265" i="7"/>
  <c r="V265" i="7"/>
  <c r="U266" i="7"/>
  <c r="U267" i="7" l="1"/>
  <c r="V266" i="7"/>
  <c r="P268" i="7"/>
  <c r="Q267" i="7"/>
  <c r="K267" i="7"/>
  <c r="L266" i="7"/>
  <c r="G267" i="7"/>
  <c r="F268" i="7"/>
  <c r="V267" i="7" l="1"/>
  <c r="U268" i="7"/>
  <c r="F269" i="7"/>
  <c r="G268" i="7"/>
  <c r="L267" i="7"/>
  <c r="K268" i="7"/>
  <c r="Q268" i="7"/>
  <c r="P269" i="7"/>
  <c r="Q269" i="7" l="1"/>
  <c r="P270" i="7"/>
  <c r="K269" i="7"/>
  <c r="L268" i="7"/>
  <c r="G269" i="7"/>
  <c r="F270" i="7"/>
  <c r="U269" i="7"/>
  <c r="V268" i="7"/>
  <c r="U270" i="7" l="1"/>
  <c r="V269" i="7"/>
  <c r="F271" i="7"/>
  <c r="G270" i="7"/>
  <c r="L269" i="7"/>
  <c r="K270" i="7"/>
  <c r="P271" i="7"/>
  <c r="Q270" i="7"/>
  <c r="V270" i="7" l="1"/>
  <c r="U271" i="7"/>
  <c r="P272" i="7"/>
  <c r="Q271" i="7"/>
  <c r="L270" i="7"/>
  <c r="K271" i="7"/>
  <c r="F272" i="7"/>
  <c r="G271" i="7"/>
  <c r="G272" i="7" l="1"/>
  <c r="F273" i="7"/>
  <c r="L271" i="7"/>
  <c r="K272" i="7"/>
  <c r="Q272" i="7"/>
  <c r="P273" i="7"/>
  <c r="U272" i="7"/>
  <c r="V271" i="7"/>
  <c r="V272" i="7" l="1"/>
  <c r="U273" i="7"/>
  <c r="Q273" i="7"/>
  <c r="P274" i="7"/>
  <c r="K273" i="7"/>
  <c r="L272" i="7"/>
  <c r="G273" i="7"/>
  <c r="F274" i="7"/>
  <c r="F275" i="7" l="1"/>
  <c r="G274" i="7"/>
  <c r="K274" i="7"/>
  <c r="L273" i="7"/>
  <c r="P275" i="7"/>
  <c r="Q274" i="7"/>
  <c r="U274" i="7"/>
  <c r="V273" i="7"/>
  <c r="G275" i="7" l="1"/>
  <c r="F276" i="7"/>
  <c r="V274" i="7"/>
  <c r="U275" i="7"/>
  <c r="P276" i="7"/>
  <c r="Q275" i="7"/>
  <c r="K275" i="7"/>
  <c r="L274" i="7"/>
  <c r="P277" i="7" l="1"/>
  <c r="Q276" i="7"/>
  <c r="F277" i="7"/>
  <c r="G276" i="7"/>
  <c r="K276" i="7"/>
  <c r="L275" i="7"/>
  <c r="V275" i="7"/>
  <c r="U276" i="7"/>
  <c r="V276" i="7" l="1"/>
  <c r="U277" i="7"/>
  <c r="Q277" i="7"/>
  <c r="P278" i="7"/>
  <c r="L276" i="7"/>
  <c r="K277" i="7"/>
  <c r="F278" i="7"/>
  <c r="G277" i="7"/>
  <c r="F279" i="7" l="1"/>
  <c r="G278" i="7"/>
  <c r="L277" i="7"/>
  <c r="K278" i="7"/>
  <c r="Q278" i="7"/>
  <c r="P279" i="7"/>
  <c r="V277" i="7"/>
  <c r="U278" i="7"/>
  <c r="G279" i="7" l="1"/>
  <c r="F280" i="7"/>
  <c r="U279" i="7"/>
  <c r="V278" i="7"/>
  <c r="Q279" i="7"/>
  <c r="P280" i="7"/>
  <c r="L278" i="7"/>
  <c r="K279" i="7"/>
  <c r="L279" i="7" l="1"/>
  <c r="K280" i="7"/>
  <c r="Q280" i="7"/>
  <c r="P281" i="7"/>
  <c r="V279" i="7"/>
  <c r="U280" i="7"/>
  <c r="G280" i="7"/>
  <c r="F281" i="7"/>
  <c r="G281" i="7" l="1"/>
  <c r="F282" i="7"/>
  <c r="V280" i="7"/>
  <c r="U281" i="7"/>
  <c r="P282" i="7"/>
  <c r="Q281" i="7"/>
  <c r="K281" i="7"/>
  <c r="L280" i="7"/>
  <c r="L281" i="7" l="1"/>
  <c r="K282" i="7"/>
  <c r="P283" i="7"/>
  <c r="Q282" i="7"/>
  <c r="V281" i="7"/>
  <c r="U282" i="7"/>
  <c r="G282" i="7"/>
  <c r="F283" i="7"/>
  <c r="F284" i="7" l="1"/>
  <c r="G283" i="7"/>
  <c r="V282" i="7"/>
  <c r="U283" i="7"/>
  <c r="P284" i="7"/>
  <c r="Q283" i="7"/>
  <c r="L282" i="7"/>
  <c r="K283" i="7"/>
  <c r="U284" i="7" l="1"/>
  <c r="V283" i="7"/>
  <c r="G284" i="7"/>
  <c r="F285" i="7"/>
  <c r="L283" i="7"/>
  <c r="K284" i="7"/>
  <c r="Q284" i="7"/>
  <c r="P285" i="7"/>
  <c r="Q285" i="7" l="1"/>
  <c r="P286" i="7"/>
  <c r="L284" i="7"/>
  <c r="K285" i="7"/>
  <c r="G285" i="7"/>
  <c r="F286" i="7"/>
  <c r="V284" i="7"/>
  <c r="U285" i="7"/>
  <c r="V285" i="7" l="1"/>
  <c r="U286" i="7"/>
  <c r="G286" i="7"/>
  <c r="F287" i="7"/>
  <c r="L285" i="7"/>
  <c r="K286" i="7"/>
  <c r="Q286" i="7"/>
  <c r="P287" i="7"/>
  <c r="Q287" i="7" l="1"/>
  <c r="P288" i="7"/>
  <c r="V286" i="7"/>
  <c r="U287" i="7"/>
  <c r="L286" i="7"/>
  <c r="K287" i="7"/>
  <c r="G287" i="7"/>
  <c r="F288" i="7"/>
  <c r="L287" i="7" l="1"/>
  <c r="K288" i="7"/>
  <c r="G288" i="7"/>
  <c r="F289" i="7"/>
  <c r="V287" i="7"/>
  <c r="U288" i="7"/>
  <c r="P289" i="7"/>
  <c r="Q288" i="7"/>
  <c r="Q289" i="7" l="1"/>
  <c r="P290" i="7"/>
  <c r="V288" i="7"/>
  <c r="U289" i="7"/>
  <c r="G289" i="7"/>
  <c r="F290" i="7"/>
  <c r="L288" i="7"/>
  <c r="K289" i="7"/>
  <c r="L289" i="7" l="1"/>
  <c r="K290" i="7"/>
  <c r="G290" i="7"/>
  <c r="F291" i="7"/>
  <c r="V289" i="7"/>
  <c r="U290" i="7"/>
  <c r="Q290" i="7"/>
  <c r="P291" i="7"/>
  <c r="P292" i="7" l="1"/>
  <c r="Q291" i="7"/>
  <c r="V290" i="7"/>
  <c r="U291" i="7"/>
  <c r="G291" i="7"/>
  <c r="F292" i="7"/>
  <c r="K291" i="7"/>
  <c r="L290" i="7"/>
  <c r="Q292" i="7" l="1"/>
  <c r="P293" i="7"/>
  <c r="L291" i="7"/>
  <c r="K292" i="7"/>
  <c r="F293" i="7"/>
  <c r="G292" i="7"/>
  <c r="V291" i="7"/>
  <c r="U292" i="7"/>
  <c r="U293" i="7" l="1"/>
  <c r="V292" i="7"/>
  <c r="G293" i="7"/>
  <c r="F294" i="7"/>
  <c r="L292" i="7"/>
  <c r="K293" i="7"/>
  <c r="Q293" i="7"/>
  <c r="P294" i="7"/>
  <c r="V293" i="7" l="1"/>
  <c r="U294" i="7"/>
  <c r="Q294" i="7"/>
  <c r="P295" i="7"/>
  <c r="L293" i="7"/>
  <c r="K294" i="7"/>
  <c r="F295" i="7"/>
  <c r="G294" i="7"/>
  <c r="F296" i="7" l="1"/>
  <c r="G295" i="7"/>
  <c r="K295" i="7"/>
  <c r="L294" i="7"/>
  <c r="P296" i="7"/>
  <c r="Q295" i="7"/>
  <c r="V294" i="7"/>
  <c r="U295" i="7"/>
  <c r="P297" i="7" l="1"/>
  <c r="Q296" i="7"/>
  <c r="L295" i="7"/>
  <c r="K296" i="7"/>
  <c r="F297" i="7"/>
  <c r="G296" i="7"/>
  <c r="V295" i="7"/>
  <c r="U296" i="7"/>
  <c r="K297" i="7" l="1"/>
  <c r="L296" i="7"/>
  <c r="Q297" i="7"/>
  <c r="P298" i="7"/>
  <c r="V296" i="7"/>
  <c r="U297" i="7"/>
  <c r="F298" i="7"/>
  <c r="G297" i="7"/>
  <c r="L297" i="7" l="1"/>
  <c r="K298" i="7"/>
  <c r="F299" i="7"/>
  <c r="G298" i="7"/>
  <c r="V297" i="7"/>
  <c r="U298" i="7"/>
  <c r="P299" i="7"/>
  <c r="Q298" i="7"/>
  <c r="P300" i="7" l="1"/>
  <c r="Q299" i="7"/>
  <c r="U299" i="7"/>
  <c r="V298" i="7"/>
  <c r="G299" i="7"/>
  <c r="F300" i="7"/>
  <c r="L298" i="7"/>
  <c r="K299" i="7"/>
  <c r="Q300" i="7" l="1"/>
  <c r="P301" i="7"/>
  <c r="L299" i="7"/>
  <c r="K300" i="7"/>
  <c r="F301" i="7"/>
  <c r="G300" i="7"/>
  <c r="U300" i="7"/>
  <c r="V299" i="7"/>
  <c r="U301" i="7" l="1"/>
  <c r="V300" i="7"/>
  <c r="F302" i="7"/>
  <c r="G301" i="7"/>
  <c r="K301" i="7"/>
  <c r="L300" i="7"/>
  <c r="Q301" i="7"/>
  <c r="P302" i="7"/>
  <c r="V301" i="7" l="1"/>
  <c r="U302" i="7"/>
  <c r="Q302" i="7"/>
  <c r="P303" i="7"/>
  <c r="L301" i="7"/>
  <c r="K302" i="7"/>
  <c r="F303" i="7"/>
  <c r="G302" i="7"/>
  <c r="G303" i="7" l="1"/>
  <c r="F304" i="7"/>
  <c r="L302" i="7"/>
  <c r="K303" i="7"/>
  <c r="Q303" i="7"/>
  <c r="P304" i="7"/>
  <c r="V302" i="7"/>
  <c r="U303" i="7"/>
  <c r="P305" i="7" l="1"/>
  <c r="Q304" i="7"/>
  <c r="G304" i="7"/>
  <c r="F305" i="7"/>
  <c r="V303" i="7"/>
  <c r="U304" i="7"/>
  <c r="K304" i="7"/>
  <c r="L303" i="7"/>
  <c r="L304" i="7" l="1"/>
  <c r="K305" i="7"/>
  <c r="V304" i="7"/>
  <c r="U305" i="7"/>
  <c r="Q305" i="7"/>
  <c r="P306" i="7"/>
  <c r="G305" i="7"/>
  <c r="F306" i="7"/>
  <c r="F307" i="7" l="1"/>
  <c r="G306" i="7"/>
  <c r="Q306" i="7"/>
  <c r="P307" i="7"/>
  <c r="U306" i="7"/>
  <c r="V305" i="7"/>
  <c r="K306" i="7"/>
  <c r="L305" i="7"/>
  <c r="L306" i="7" l="1"/>
  <c r="K307" i="7"/>
  <c r="V306" i="7"/>
  <c r="U307" i="7"/>
  <c r="Q307" i="7"/>
  <c r="P308" i="7"/>
  <c r="G307" i="7"/>
  <c r="F308" i="7"/>
  <c r="P309" i="7" l="1"/>
  <c r="Q308" i="7"/>
  <c r="V307" i="7"/>
  <c r="U308" i="7"/>
  <c r="L307" i="7"/>
  <c r="K308" i="7"/>
  <c r="F309" i="7"/>
  <c r="G308" i="7"/>
  <c r="G309" i="7" l="1"/>
  <c r="F310" i="7"/>
  <c r="L308" i="7"/>
  <c r="K309" i="7"/>
  <c r="V308" i="7"/>
  <c r="U309" i="7"/>
  <c r="P310" i="7"/>
  <c r="Q309" i="7"/>
  <c r="G310" i="7" l="1"/>
  <c r="F311" i="7"/>
  <c r="Q310" i="7"/>
  <c r="P311" i="7"/>
  <c r="U310" i="7"/>
  <c r="V309" i="7"/>
  <c r="L309" i="7"/>
  <c r="K310" i="7"/>
  <c r="K311" i="7" l="1"/>
  <c r="L310" i="7"/>
  <c r="U311" i="7"/>
  <c r="V310" i="7"/>
  <c r="P312" i="7"/>
  <c r="Q311" i="7"/>
  <c r="G311" i="7"/>
  <c r="F312" i="7"/>
  <c r="L311" i="7" l="1"/>
  <c r="K312" i="7"/>
  <c r="F313" i="7"/>
  <c r="G312" i="7"/>
  <c r="P313" i="7"/>
  <c r="Q312" i="7"/>
  <c r="V311" i="7"/>
  <c r="U312" i="7"/>
  <c r="V312" i="7" l="1"/>
  <c r="U313" i="7"/>
  <c r="P314" i="7"/>
  <c r="Q313" i="7"/>
  <c r="F314" i="7"/>
  <c r="G313" i="7"/>
  <c r="K313" i="7"/>
  <c r="L312" i="7"/>
  <c r="K314" i="7" l="1"/>
  <c r="L313" i="7"/>
  <c r="G314" i="7"/>
  <c r="F315" i="7"/>
  <c r="P315" i="7"/>
  <c r="Q314" i="7"/>
  <c r="V313" i="7"/>
  <c r="U314" i="7"/>
  <c r="L314" i="7" l="1"/>
  <c r="K315" i="7"/>
  <c r="U315" i="7"/>
  <c r="V314" i="7"/>
  <c r="P316" i="7"/>
  <c r="Q315" i="7"/>
  <c r="G315" i="7"/>
  <c r="F316" i="7"/>
  <c r="F317" i="7" l="1"/>
  <c r="G316" i="7"/>
  <c r="P317" i="7"/>
  <c r="Q316" i="7"/>
  <c r="V315" i="7"/>
  <c r="U316" i="7"/>
  <c r="K316" i="7"/>
  <c r="L315" i="7"/>
  <c r="G317" i="7" l="1"/>
  <c r="F318" i="7"/>
  <c r="L316" i="7"/>
  <c r="K317" i="7"/>
  <c r="U317" i="7"/>
  <c r="V316" i="7"/>
  <c r="Q317" i="7"/>
  <c r="P318" i="7"/>
  <c r="P319" i="7" l="1"/>
  <c r="Q318" i="7"/>
  <c r="V317" i="7"/>
  <c r="U318" i="7"/>
  <c r="K318" i="7"/>
  <c r="L317" i="7"/>
  <c r="G318" i="7"/>
  <c r="F319" i="7"/>
  <c r="G319" i="7" l="1"/>
  <c r="F320" i="7"/>
  <c r="L318" i="7"/>
  <c r="K319" i="7"/>
  <c r="P320" i="7"/>
  <c r="Q319" i="7"/>
  <c r="V318" i="7"/>
  <c r="U319" i="7"/>
  <c r="V319" i="7" l="1"/>
  <c r="U320" i="7"/>
  <c r="L319" i="7"/>
  <c r="K320" i="7"/>
  <c r="Q320" i="7"/>
  <c r="P321" i="7"/>
  <c r="G320" i="7"/>
  <c r="F321" i="7"/>
  <c r="F322" i="7" l="1"/>
  <c r="G321" i="7"/>
  <c r="Q321" i="7"/>
  <c r="P322" i="7"/>
  <c r="K321" i="7"/>
  <c r="L320" i="7"/>
  <c r="U321" i="7"/>
  <c r="V320" i="7"/>
  <c r="F323" i="7" l="1"/>
  <c r="G322" i="7"/>
  <c r="U322" i="7"/>
  <c r="V321" i="7"/>
  <c r="Q322" i="7"/>
  <c r="P323" i="7"/>
  <c r="L321" i="7"/>
  <c r="K322" i="7"/>
  <c r="L322" i="7" l="1"/>
  <c r="K323" i="7"/>
  <c r="P324" i="7"/>
  <c r="Q323" i="7"/>
  <c r="U323" i="7"/>
  <c r="V322" i="7"/>
  <c r="F324" i="7"/>
  <c r="G323" i="7"/>
  <c r="Q324" i="7" l="1"/>
  <c r="P325" i="7"/>
  <c r="F325" i="7"/>
  <c r="G324" i="7"/>
  <c r="U324" i="7"/>
  <c r="V323" i="7"/>
  <c r="L323" i="7"/>
  <c r="K324" i="7"/>
  <c r="L324" i="7" l="1"/>
  <c r="K325" i="7"/>
  <c r="G325" i="7"/>
  <c r="F326" i="7"/>
  <c r="U325" i="7"/>
  <c r="V324" i="7"/>
  <c r="P326" i="7"/>
  <c r="Q325" i="7"/>
  <c r="Q326" i="7" l="1"/>
  <c r="P327" i="7"/>
  <c r="V325" i="7"/>
  <c r="U326" i="7"/>
  <c r="F327" i="7"/>
  <c r="G326" i="7"/>
  <c r="L325" i="7"/>
  <c r="K326" i="7"/>
  <c r="U327" i="7" l="1"/>
  <c r="V326" i="7"/>
  <c r="L326" i="7"/>
  <c r="K327" i="7"/>
  <c r="F328" i="7"/>
  <c r="G327" i="7"/>
  <c r="P328" i="7"/>
  <c r="Q327" i="7"/>
  <c r="K328" i="7" l="1"/>
  <c r="L327" i="7"/>
  <c r="U328" i="7"/>
  <c r="V327" i="7"/>
  <c r="Q328" i="7"/>
  <c r="P329" i="7"/>
  <c r="F329" i="7"/>
  <c r="G328" i="7"/>
  <c r="Q329" i="7" l="1"/>
  <c r="P330" i="7"/>
  <c r="K329" i="7"/>
  <c r="L328" i="7"/>
  <c r="G329" i="7"/>
  <c r="F330" i="7"/>
  <c r="U329" i="7"/>
  <c r="V328" i="7"/>
  <c r="V329" i="7" l="1"/>
  <c r="U330" i="7"/>
  <c r="F331" i="7"/>
  <c r="G330" i="7"/>
  <c r="K330" i="7"/>
  <c r="L329" i="7"/>
  <c r="Q330" i="7"/>
  <c r="P331" i="7"/>
  <c r="Q331" i="7" l="1"/>
  <c r="P332" i="7"/>
  <c r="F332" i="7"/>
  <c r="G331" i="7"/>
  <c r="L330" i="7"/>
  <c r="K331" i="7"/>
  <c r="V330" i="7"/>
  <c r="U331" i="7"/>
  <c r="L331" i="7" l="1"/>
  <c r="K332" i="7"/>
  <c r="U332" i="7"/>
  <c r="V331" i="7"/>
  <c r="F333" i="7"/>
  <c r="G332" i="7"/>
  <c r="P333" i="7"/>
  <c r="Q332" i="7"/>
  <c r="P334" i="7" l="1"/>
  <c r="Q333" i="7"/>
  <c r="F334" i="7"/>
  <c r="G333" i="7"/>
  <c r="V332" i="7"/>
  <c r="U333" i="7"/>
  <c r="L332" i="7"/>
  <c r="K333" i="7"/>
  <c r="K334" i="7" l="1"/>
  <c r="L333" i="7"/>
  <c r="P335" i="7"/>
  <c r="Q334" i="7"/>
  <c r="V333" i="7"/>
  <c r="U334" i="7"/>
  <c r="F335" i="7"/>
  <c r="G334" i="7"/>
  <c r="V334" i="7" l="1"/>
  <c r="U335" i="7"/>
  <c r="L334" i="7"/>
  <c r="K335" i="7"/>
  <c r="F336" i="7"/>
  <c r="G335" i="7"/>
  <c r="Q335" i="7"/>
  <c r="P336" i="7"/>
  <c r="L335" i="7" l="1"/>
  <c r="K336" i="7"/>
  <c r="P337" i="7"/>
  <c r="Q336" i="7"/>
  <c r="G336" i="7"/>
  <c r="F337" i="7"/>
  <c r="V335" i="7"/>
  <c r="U336" i="7"/>
  <c r="V336" i="7" l="1"/>
  <c r="U337" i="7"/>
  <c r="G337" i="7"/>
  <c r="F338" i="7"/>
  <c r="Q337" i="7"/>
  <c r="P338" i="7"/>
  <c r="L336" i="7"/>
  <c r="K337" i="7"/>
  <c r="K338" i="7" l="1"/>
  <c r="L337" i="7"/>
  <c r="P339" i="7"/>
  <c r="Q338" i="7"/>
  <c r="G338" i="7"/>
  <c r="F339" i="7"/>
  <c r="U338" i="7"/>
  <c r="V337" i="7"/>
  <c r="K339" i="7" l="1"/>
  <c r="L338" i="7"/>
  <c r="V338" i="7"/>
  <c r="U339" i="7"/>
  <c r="F340" i="7"/>
  <c r="G339" i="7"/>
  <c r="Q339" i="7"/>
  <c r="P340" i="7"/>
  <c r="K340" i="7" l="1"/>
  <c r="L339" i="7"/>
  <c r="U340" i="7"/>
  <c r="V339" i="7"/>
  <c r="Q340" i="7"/>
  <c r="P341" i="7"/>
  <c r="G340" i="7"/>
  <c r="F341" i="7"/>
  <c r="K341" i="7" l="1"/>
  <c r="L340" i="7"/>
  <c r="Q341" i="7"/>
  <c r="P342" i="7"/>
  <c r="G341" i="7"/>
  <c r="F342" i="7"/>
  <c r="U341" i="7"/>
  <c r="V340" i="7"/>
  <c r="V341" i="7" l="1"/>
  <c r="U342" i="7"/>
  <c r="P343" i="7"/>
  <c r="Q342" i="7"/>
  <c r="L341" i="7"/>
  <c r="K342" i="7"/>
  <c r="F343" i="7"/>
  <c r="G342" i="7"/>
  <c r="L342" i="7" l="1"/>
  <c r="K343" i="7"/>
  <c r="F344" i="7"/>
  <c r="G343" i="7"/>
  <c r="Q343" i="7"/>
  <c r="P344" i="7"/>
  <c r="V342" i="7"/>
  <c r="U343" i="7"/>
  <c r="Q344" i="7" l="1"/>
  <c r="P345" i="7"/>
  <c r="G344" i="7"/>
  <c r="F345" i="7"/>
  <c r="V343" i="7"/>
  <c r="U344" i="7"/>
  <c r="L343" i="7"/>
  <c r="K344" i="7"/>
  <c r="L344" i="7" l="1"/>
  <c r="K345" i="7"/>
  <c r="F346" i="7"/>
  <c r="G345" i="7"/>
  <c r="V344" i="7"/>
  <c r="U345" i="7"/>
  <c r="P346" i="7"/>
  <c r="Q345" i="7"/>
  <c r="V345" i="7" l="1"/>
  <c r="U346" i="7"/>
  <c r="P347" i="7"/>
  <c r="Q346" i="7"/>
  <c r="G346" i="7"/>
  <c r="F347" i="7"/>
  <c r="L345" i="7"/>
  <c r="K346" i="7"/>
  <c r="G347" i="7" l="1"/>
  <c r="F348" i="7"/>
  <c r="L346" i="7"/>
  <c r="K347" i="7"/>
  <c r="P348" i="7"/>
  <c r="Q347" i="7"/>
  <c r="V346" i="7"/>
  <c r="U347" i="7"/>
  <c r="V347" i="7" l="1"/>
  <c r="U348" i="7"/>
  <c r="P349" i="7"/>
  <c r="Q348" i="7"/>
  <c r="L347" i="7"/>
  <c r="K348" i="7"/>
  <c r="G348" i="7"/>
  <c r="F349" i="7"/>
  <c r="G349" i="7" l="1"/>
  <c r="F350" i="7"/>
  <c r="L348" i="7"/>
  <c r="K349" i="7"/>
  <c r="P350" i="7"/>
  <c r="Q349" i="7"/>
  <c r="U349" i="7"/>
  <c r="V348" i="7"/>
  <c r="V349" i="7" l="1"/>
  <c r="U350" i="7"/>
  <c r="K350" i="7"/>
  <c r="L349" i="7"/>
  <c r="P351" i="7"/>
  <c r="Q350" i="7"/>
  <c r="F351" i="7"/>
  <c r="G350" i="7"/>
  <c r="F352" i="7" l="1"/>
  <c r="G351" i="7"/>
  <c r="P352" i="7"/>
  <c r="Q351" i="7"/>
  <c r="L350" i="7"/>
  <c r="K351" i="7"/>
  <c r="U351" i="7"/>
  <c r="V350" i="7"/>
  <c r="G352" i="7" l="1"/>
  <c r="F353" i="7"/>
  <c r="L351" i="7"/>
  <c r="K352" i="7"/>
  <c r="V351" i="7"/>
  <c r="U352" i="7"/>
  <c r="P353" i="7"/>
  <c r="Q352" i="7"/>
  <c r="P354" i="7" l="1"/>
  <c r="Q353" i="7"/>
  <c r="V352" i="7"/>
  <c r="U353" i="7"/>
  <c r="L352" i="7"/>
  <c r="K353" i="7"/>
  <c r="F354" i="7"/>
  <c r="G353" i="7"/>
  <c r="G354" i="7" l="1"/>
  <c r="F355" i="7"/>
  <c r="P355" i="7"/>
  <c r="Q354" i="7"/>
  <c r="L353" i="7"/>
  <c r="K354" i="7"/>
  <c r="V353" i="7"/>
  <c r="U354" i="7"/>
  <c r="L354" i="7" l="1"/>
  <c r="K355" i="7"/>
  <c r="V354" i="7"/>
  <c r="U355" i="7"/>
  <c r="P356" i="7"/>
  <c r="Q355" i="7"/>
  <c r="F356" i="7"/>
  <c r="G355" i="7"/>
  <c r="P357" i="7" l="1"/>
  <c r="Q356" i="7"/>
  <c r="G356" i="7"/>
  <c r="F357" i="7"/>
  <c r="V355" i="7"/>
  <c r="U356" i="7"/>
  <c r="L355" i="7"/>
  <c r="K356" i="7"/>
  <c r="K357" i="7" l="1"/>
  <c r="L356" i="7"/>
  <c r="Q357" i="7"/>
  <c r="P358" i="7"/>
  <c r="V356" i="7"/>
  <c r="U357" i="7"/>
  <c r="G357" i="7"/>
  <c r="F358" i="7"/>
  <c r="G358" i="7" l="1"/>
  <c r="F359" i="7"/>
  <c r="L357" i="7"/>
  <c r="K358" i="7"/>
  <c r="V357" i="7"/>
  <c r="U358" i="7"/>
  <c r="P359" i="7"/>
  <c r="Q358" i="7"/>
  <c r="P360" i="7" l="1"/>
  <c r="Q359" i="7"/>
  <c r="L358" i="7"/>
  <c r="K359" i="7"/>
  <c r="V358" i="7"/>
  <c r="U359" i="7"/>
  <c r="G359" i="7"/>
  <c r="F360" i="7"/>
  <c r="P361" i="7" l="1"/>
  <c r="Q360" i="7"/>
  <c r="G360" i="7"/>
  <c r="F361" i="7"/>
  <c r="V359" i="7"/>
  <c r="U360" i="7"/>
  <c r="L359" i="7"/>
  <c r="K360" i="7"/>
  <c r="L360" i="7" l="1"/>
  <c r="K361" i="7"/>
  <c r="P362" i="7"/>
  <c r="Q361" i="7"/>
  <c r="V360" i="7"/>
  <c r="U361" i="7"/>
  <c r="F362" i="7"/>
  <c r="G361" i="7"/>
  <c r="G362" i="7" l="1"/>
  <c r="F363" i="7"/>
  <c r="P363" i="7"/>
  <c r="Q362" i="7"/>
  <c r="V361" i="7"/>
  <c r="U362" i="7"/>
  <c r="L361" i="7"/>
  <c r="K362" i="7"/>
  <c r="L362" i="7" l="1"/>
  <c r="K363" i="7"/>
  <c r="P364" i="7"/>
  <c r="Q363" i="7"/>
  <c r="V362" i="7"/>
  <c r="U363" i="7"/>
  <c r="G363" i="7"/>
  <c r="F364" i="7"/>
  <c r="V363" i="7" l="1"/>
  <c r="U364" i="7"/>
  <c r="G364" i="7"/>
  <c r="F365" i="7"/>
  <c r="P365" i="7"/>
  <c r="Q364" i="7"/>
  <c r="L363" i="7"/>
  <c r="K364" i="7"/>
  <c r="G365" i="7" l="1"/>
  <c r="F366" i="7"/>
  <c r="L364" i="7"/>
  <c r="K365" i="7"/>
  <c r="P366" i="7"/>
  <c r="Q365" i="7"/>
  <c r="U365" i="7"/>
  <c r="V364" i="7"/>
  <c r="L365" i="7" l="1"/>
  <c r="K366" i="7"/>
  <c r="V365" i="7"/>
  <c r="U366" i="7"/>
  <c r="P367" i="7"/>
  <c r="Q366" i="7"/>
  <c r="G366" i="7"/>
  <c r="F367" i="7"/>
  <c r="P368" i="7" l="1"/>
  <c r="Q367" i="7"/>
  <c r="G367" i="7"/>
  <c r="F368" i="7"/>
  <c r="V366" i="7"/>
  <c r="U367" i="7"/>
  <c r="L366" i="7"/>
  <c r="K367" i="7"/>
  <c r="K368" i="7" l="1"/>
  <c r="L367" i="7"/>
  <c r="Q368" i="7"/>
  <c r="P369" i="7"/>
  <c r="V367" i="7"/>
  <c r="U368" i="7"/>
  <c r="F369" i="7"/>
  <c r="G368" i="7"/>
  <c r="L368" i="7" l="1"/>
  <c r="K369" i="7"/>
  <c r="F370" i="7"/>
  <c r="G369" i="7"/>
  <c r="U369" i="7"/>
  <c r="V368" i="7"/>
  <c r="P370" i="7"/>
  <c r="Q369" i="7"/>
  <c r="Q370" i="7" l="1"/>
  <c r="P371" i="7"/>
  <c r="V369" i="7"/>
  <c r="U370" i="7"/>
  <c r="G370" i="7"/>
  <c r="F371" i="7"/>
  <c r="L369" i="7"/>
  <c r="K370" i="7"/>
  <c r="L370" i="7" l="1"/>
  <c r="K371" i="7"/>
  <c r="F372" i="7"/>
  <c r="G371" i="7"/>
  <c r="V370" i="7"/>
  <c r="U371" i="7"/>
  <c r="P372" i="7"/>
  <c r="Q371" i="7"/>
  <c r="U372" i="7" l="1"/>
  <c r="V371" i="7"/>
  <c r="P373" i="7"/>
  <c r="Q372" i="7"/>
  <c r="G372" i="7"/>
  <c r="F373" i="7"/>
  <c r="L371" i="7"/>
  <c r="K372" i="7"/>
  <c r="L372" i="7" l="1"/>
  <c r="K373" i="7"/>
  <c r="V372" i="7"/>
  <c r="U373" i="7"/>
  <c r="F374" i="7"/>
  <c r="G373" i="7"/>
  <c r="Q373" i="7"/>
  <c r="P374" i="7"/>
  <c r="G374" i="7" l="1"/>
  <c r="F375" i="7"/>
  <c r="P375" i="7"/>
  <c r="Q374" i="7"/>
  <c r="V373" i="7"/>
  <c r="U374" i="7"/>
  <c r="L373" i="7"/>
  <c r="K374" i="7"/>
  <c r="L374" i="7" l="1"/>
  <c r="K375" i="7"/>
  <c r="V374" i="7"/>
  <c r="U375" i="7"/>
  <c r="P376" i="7"/>
  <c r="Q375" i="7"/>
  <c r="F376" i="7"/>
  <c r="G375" i="7"/>
  <c r="V375" i="7" l="1"/>
  <c r="U376" i="7"/>
  <c r="G376" i="7"/>
  <c r="F377" i="7"/>
  <c r="P377" i="7"/>
  <c r="Q376" i="7"/>
  <c r="L375" i="7"/>
  <c r="K376" i="7"/>
  <c r="K377" i="7" l="1"/>
  <c r="L376" i="7"/>
  <c r="F378" i="7"/>
  <c r="G377" i="7"/>
  <c r="P378" i="7"/>
  <c r="Q377" i="7"/>
  <c r="V376" i="7"/>
  <c r="U377" i="7"/>
  <c r="L377" i="7" l="1"/>
  <c r="K378" i="7"/>
  <c r="U378" i="7"/>
  <c r="V377" i="7"/>
  <c r="Q378" i="7"/>
  <c r="P379" i="7"/>
  <c r="G378" i="7"/>
  <c r="F379" i="7"/>
  <c r="P380" i="7" l="1"/>
  <c r="Q379" i="7"/>
  <c r="F380" i="7"/>
  <c r="G379" i="7"/>
  <c r="U379" i="7"/>
  <c r="V378" i="7"/>
  <c r="L378" i="7"/>
  <c r="K379" i="7"/>
  <c r="K380" i="7" l="1"/>
  <c r="L379" i="7"/>
  <c r="Q380" i="7"/>
  <c r="P381" i="7"/>
  <c r="V379" i="7"/>
  <c r="U380" i="7"/>
  <c r="G380" i="7"/>
  <c r="F381" i="7"/>
  <c r="L380" i="7" l="1"/>
  <c r="K381" i="7"/>
  <c r="P382" i="7"/>
  <c r="Q381" i="7"/>
  <c r="F382" i="7"/>
  <c r="G381" i="7"/>
  <c r="U381" i="7"/>
  <c r="V380" i="7"/>
  <c r="U382" i="7" l="1"/>
  <c r="V381" i="7"/>
  <c r="G382" i="7"/>
  <c r="F383" i="7"/>
  <c r="Q382" i="7"/>
  <c r="P383" i="7"/>
  <c r="K382" i="7"/>
  <c r="L381" i="7"/>
  <c r="U383" i="7" l="1"/>
  <c r="V382" i="7"/>
  <c r="L382" i="7"/>
  <c r="K383" i="7"/>
  <c r="G383" i="7"/>
  <c r="F384" i="7"/>
  <c r="P384" i="7"/>
  <c r="Q383" i="7"/>
  <c r="Q384" i="7" l="1"/>
  <c r="P385" i="7"/>
  <c r="L383" i="7"/>
  <c r="K384" i="7"/>
  <c r="U384" i="7"/>
  <c r="V383" i="7"/>
  <c r="G384" i="7"/>
  <c r="F385" i="7"/>
  <c r="F386" i="7" l="1"/>
  <c r="G385" i="7"/>
  <c r="L384" i="7"/>
  <c r="K385" i="7"/>
  <c r="U385" i="7"/>
  <c r="V384" i="7"/>
  <c r="P386" i="7"/>
  <c r="Q385" i="7"/>
  <c r="Q386" i="7" l="1"/>
  <c r="P387" i="7"/>
  <c r="V385" i="7"/>
  <c r="U386" i="7"/>
  <c r="G386" i="7"/>
  <c r="F387" i="7"/>
  <c r="K386" i="7"/>
  <c r="L385" i="7"/>
  <c r="F388" i="7" l="1"/>
  <c r="G387" i="7"/>
  <c r="L386" i="7"/>
  <c r="K387" i="7"/>
  <c r="U387" i="7"/>
  <c r="V386" i="7"/>
  <c r="P388" i="7"/>
  <c r="Q387" i="7"/>
  <c r="G388" i="7" l="1"/>
  <c r="F389" i="7"/>
  <c r="V387" i="7"/>
  <c r="U388" i="7"/>
  <c r="Q388" i="7"/>
  <c r="P389" i="7"/>
  <c r="L387" i="7"/>
  <c r="K388" i="7"/>
  <c r="Q389" i="7" l="1"/>
  <c r="P390" i="7"/>
  <c r="L388" i="7"/>
  <c r="K389" i="7"/>
  <c r="U389" i="7"/>
  <c r="V388" i="7"/>
  <c r="G389" i="7"/>
  <c r="F390" i="7"/>
  <c r="G390" i="7" l="1"/>
  <c r="F391" i="7"/>
  <c r="U390" i="7"/>
  <c r="V389" i="7"/>
  <c r="K390" i="7"/>
  <c r="L389" i="7"/>
  <c r="P391" i="7"/>
  <c r="Q390" i="7"/>
  <c r="P392" i="7" l="1"/>
  <c r="Q391" i="7"/>
  <c r="L390" i="7"/>
  <c r="K391" i="7"/>
  <c r="U391" i="7"/>
  <c r="V390" i="7"/>
  <c r="F392" i="7"/>
  <c r="G391" i="7"/>
  <c r="G392" i="7" l="1"/>
  <c r="F393" i="7"/>
  <c r="L391" i="7"/>
  <c r="K392" i="7"/>
  <c r="Q392" i="7"/>
  <c r="P393" i="7"/>
  <c r="U392" i="7"/>
  <c r="V391" i="7"/>
  <c r="P394" i="7" l="1"/>
  <c r="Q393" i="7"/>
  <c r="U393" i="7"/>
  <c r="V392" i="7"/>
  <c r="L392" i="7"/>
  <c r="K393" i="7"/>
  <c r="F394" i="7"/>
  <c r="G393" i="7"/>
  <c r="K394" i="7" l="1"/>
  <c r="L393" i="7"/>
  <c r="P395" i="7"/>
  <c r="Q394" i="7"/>
  <c r="G394" i="7"/>
  <c r="F395" i="7"/>
  <c r="U394" i="7"/>
  <c r="V393" i="7"/>
  <c r="L394" i="7" l="1"/>
  <c r="K395" i="7"/>
  <c r="F396" i="7"/>
  <c r="G395" i="7"/>
  <c r="U395" i="7"/>
  <c r="V394" i="7"/>
  <c r="P396" i="7"/>
  <c r="Q395" i="7"/>
  <c r="P397" i="7" l="1"/>
  <c r="Q396" i="7"/>
  <c r="U396" i="7"/>
  <c r="V395" i="7"/>
  <c r="G396" i="7"/>
  <c r="F397" i="7"/>
  <c r="K396" i="7"/>
  <c r="L395" i="7"/>
  <c r="P398" i="7" l="1"/>
  <c r="Q397" i="7"/>
  <c r="L396" i="7"/>
  <c r="K397" i="7"/>
  <c r="F398" i="7"/>
  <c r="G397" i="7"/>
  <c r="U397" i="7"/>
  <c r="V396" i="7"/>
  <c r="P399" i="7" l="1"/>
  <c r="Q398" i="7"/>
  <c r="U398" i="7"/>
  <c r="V397" i="7"/>
  <c r="K398" i="7"/>
  <c r="L397" i="7"/>
  <c r="F399" i="7"/>
  <c r="G398" i="7"/>
  <c r="G399" i="7" l="1"/>
  <c r="F400" i="7"/>
  <c r="P400" i="7"/>
  <c r="Q399" i="7"/>
  <c r="L398" i="7"/>
  <c r="K399" i="7"/>
  <c r="U399" i="7"/>
  <c r="V398" i="7"/>
  <c r="U400" i="7" l="1"/>
  <c r="V399" i="7"/>
  <c r="Q400" i="7"/>
  <c r="P401" i="7"/>
  <c r="K400" i="7"/>
  <c r="L399" i="7"/>
  <c r="G400" i="7"/>
  <c r="F401" i="7"/>
  <c r="F402" i="7" l="1"/>
  <c r="G401" i="7"/>
  <c r="K401" i="7"/>
  <c r="L400" i="7"/>
  <c r="P402" i="7"/>
  <c r="Q401" i="7"/>
  <c r="U401" i="7"/>
  <c r="V400" i="7"/>
  <c r="G402" i="7" l="1"/>
  <c r="F403" i="7"/>
  <c r="V401" i="7"/>
  <c r="U402" i="7"/>
  <c r="P403" i="7"/>
  <c r="Q402" i="7"/>
  <c r="L401" i="7"/>
  <c r="K402" i="7"/>
  <c r="K403" i="7" l="1"/>
  <c r="L402" i="7"/>
  <c r="P404" i="7"/>
  <c r="Q403" i="7"/>
  <c r="V402" i="7"/>
  <c r="U403" i="7"/>
  <c r="G403" i="7"/>
  <c r="F404" i="7"/>
  <c r="F405" i="7" l="1"/>
  <c r="G404" i="7"/>
  <c r="U404" i="7"/>
  <c r="V403" i="7"/>
  <c r="K404" i="7"/>
  <c r="L403" i="7"/>
  <c r="P405" i="7"/>
  <c r="Q404" i="7"/>
  <c r="F406" i="7" l="1"/>
  <c r="G405" i="7"/>
  <c r="P406" i="7"/>
  <c r="Q405" i="7"/>
  <c r="K405" i="7"/>
  <c r="L404" i="7"/>
  <c r="U405" i="7"/>
  <c r="V404" i="7"/>
  <c r="G406" i="7" l="1"/>
  <c r="F407" i="7"/>
  <c r="U406" i="7"/>
  <c r="V405" i="7"/>
  <c r="L405" i="7"/>
  <c r="K406" i="7"/>
  <c r="Q406" i="7"/>
  <c r="P407" i="7"/>
  <c r="P408" i="7" l="1"/>
  <c r="Q407" i="7"/>
  <c r="K407" i="7"/>
  <c r="L406" i="7"/>
  <c r="U407" i="7"/>
  <c r="V406" i="7"/>
  <c r="G407" i="7"/>
  <c r="F408" i="7"/>
  <c r="Q408" i="7" l="1"/>
  <c r="P409" i="7"/>
  <c r="U408" i="7"/>
  <c r="V407" i="7"/>
  <c r="G408" i="7"/>
  <c r="F409" i="7"/>
  <c r="L407" i="7"/>
  <c r="K408" i="7"/>
  <c r="K409" i="7" l="1"/>
  <c r="L408" i="7"/>
  <c r="F410" i="7"/>
  <c r="G409" i="7"/>
  <c r="U409" i="7"/>
  <c r="V408" i="7"/>
  <c r="P410" i="7"/>
  <c r="Q409" i="7"/>
  <c r="Q410" i="7" l="1"/>
  <c r="P411" i="7"/>
  <c r="U410" i="7"/>
  <c r="V409" i="7"/>
  <c r="L409" i="7"/>
  <c r="K410" i="7"/>
  <c r="G410" i="7"/>
  <c r="F411" i="7"/>
  <c r="F412" i="7" l="1"/>
  <c r="G411" i="7"/>
  <c r="L410" i="7"/>
  <c r="K411" i="7"/>
  <c r="V410" i="7"/>
  <c r="U411" i="7"/>
  <c r="Q411" i="7"/>
  <c r="P412" i="7"/>
  <c r="G412" i="7" l="1"/>
  <c r="F413" i="7"/>
  <c r="U412" i="7"/>
  <c r="V411" i="7"/>
  <c r="Q412" i="7"/>
  <c r="P413" i="7"/>
  <c r="L411" i="7"/>
  <c r="K412" i="7"/>
  <c r="L412" i="7" l="1"/>
  <c r="K413" i="7"/>
  <c r="P414" i="7"/>
  <c r="Q413" i="7"/>
  <c r="U413" i="7"/>
  <c r="V412" i="7"/>
  <c r="G413" i="7"/>
  <c r="F414" i="7"/>
  <c r="G414" i="7" l="1"/>
  <c r="F415" i="7"/>
  <c r="V413" i="7"/>
  <c r="U414" i="7"/>
  <c r="P415" i="7"/>
  <c r="Q414" i="7"/>
  <c r="L413" i="7"/>
  <c r="K414" i="7"/>
  <c r="K415" i="7" l="1"/>
  <c r="L414" i="7"/>
  <c r="P416" i="7"/>
  <c r="Q415" i="7"/>
  <c r="V414" i="7"/>
  <c r="U415" i="7"/>
  <c r="F416" i="7"/>
  <c r="G415" i="7"/>
  <c r="K416" i="7" l="1"/>
  <c r="L415" i="7"/>
  <c r="G416" i="7"/>
  <c r="F417" i="7"/>
  <c r="U416" i="7"/>
  <c r="V415" i="7"/>
  <c r="P417" i="7"/>
  <c r="Q416" i="7"/>
  <c r="K417" i="7" l="1"/>
  <c r="L416" i="7"/>
  <c r="P418" i="7"/>
  <c r="Q417" i="7"/>
  <c r="U417" i="7"/>
  <c r="V416" i="7"/>
  <c r="F418" i="7"/>
  <c r="G417" i="7"/>
  <c r="K418" i="7" l="1"/>
  <c r="L417" i="7"/>
  <c r="G418" i="7"/>
  <c r="F419" i="7"/>
  <c r="U418" i="7"/>
  <c r="V417" i="7"/>
  <c r="Q418" i="7"/>
  <c r="P419" i="7"/>
  <c r="L418" i="7" l="1"/>
  <c r="K419" i="7"/>
  <c r="V418" i="7"/>
  <c r="U419" i="7"/>
  <c r="P420" i="7"/>
  <c r="Q419" i="7"/>
  <c r="F420" i="7"/>
  <c r="G419" i="7"/>
  <c r="G420" i="7" l="1"/>
  <c r="F421" i="7"/>
  <c r="P421" i="7"/>
  <c r="Q420" i="7"/>
  <c r="V419" i="7"/>
  <c r="U420" i="7"/>
  <c r="K420" i="7"/>
  <c r="L419" i="7"/>
  <c r="L420" i="7" l="1"/>
  <c r="K421" i="7"/>
  <c r="U421" i="7"/>
  <c r="V420" i="7"/>
  <c r="Q421" i="7"/>
  <c r="P422" i="7"/>
  <c r="G421" i="7"/>
  <c r="F422" i="7"/>
  <c r="P423" i="7" l="1"/>
  <c r="Q422" i="7"/>
  <c r="F423" i="7"/>
  <c r="G422" i="7"/>
  <c r="U422" i="7"/>
  <c r="V421" i="7"/>
  <c r="K422" i="7"/>
  <c r="L421" i="7"/>
  <c r="P424" i="7" l="1"/>
  <c r="Q423" i="7"/>
  <c r="L422" i="7"/>
  <c r="K423" i="7"/>
  <c r="U423" i="7"/>
  <c r="V422" i="7"/>
  <c r="G423" i="7"/>
  <c r="F424" i="7"/>
  <c r="P425" i="7" l="1"/>
  <c r="Q424" i="7"/>
  <c r="V423" i="7"/>
  <c r="U424" i="7"/>
  <c r="F425" i="7"/>
  <c r="G424" i="7"/>
  <c r="L423" i="7"/>
  <c r="K424" i="7"/>
  <c r="L424" i="7" l="1"/>
  <c r="K425" i="7"/>
  <c r="G425" i="7"/>
  <c r="F426" i="7"/>
  <c r="P426" i="7"/>
  <c r="Q425" i="7"/>
  <c r="U425" i="7"/>
  <c r="V424" i="7"/>
  <c r="V425" i="7" l="1"/>
  <c r="U426" i="7"/>
  <c r="P427" i="7"/>
  <c r="Q426" i="7"/>
  <c r="G426" i="7"/>
  <c r="F427" i="7"/>
  <c r="L425" i="7"/>
  <c r="K426" i="7"/>
  <c r="K427" i="7" l="1"/>
  <c r="L426" i="7"/>
  <c r="G427" i="7"/>
  <c r="F428" i="7"/>
  <c r="Q427" i="7"/>
  <c r="P428" i="7"/>
  <c r="V426" i="7"/>
  <c r="U427" i="7"/>
  <c r="L427" i="7" l="1"/>
  <c r="K428" i="7"/>
  <c r="P429" i="7"/>
  <c r="Q428" i="7"/>
  <c r="U428" i="7"/>
  <c r="V427" i="7"/>
  <c r="G428" i="7"/>
  <c r="F429" i="7"/>
  <c r="G429" i="7" l="1"/>
  <c r="F430" i="7"/>
  <c r="U429" i="7"/>
  <c r="V428" i="7"/>
  <c r="Q429" i="7"/>
  <c r="P430" i="7"/>
  <c r="K429" i="7"/>
  <c r="L428" i="7"/>
  <c r="L429" i="7" l="1"/>
  <c r="K430" i="7"/>
  <c r="Q430" i="7"/>
  <c r="P431" i="7"/>
  <c r="V429" i="7"/>
  <c r="U430" i="7"/>
  <c r="F431" i="7"/>
  <c r="G430" i="7"/>
  <c r="G431" i="7" l="1"/>
  <c r="F432" i="7"/>
  <c r="U431" i="7"/>
  <c r="V430" i="7"/>
  <c r="Q431" i="7"/>
  <c r="P432" i="7"/>
  <c r="K431" i="7"/>
  <c r="L430" i="7"/>
  <c r="Q432" i="7" l="1"/>
  <c r="P433" i="7"/>
  <c r="L431" i="7"/>
  <c r="K432" i="7"/>
  <c r="V431" i="7"/>
  <c r="U432" i="7"/>
  <c r="F433" i="7"/>
  <c r="G432" i="7"/>
  <c r="G433" i="7" l="1"/>
  <c r="F434" i="7"/>
  <c r="U433" i="7"/>
  <c r="V432" i="7"/>
  <c r="K433" i="7"/>
  <c r="L432" i="7"/>
  <c r="Q433" i="7"/>
  <c r="P434" i="7"/>
  <c r="P435" i="7" l="1"/>
  <c r="Q434" i="7"/>
  <c r="L433" i="7"/>
  <c r="K434" i="7"/>
  <c r="V433" i="7"/>
  <c r="U434" i="7"/>
  <c r="F435" i="7"/>
  <c r="G434" i="7"/>
  <c r="Q435" i="7" l="1"/>
  <c r="P436" i="7"/>
  <c r="F436" i="7"/>
  <c r="G435" i="7"/>
  <c r="V434" i="7"/>
  <c r="U435" i="7"/>
  <c r="K435" i="7"/>
  <c r="L434" i="7"/>
  <c r="L435" i="7" l="1"/>
  <c r="K436" i="7"/>
  <c r="V435" i="7"/>
  <c r="U436" i="7"/>
  <c r="F437" i="7"/>
  <c r="G436" i="7"/>
  <c r="Q436" i="7"/>
  <c r="P437" i="7"/>
  <c r="G437" i="7" l="1"/>
  <c r="F438" i="7"/>
  <c r="P438" i="7"/>
  <c r="Q437" i="7"/>
  <c r="U437" i="7"/>
  <c r="V436" i="7"/>
  <c r="K437" i="7"/>
  <c r="L436" i="7"/>
  <c r="K438" i="7" l="1"/>
  <c r="L437" i="7"/>
  <c r="V437" i="7"/>
  <c r="U438" i="7"/>
  <c r="Q438" i="7"/>
  <c r="P439" i="7"/>
  <c r="F439" i="7"/>
  <c r="G438" i="7"/>
  <c r="F440" i="7" l="1"/>
  <c r="G439" i="7"/>
  <c r="P440" i="7"/>
  <c r="Q439" i="7"/>
  <c r="K439" i="7"/>
  <c r="L438" i="7"/>
  <c r="U439" i="7"/>
  <c r="V438" i="7"/>
  <c r="F441" i="7" l="1"/>
  <c r="G440" i="7"/>
  <c r="V439" i="7"/>
  <c r="U440" i="7"/>
  <c r="K440" i="7"/>
  <c r="L439" i="7"/>
  <c r="Q440" i="7"/>
  <c r="P441" i="7"/>
  <c r="Q441" i="7" l="1"/>
  <c r="P442" i="7"/>
  <c r="L440" i="7"/>
  <c r="K441" i="7"/>
  <c r="G441" i="7"/>
  <c r="F442" i="7"/>
  <c r="U441" i="7"/>
  <c r="V440" i="7"/>
  <c r="V441" i="7" l="1"/>
  <c r="U442" i="7"/>
  <c r="F443" i="7"/>
  <c r="G442" i="7"/>
  <c r="K442" i="7"/>
  <c r="L441" i="7"/>
  <c r="Q442" i="7"/>
  <c r="P443" i="7"/>
  <c r="Q443" i="7" l="1"/>
  <c r="P444" i="7"/>
  <c r="K443" i="7"/>
  <c r="L442" i="7"/>
  <c r="G443" i="7"/>
  <c r="F444" i="7"/>
  <c r="U443" i="7"/>
  <c r="V442" i="7"/>
  <c r="V443" i="7" l="1"/>
  <c r="U444" i="7"/>
  <c r="F445" i="7"/>
  <c r="G444" i="7"/>
  <c r="L443" i="7"/>
  <c r="K444" i="7"/>
  <c r="Q444" i="7"/>
  <c r="P445" i="7"/>
  <c r="P446" i="7" l="1"/>
  <c r="Q445" i="7"/>
  <c r="K445" i="7"/>
  <c r="L444" i="7"/>
  <c r="G445" i="7"/>
  <c r="F446" i="7"/>
  <c r="U445" i="7"/>
  <c r="V444" i="7"/>
  <c r="V445" i="7" l="1"/>
  <c r="U446" i="7"/>
  <c r="F447" i="7"/>
  <c r="G446" i="7"/>
  <c r="Q446" i="7"/>
  <c r="P447" i="7"/>
  <c r="L445" i="7"/>
  <c r="K446" i="7"/>
  <c r="Q447" i="7" l="1"/>
  <c r="P448" i="7"/>
  <c r="K447" i="7"/>
  <c r="L446" i="7"/>
  <c r="F448" i="7"/>
  <c r="G447" i="7"/>
  <c r="V446" i="7"/>
  <c r="U447" i="7"/>
  <c r="V447" i="7" l="1"/>
  <c r="U448" i="7"/>
  <c r="F449" i="7"/>
  <c r="G448" i="7"/>
  <c r="K448" i="7"/>
  <c r="L447" i="7"/>
  <c r="Q448" i="7"/>
  <c r="P449" i="7"/>
  <c r="Q449" i="7" l="1"/>
  <c r="P450" i="7"/>
  <c r="L448" i="7"/>
  <c r="K449" i="7"/>
  <c r="G449" i="7"/>
  <c r="F450" i="7"/>
  <c r="V448" i="7"/>
  <c r="U449" i="7"/>
  <c r="V449" i="7" l="1"/>
  <c r="U450" i="7"/>
  <c r="F451" i="7"/>
  <c r="G450" i="7"/>
  <c r="K450" i="7"/>
  <c r="L449" i="7"/>
  <c r="Q450" i="7"/>
  <c r="P451" i="7"/>
  <c r="Q451" i="7" l="1"/>
  <c r="P452" i="7"/>
  <c r="K451" i="7"/>
  <c r="L450" i="7"/>
  <c r="F452" i="7"/>
  <c r="G451" i="7"/>
  <c r="U451" i="7"/>
  <c r="V450" i="7"/>
  <c r="U452" i="7" l="1"/>
  <c r="V451" i="7"/>
  <c r="G452" i="7"/>
  <c r="F453" i="7"/>
  <c r="K452" i="7"/>
  <c r="L451" i="7"/>
  <c r="Q452" i="7"/>
  <c r="P453" i="7"/>
  <c r="U453" i="7" l="1"/>
  <c r="V452" i="7"/>
  <c r="L452" i="7"/>
  <c r="K453" i="7"/>
  <c r="P454" i="7"/>
  <c r="Q453" i="7"/>
  <c r="F454" i="7"/>
  <c r="G453" i="7"/>
  <c r="V453" i="7" l="1"/>
  <c r="U454" i="7"/>
  <c r="F455" i="7"/>
  <c r="G454" i="7"/>
  <c r="Q454" i="7"/>
  <c r="P455" i="7"/>
  <c r="K454" i="7"/>
  <c r="L453" i="7"/>
  <c r="K455" i="7" l="1"/>
  <c r="L454" i="7"/>
  <c r="P456" i="7"/>
  <c r="Q455" i="7"/>
  <c r="G455" i="7"/>
  <c r="F456" i="7"/>
  <c r="U455" i="7"/>
  <c r="V454" i="7"/>
  <c r="K456" i="7" l="1"/>
  <c r="L455" i="7"/>
  <c r="V455" i="7"/>
  <c r="U456" i="7"/>
  <c r="F457" i="7"/>
  <c r="G456" i="7"/>
  <c r="Q456" i="7"/>
  <c r="P457" i="7"/>
  <c r="K457" i="7" l="1"/>
  <c r="L456" i="7"/>
  <c r="G457" i="7"/>
  <c r="F458" i="7"/>
  <c r="Q457" i="7"/>
  <c r="P458" i="7"/>
  <c r="U457" i="7"/>
  <c r="V456" i="7"/>
  <c r="V457" i="7" l="1"/>
  <c r="U458" i="7"/>
  <c r="Q458" i="7"/>
  <c r="P459" i="7"/>
  <c r="K458" i="7"/>
  <c r="L457" i="7"/>
  <c r="F459" i="7"/>
  <c r="G458" i="7"/>
  <c r="G459" i="7" l="1"/>
  <c r="F460" i="7"/>
  <c r="K459" i="7"/>
  <c r="L458" i="7"/>
  <c r="P460" i="7"/>
  <c r="Q459" i="7"/>
  <c r="U459" i="7"/>
  <c r="V458" i="7"/>
  <c r="V459" i="7" l="1"/>
  <c r="U460" i="7"/>
  <c r="Q460" i="7"/>
  <c r="P461" i="7"/>
  <c r="L459" i="7"/>
  <c r="K460" i="7"/>
  <c r="F461" i="7"/>
  <c r="G460" i="7"/>
  <c r="F462" i="7" l="1"/>
  <c r="G461" i="7"/>
  <c r="K461" i="7"/>
  <c r="L460" i="7"/>
  <c r="Q461" i="7"/>
  <c r="P462" i="7"/>
  <c r="U461" i="7"/>
  <c r="V460" i="7"/>
  <c r="V461" i="7" l="1"/>
  <c r="U462" i="7"/>
  <c r="Q462" i="7"/>
  <c r="P463" i="7"/>
  <c r="G462" i="7"/>
  <c r="F463" i="7"/>
  <c r="K462" i="7"/>
  <c r="L461" i="7"/>
  <c r="L462" i="7" l="1"/>
  <c r="K463" i="7"/>
  <c r="F464" i="7"/>
  <c r="G463" i="7"/>
  <c r="Q463" i="7"/>
  <c r="P464" i="7"/>
  <c r="U463" i="7"/>
  <c r="V462" i="7"/>
  <c r="V463" i="7" l="1"/>
  <c r="U464" i="7"/>
  <c r="P465" i="7"/>
  <c r="Q464" i="7"/>
  <c r="G464" i="7"/>
  <c r="F465" i="7"/>
  <c r="K464" i="7"/>
  <c r="L463" i="7"/>
  <c r="L464" i="7" l="1"/>
  <c r="K465" i="7"/>
  <c r="F466" i="7"/>
  <c r="G465" i="7"/>
  <c r="Q465" i="7"/>
  <c r="P466" i="7"/>
  <c r="U465" i="7"/>
  <c r="V464" i="7"/>
  <c r="Q466" i="7" l="1"/>
  <c r="P467" i="7"/>
  <c r="V465" i="7"/>
  <c r="U466" i="7"/>
  <c r="G466" i="7"/>
  <c r="F467" i="7"/>
  <c r="K466" i="7"/>
  <c r="L465" i="7"/>
  <c r="K467" i="7" l="1"/>
  <c r="L466" i="7"/>
  <c r="F468" i="7"/>
  <c r="G467" i="7"/>
  <c r="U467" i="7"/>
  <c r="V466" i="7"/>
  <c r="P468" i="7"/>
  <c r="Q467" i="7"/>
  <c r="V467" i="7" l="1"/>
  <c r="U468" i="7"/>
  <c r="Q468" i="7"/>
  <c r="P469" i="7"/>
  <c r="F469" i="7"/>
  <c r="G468" i="7"/>
  <c r="K468" i="7"/>
  <c r="L467" i="7"/>
  <c r="F470" i="7" l="1"/>
  <c r="G469" i="7"/>
  <c r="U469" i="7"/>
  <c r="V468" i="7"/>
  <c r="L468" i="7"/>
  <c r="K469" i="7"/>
  <c r="P470" i="7"/>
  <c r="Q469" i="7"/>
  <c r="F471" i="7" l="1"/>
  <c r="G470" i="7"/>
  <c r="Q470" i="7"/>
  <c r="P471" i="7"/>
  <c r="K470" i="7"/>
  <c r="L469" i="7"/>
  <c r="V469" i="7"/>
  <c r="U470" i="7"/>
  <c r="F472" i="7" l="1"/>
  <c r="G471" i="7"/>
  <c r="V470" i="7"/>
  <c r="U471" i="7"/>
  <c r="L470" i="7"/>
  <c r="K471" i="7"/>
  <c r="Q471" i="7"/>
  <c r="P472" i="7"/>
  <c r="K472" i="7" l="1"/>
  <c r="L471" i="7"/>
  <c r="F473" i="7"/>
  <c r="G472" i="7"/>
  <c r="Q472" i="7"/>
  <c r="P473" i="7"/>
  <c r="V471" i="7"/>
  <c r="U472" i="7"/>
  <c r="U473" i="7" l="1"/>
  <c r="V472" i="7"/>
  <c r="L472" i="7"/>
  <c r="K473" i="7"/>
  <c r="Q473" i="7"/>
  <c r="P474" i="7"/>
  <c r="F474" i="7"/>
  <c r="G473" i="7"/>
  <c r="G474" i="7" l="1"/>
  <c r="F475" i="7"/>
  <c r="K474" i="7"/>
  <c r="L473" i="7"/>
  <c r="Q474" i="7"/>
  <c r="P475" i="7"/>
  <c r="U474" i="7"/>
  <c r="V473" i="7"/>
  <c r="P476" i="7" l="1"/>
  <c r="Q475" i="7"/>
  <c r="L474" i="7"/>
  <c r="K475" i="7"/>
  <c r="U475" i="7"/>
  <c r="V474" i="7"/>
  <c r="F476" i="7"/>
  <c r="G475" i="7"/>
  <c r="F477" i="7" l="1"/>
  <c r="G476" i="7"/>
  <c r="V475" i="7"/>
  <c r="U476" i="7"/>
  <c r="K476" i="7"/>
  <c r="L475" i="7"/>
  <c r="Q476" i="7"/>
  <c r="P477" i="7"/>
  <c r="Q477" i="7" l="1"/>
  <c r="P478" i="7"/>
  <c r="K477" i="7"/>
  <c r="L476" i="7"/>
  <c r="V476" i="7"/>
  <c r="U477" i="7"/>
  <c r="G477" i="7"/>
  <c r="F478" i="7"/>
  <c r="K478" i="7" l="1"/>
  <c r="L477" i="7"/>
  <c r="F479" i="7"/>
  <c r="G478" i="7"/>
  <c r="V477" i="7"/>
  <c r="U478" i="7"/>
  <c r="P479" i="7"/>
  <c r="Q478" i="7"/>
  <c r="U479" i="7" l="1"/>
  <c r="V478" i="7"/>
  <c r="Q479" i="7"/>
  <c r="P480" i="7"/>
  <c r="F480" i="7"/>
  <c r="G479" i="7"/>
  <c r="K479" i="7"/>
  <c r="L478" i="7"/>
  <c r="G480" i="7" l="1"/>
  <c r="F481" i="7"/>
  <c r="K480" i="7"/>
  <c r="L479" i="7"/>
  <c r="P481" i="7"/>
  <c r="Q480" i="7"/>
  <c r="U480" i="7"/>
  <c r="V479" i="7"/>
  <c r="P482" i="7" l="1"/>
  <c r="Q481" i="7"/>
  <c r="K481" i="7"/>
  <c r="L480" i="7"/>
  <c r="F482" i="7"/>
  <c r="G481" i="7"/>
  <c r="V480" i="7"/>
  <c r="U481" i="7"/>
  <c r="U482" i="7" l="1"/>
  <c r="V481" i="7"/>
  <c r="F483" i="7"/>
  <c r="G482" i="7"/>
  <c r="K482" i="7"/>
  <c r="L481" i="7"/>
  <c r="Q482" i="7"/>
  <c r="P483" i="7"/>
  <c r="U483" i="7" l="1"/>
  <c r="V482" i="7"/>
  <c r="F484" i="7"/>
  <c r="G483" i="7"/>
  <c r="Q483" i="7"/>
  <c r="P484" i="7"/>
  <c r="L482" i="7"/>
  <c r="K483" i="7"/>
  <c r="K484" i="7" l="1"/>
  <c r="L483" i="7"/>
  <c r="Q484" i="7"/>
  <c r="P485" i="7"/>
  <c r="F485" i="7"/>
  <c r="G484" i="7"/>
  <c r="U484" i="7"/>
  <c r="V483" i="7"/>
  <c r="V484" i="7" l="1"/>
  <c r="U485" i="7"/>
  <c r="F486" i="7"/>
  <c r="G485" i="7"/>
  <c r="P486" i="7"/>
  <c r="Q485" i="7"/>
  <c r="L484" i="7"/>
  <c r="K485" i="7"/>
  <c r="K486" i="7" l="1"/>
  <c r="L485" i="7"/>
  <c r="Q486" i="7"/>
  <c r="P487" i="7"/>
  <c r="F487" i="7"/>
  <c r="G486" i="7"/>
  <c r="U486" i="7"/>
  <c r="V485" i="7"/>
  <c r="V486" i="7" l="1"/>
  <c r="U487" i="7"/>
  <c r="P488" i="7"/>
  <c r="Q487" i="7"/>
  <c r="F488" i="7"/>
  <c r="G487" i="7"/>
  <c r="L486" i="7"/>
  <c r="K487" i="7"/>
  <c r="G488" i="7" l="1"/>
  <c r="F489" i="7"/>
  <c r="P489" i="7"/>
  <c r="Q488" i="7"/>
  <c r="V487" i="7"/>
  <c r="U488" i="7"/>
  <c r="L487" i="7"/>
  <c r="K488" i="7"/>
  <c r="P490" i="7" l="1"/>
  <c r="Q489" i="7"/>
  <c r="K489" i="7"/>
  <c r="L488" i="7"/>
  <c r="U489" i="7"/>
  <c r="V488" i="7"/>
  <c r="F490" i="7"/>
  <c r="G489" i="7"/>
  <c r="P491" i="7" l="1"/>
  <c r="Q490" i="7"/>
  <c r="G490" i="7"/>
  <c r="F491" i="7"/>
  <c r="U490" i="7"/>
  <c r="V489" i="7"/>
  <c r="L489" i="7"/>
  <c r="K490" i="7"/>
  <c r="K491" i="7" l="1"/>
  <c r="L490" i="7"/>
  <c r="U491" i="7"/>
  <c r="V490" i="7"/>
  <c r="F492" i="7"/>
  <c r="G491" i="7"/>
  <c r="Q491" i="7"/>
  <c r="P492" i="7"/>
  <c r="Q492" i="7" l="1"/>
  <c r="P493" i="7"/>
  <c r="G492" i="7"/>
  <c r="F493" i="7"/>
  <c r="V491" i="7"/>
  <c r="U492" i="7"/>
  <c r="L491" i="7"/>
  <c r="K492" i="7"/>
  <c r="V492" i="7" l="1"/>
  <c r="U493" i="7"/>
  <c r="F494" i="7"/>
  <c r="G493" i="7"/>
  <c r="Q493" i="7"/>
  <c r="P494" i="7"/>
  <c r="K493" i="7"/>
  <c r="L492" i="7"/>
  <c r="K494" i="7" l="1"/>
  <c r="L493" i="7"/>
  <c r="G494" i="7"/>
  <c r="F495" i="7"/>
  <c r="P495" i="7"/>
  <c r="Q494" i="7"/>
  <c r="V493" i="7"/>
  <c r="U494" i="7"/>
  <c r="G495" i="7" l="1"/>
  <c r="F496" i="7"/>
  <c r="U495" i="7"/>
  <c r="V494" i="7"/>
  <c r="P496" i="7"/>
  <c r="Q495" i="7"/>
  <c r="K495" i="7"/>
  <c r="L494" i="7"/>
  <c r="G496" i="7" l="1"/>
  <c r="F497" i="7"/>
  <c r="L495" i="7"/>
  <c r="K496" i="7"/>
  <c r="P497" i="7"/>
  <c r="Q496" i="7"/>
  <c r="U496" i="7"/>
  <c r="V495" i="7"/>
  <c r="G497" i="7" l="1"/>
  <c r="F498" i="7"/>
  <c r="U497" i="7"/>
  <c r="V496" i="7"/>
  <c r="Q497" i="7"/>
  <c r="P498" i="7"/>
  <c r="K497" i="7"/>
  <c r="L496" i="7"/>
  <c r="P499" i="7" l="1"/>
  <c r="Q498" i="7"/>
  <c r="V497" i="7"/>
  <c r="U498" i="7"/>
  <c r="K498" i="7"/>
  <c r="L497" i="7"/>
  <c r="F499" i="7"/>
  <c r="G498" i="7"/>
  <c r="G499" i="7" l="1"/>
  <c r="F500" i="7"/>
  <c r="K499" i="7"/>
  <c r="L498" i="7"/>
  <c r="V498" i="7"/>
  <c r="U499" i="7"/>
  <c r="Q499" i="7"/>
  <c r="P500" i="7"/>
  <c r="Q500" i="7" l="1"/>
  <c r="P501" i="7"/>
  <c r="U500" i="7"/>
  <c r="V499" i="7"/>
  <c r="K500" i="7"/>
  <c r="L499" i="7"/>
  <c r="F501" i="7"/>
  <c r="G500" i="7"/>
  <c r="L500" i="7" l="1"/>
  <c r="K501" i="7"/>
  <c r="V500" i="7"/>
  <c r="U501" i="7"/>
  <c r="F502" i="7"/>
  <c r="G501" i="7"/>
  <c r="P502" i="7"/>
  <c r="Q501" i="7"/>
  <c r="Q502" i="7" l="1"/>
  <c r="P503" i="7"/>
  <c r="Q503" i="7" s="1"/>
  <c r="U502" i="7"/>
  <c r="V501" i="7"/>
  <c r="L501" i="7"/>
  <c r="K502" i="7"/>
  <c r="F503" i="7"/>
  <c r="G503" i="7" s="1"/>
  <c r="G502" i="7"/>
  <c r="B6" i="8" l="1"/>
  <c r="B14" i="8"/>
  <c r="B22" i="8"/>
  <c r="B30" i="8"/>
  <c r="B38" i="8"/>
  <c r="B46" i="8"/>
  <c r="B54" i="8"/>
  <c r="B62" i="8"/>
  <c r="B70" i="8"/>
  <c r="B78" i="8"/>
  <c r="B86" i="8"/>
  <c r="B94" i="8"/>
  <c r="B102" i="8"/>
  <c r="B110" i="8"/>
  <c r="B118" i="8"/>
  <c r="B126" i="8"/>
  <c r="B134" i="8"/>
  <c r="B142" i="8"/>
  <c r="B150" i="8"/>
  <c r="B158" i="8"/>
  <c r="B166" i="8"/>
  <c r="B192" i="8"/>
  <c r="B224" i="8"/>
  <c r="B199" i="8"/>
  <c r="B228" i="8"/>
  <c r="B236" i="8"/>
  <c r="B244" i="8"/>
  <c r="B252" i="8"/>
  <c r="B174" i="8"/>
  <c r="B206" i="8"/>
  <c r="B177" i="8"/>
  <c r="B209" i="8"/>
  <c r="B273" i="8"/>
  <c r="B305" i="8"/>
  <c r="B337" i="8"/>
  <c r="B276" i="8"/>
  <c r="B308" i="8"/>
  <c r="B340" i="8"/>
  <c r="B357" i="8"/>
  <c r="B263" i="8"/>
  <c r="B295" i="8"/>
  <c r="B327" i="8"/>
  <c r="B266" i="8"/>
  <c r="B298" i="8"/>
  <c r="B330" i="8"/>
  <c r="B385" i="8"/>
  <c r="B417" i="8"/>
  <c r="B374" i="8"/>
  <c r="B400" i="8"/>
  <c r="B432" i="8"/>
  <c r="B440" i="8"/>
  <c r="B448" i="8"/>
  <c r="B456" i="8"/>
  <c r="B464" i="8"/>
  <c r="B383" i="8"/>
  <c r="B415" i="8"/>
  <c r="B373" i="8"/>
  <c r="B398" i="8"/>
  <c r="B430" i="8"/>
  <c r="B487" i="8"/>
  <c r="B498" i="8"/>
  <c r="B489" i="8"/>
  <c r="B2" i="8"/>
  <c r="B7" i="8"/>
  <c r="B15" i="8"/>
  <c r="B23" i="8"/>
  <c r="B31" i="8"/>
  <c r="B39" i="8"/>
  <c r="B47" i="8"/>
  <c r="B55" i="8"/>
  <c r="B10" i="8"/>
  <c r="B18" i="8"/>
  <c r="B26" i="8"/>
  <c r="B34" i="8"/>
  <c r="B42" i="8"/>
  <c r="B50" i="8"/>
  <c r="B58" i="8"/>
  <c r="B66" i="8"/>
  <c r="B74" i="8"/>
  <c r="B82" i="8"/>
  <c r="B90" i="8"/>
  <c r="B98" i="8"/>
  <c r="B106" i="8"/>
  <c r="B114" i="8"/>
  <c r="B122" i="8"/>
  <c r="B130" i="8"/>
  <c r="B138" i="8"/>
  <c r="B146" i="8"/>
  <c r="B154" i="8"/>
  <c r="B162" i="8"/>
  <c r="B176" i="8"/>
  <c r="B208" i="8"/>
  <c r="B183" i="8"/>
  <c r="B215" i="8"/>
  <c r="B232" i="8"/>
  <c r="B240" i="8"/>
  <c r="B248" i="8"/>
  <c r="B256" i="8"/>
  <c r="B190" i="8"/>
  <c r="B222" i="8"/>
  <c r="B193" i="8"/>
  <c r="B225" i="8"/>
  <c r="B289" i="8"/>
  <c r="B321" i="8"/>
  <c r="B260" i="8"/>
  <c r="B292" i="8"/>
  <c r="B324" i="8"/>
  <c r="B353" i="8"/>
  <c r="B361" i="8"/>
  <c r="B279" i="8"/>
  <c r="B311" i="8"/>
  <c r="B343" i="8"/>
  <c r="B282" i="8"/>
  <c r="B314" i="8"/>
  <c r="B346" i="8"/>
  <c r="B401" i="8"/>
  <c r="B365" i="8"/>
  <c r="B384" i="8"/>
  <c r="B416" i="8"/>
  <c r="B436" i="8"/>
  <c r="B444" i="8"/>
  <c r="B452" i="8"/>
  <c r="B460" i="8"/>
  <c r="B468" i="8"/>
  <c r="B399" i="8"/>
  <c r="B431" i="8"/>
  <c r="B382" i="8"/>
  <c r="B414" i="8"/>
  <c r="B478" i="8"/>
  <c r="B472" i="8"/>
  <c r="B479" i="8"/>
  <c r="B488" i="8"/>
  <c r="B4" i="8"/>
  <c r="B12" i="8"/>
  <c r="B20" i="8"/>
  <c r="B28" i="8"/>
  <c r="B36" i="8"/>
  <c r="B44" i="8"/>
  <c r="B52" i="8"/>
  <c r="B60" i="8"/>
  <c r="B68" i="8"/>
  <c r="B76" i="8"/>
  <c r="B84" i="8"/>
  <c r="B92" i="8"/>
  <c r="B100" i="8"/>
  <c r="B108" i="8"/>
  <c r="B116" i="8"/>
  <c r="B124" i="8"/>
  <c r="B132" i="8"/>
  <c r="B140" i="8"/>
  <c r="B148" i="8"/>
  <c r="B156" i="8"/>
  <c r="B164" i="8"/>
  <c r="B184" i="8"/>
  <c r="B216" i="8"/>
  <c r="B191" i="8"/>
  <c r="B223" i="8"/>
  <c r="B234" i="8"/>
  <c r="B242" i="8"/>
  <c r="B250" i="8"/>
  <c r="B258" i="8"/>
  <c r="B198" i="8"/>
  <c r="B169" i="8"/>
  <c r="B201" i="8"/>
  <c r="B265" i="8"/>
  <c r="B297" i="8"/>
  <c r="B329" i="8"/>
  <c r="B268" i="8"/>
  <c r="B300" i="8"/>
  <c r="B332" i="8"/>
  <c r="B355" i="8"/>
  <c r="B363" i="8"/>
  <c r="B287" i="8"/>
  <c r="B319" i="8"/>
  <c r="B351" i="8"/>
  <c r="B290" i="8"/>
  <c r="B322" i="8"/>
  <c r="B364" i="8"/>
  <c r="B409" i="8"/>
  <c r="B370" i="8"/>
  <c r="B392" i="8"/>
  <c r="B424" i="8"/>
  <c r="B438" i="8"/>
  <c r="B446" i="8"/>
  <c r="B454" i="8"/>
  <c r="B462" i="8"/>
  <c r="B470" i="8"/>
  <c r="B407" i="8"/>
  <c r="B369" i="8"/>
  <c r="B390" i="8"/>
  <c r="B422" i="8"/>
  <c r="B482" i="8"/>
  <c r="B490" i="8"/>
  <c r="B483" i="8"/>
  <c r="B496" i="8"/>
  <c r="B9" i="8"/>
  <c r="B25" i="8"/>
  <c r="B41" i="8"/>
  <c r="B57" i="8"/>
  <c r="B71" i="8"/>
  <c r="B83" i="8"/>
  <c r="B96" i="8"/>
  <c r="B109" i="8"/>
  <c r="B121" i="8"/>
  <c r="B135" i="8"/>
  <c r="B147" i="8"/>
  <c r="B160" i="8"/>
  <c r="B188" i="8"/>
  <c r="B179" i="8"/>
  <c r="B229" i="8"/>
  <c r="B241" i="8"/>
  <c r="B254" i="8"/>
  <c r="B202" i="8"/>
  <c r="B189" i="8"/>
  <c r="B277" i="8"/>
  <c r="B325" i="8"/>
  <c r="B284" i="8"/>
  <c r="B336" i="8"/>
  <c r="B360" i="8"/>
  <c r="B299" i="8"/>
  <c r="B347" i="8"/>
  <c r="B306" i="8"/>
  <c r="B381" i="8"/>
  <c r="B429" i="8"/>
  <c r="B404" i="8"/>
  <c r="B437" i="8"/>
  <c r="B450" i="8"/>
  <c r="B463" i="8"/>
  <c r="B395" i="8"/>
  <c r="B375" i="8"/>
  <c r="B418" i="8"/>
  <c r="B495" i="8"/>
  <c r="B485" i="8"/>
  <c r="B11" i="8"/>
  <c r="B27" i="8"/>
  <c r="B43" i="8"/>
  <c r="B59" i="8"/>
  <c r="B72" i="8"/>
  <c r="B85" i="8"/>
  <c r="B97" i="8"/>
  <c r="B111" i="8"/>
  <c r="B123" i="8"/>
  <c r="B136" i="8"/>
  <c r="B149" i="8"/>
  <c r="B161" i="8"/>
  <c r="B196" i="8"/>
  <c r="B187" i="8"/>
  <c r="B230" i="8"/>
  <c r="B243" i="8"/>
  <c r="B255" i="8"/>
  <c r="B210" i="8"/>
  <c r="B197" i="8"/>
  <c r="B281" i="8"/>
  <c r="B333" i="8"/>
  <c r="B288" i="8"/>
  <c r="B344" i="8"/>
  <c r="B362" i="8"/>
  <c r="B303" i="8"/>
  <c r="B262" i="8"/>
  <c r="B310" i="8"/>
  <c r="B389" i="8"/>
  <c r="B368" i="8"/>
  <c r="B408" i="8"/>
  <c r="B439" i="8"/>
  <c r="B451" i="8"/>
  <c r="B465" i="8"/>
  <c r="B403" i="8"/>
  <c r="B377" i="8"/>
  <c r="B426" i="8"/>
  <c r="B499" i="8"/>
  <c r="B493" i="8"/>
  <c r="B17" i="8"/>
  <c r="B33" i="8"/>
  <c r="B49" i="8"/>
  <c r="B64" i="8"/>
  <c r="B77" i="8"/>
  <c r="B89" i="8"/>
  <c r="B103" i="8"/>
  <c r="B115" i="8"/>
  <c r="B128" i="8"/>
  <c r="B141" i="8"/>
  <c r="B153" i="8"/>
  <c r="B167" i="8"/>
  <c r="B212" i="8"/>
  <c r="B207" i="8"/>
  <c r="B235" i="8"/>
  <c r="B247" i="8"/>
  <c r="B178" i="8"/>
  <c r="B226" i="8"/>
  <c r="B217" i="8"/>
  <c r="B301" i="8"/>
  <c r="B349" i="8"/>
  <c r="B312" i="8"/>
  <c r="B354" i="8"/>
  <c r="B271" i="8"/>
  <c r="B323" i="8"/>
  <c r="B278" i="8"/>
  <c r="B334" i="8"/>
  <c r="B405" i="8"/>
  <c r="B378" i="8"/>
  <c r="B428" i="8"/>
  <c r="B443" i="8"/>
  <c r="B457" i="8"/>
  <c r="B469" i="8"/>
  <c r="B423" i="8"/>
  <c r="B394" i="8"/>
  <c r="B476" i="8"/>
  <c r="B473" i="8"/>
  <c r="B492" i="8"/>
  <c r="B5" i="8"/>
  <c r="B21" i="8"/>
  <c r="B37" i="8"/>
  <c r="B53" i="8"/>
  <c r="B67" i="8"/>
  <c r="B80" i="8"/>
  <c r="B93" i="8"/>
  <c r="B105" i="8"/>
  <c r="B119" i="8"/>
  <c r="B131" i="8"/>
  <c r="B144" i="8"/>
  <c r="B157" i="8"/>
  <c r="B172" i="8"/>
  <c r="B171" i="8"/>
  <c r="B219" i="8"/>
  <c r="B238" i="8"/>
  <c r="B251" i="8"/>
  <c r="B186" i="8"/>
  <c r="B181" i="8"/>
  <c r="B261" i="8"/>
  <c r="B313" i="8"/>
  <c r="B272" i="8"/>
  <c r="B320" i="8"/>
  <c r="B358" i="8"/>
  <c r="B283" i="8"/>
  <c r="B335" i="8"/>
  <c r="B294" i="8"/>
  <c r="B342" i="8"/>
  <c r="B421" i="8"/>
  <c r="B388" i="8"/>
  <c r="B434" i="8"/>
  <c r="B447" i="8"/>
  <c r="B459" i="8"/>
  <c r="B387" i="8"/>
  <c r="B367" i="8"/>
  <c r="B406" i="8"/>
  <c r="B484" i="8"/>
  <c r="B477" i="8"/>
  <c r="B16" i="8"/>
  <c r="B48" i="8"/>
  <c r="B75" i="8"/>
  <c r="B101" i="8"/>
  <c r="B127" i="8"/>
  <c r="B152" i="8"/>
  <c r="B204" i="8"/>
  <c r="B233" i="8"/>
  <c r="B170" i="8"/>
  <c r="B213" i="8"/>
  <c r="B345" i="8"/>
  <c r="B352" i="8"/>
  <c r="B315" i="8"/>
  <c r="B326" i="8"/>
  <c r="B376" i="8"/>
  <c r="B442" i="8"/>
  <c r="B467" i="8"/>
  <c r="B386" i="8"/>
  <c r="B494" i="8"/>
  <c r="B19" i="8"/>
  <c r="B51" i="8"/>
  <c r="B79" i="8"/>
  <c r="B104" i="8"/>
  <c r="B129" i="8"/>
  <c r="B155" i="8"/>
  <c r="B220" i="8"/>
  <c r="B237" i="8"/>
  <c r="B182" i="8"/>
  <c r="B221" i="8"/>
  <c r="B264" i="8"/>
  <c r="B356" i="8"/>
  <c r="B331" i="8"/>
  <c r="B338" i="8"/>
  <c r="B380" i="8"/>
  <c r="B445" i="8"/>
  <c r="B366" i="8"/>
  <c r="B402" i="8"/>
  <c r="B475" i="8"/>
  <c r="B24" i="8"/>
  <c r="B56" i="8"/>
  <c r="B107" i="8"/>
  <c r="B133" i="8"/>
  <c r="B175" i="8"/>
  <c r="B239" i="8"/>
  <c r="B269" i="8"/>
  <c r="B280" i="8"/>
  <c r="B339" i="8"/>
  <c r="B350" i="8"/>
  <c r="B449" i="8"/>
  <c r="B391" i="8"/>
  <c r="B481" i="8"/>
  <c r="B32" i="8"/>
  <c r="B63" i="8"/>
  <c r="B113" i="8"/>
  <c r="B139" i="8"/>
  <c r="B165" i="8"/>
  <c r="B203" i="8"/>
  <c r="B246" i="8"/>
  <c r="B218" i="8"/>
  <c r="B293" i="8"/>
  <c r="B304" i="8"/>
  <c r="B267" i="8"/>
  <c r="B274" i="8"/>
  <c r="B397" i="8"/>
  <c r="B420" i="8"/>
  <c r="B419" i="8"/>
  <c r="B474" i="8"/>
  <c r="B501" i="8"/>
  <c r="B81" i="8"/>
  <c r="B159" i="8"/>
  <c r="B194" i="8"/>
  <c r="B359" i="8"/>
  <c r="B396" i="8"/>
  <c r="B410" i="8"/>
  <c r="B29" i="8"/>
  <c r="B61" i="8"/>
  <c r="B87" i="8"/>
  <c r="B112" i="8"/>
  <c r="B137" i="8"/>
  <c r="B163" i="8"/>
  <c r="B195" i="8"/>
  <c r="B245" i="8"/>
  <c r="B214" i="8"/>
  <c r="B285" i="8"/>
  <c r="B296" i="8"/>
  <c r="B259" i="8"/>
  <c r="B270" i="8"/>
  <c r="B393" i="8"/>
  <c r="B412" i="8"/>
  <c r="B453" i="8"/>
  <c r="B411" i="8"/>
  <c r="B471" i="8"/>
  <c r="B497" i="8"/>
  <c r="B88" i="8"/>
  <c r="B455" i="8"/>
  <c r="B8" i="8"/>
  <c r="B91" i="8"/>
  <c r="B151" i="8"/>
  <c r="B253" i="8"/>
  <c r="B316" i="8"/>
  <c r="B318" i="8"/>
  <c r="B461" i="8"/>
  <c r="B500" i="8"/>
  <c r="B433" i="8"/>
  <c r="B317" i="8"/>
  <c r="B13" i="8"/>
  <c r="B95" i="8"/>
  <c r="B168" i="8"/>
  <c r="B257" i="8"/>
  <c r="B328" i="8"/>
  <c r="B413" i="8"/>
  <c r="B466" i="8"/>
  <c r="B35" i="8"/>
  <c r="B99" i="8"/>
  <c r="B180" i="8"/>
  <c r="B173" i="8"/>
  <c r="B348" i="8"/>
  <c r="B425" i="8"/>
  <c r="B427" i="8"/>
  <c r="B40" i="8"/>
  <c r="B117" i="8"/>
  <c r="B200" i="8"/>
  <c r="B185" i="8"/>
  <c r="B275" i="8"/>
  <c r="B372" i="8"/>
  <c r="B371" i="8"/>
  <c r="B45" i="8"/>
  <c r="B120" i="8"/>
  <c r="B211" i="8"/>
  <c r="B205" i="8"/>
  <c r="B291" i="8"/>
  <c r="B379" i="8"/>
  <c r="B65" i="8"/>
  <c r="B125" i="8"/>
  <c r="B227" i="8"/>
  <c r="B309" i="8"/>
  <c r="B307" i="8"/>
  <c r="B435" i="8"/>
  <c r="B480" i="8"/>
  <c r="B69" i="8"/>
  <c r="B143" i="8"/>
  <c r="B231" i="8"/>
  <c r="B286" i="8"/>
  <c r="B441" i="8"/>
  <c r="B491" i="8"/>
  <c r="B3" i="8"/>
  <c r="B73" i="8"/>
  <c r="B145" i="8"/>
  <c r="B249" i="8"/>
  <c r="B341" i="8"/>
  <c r="B302" i="8"/>
  <c r="B458" i="8"/>
  <c r="B486" i="8"/>
  <c r="D5" i="8"/>
  <c r="D13" i="8"/>
  <c r="D21" i="8"/>
  <c r="D29" i="8"/>
  <c r="D37" i="8"/>
  <c r="D45" i="8"/>
  <c r="D53" i="8"/>
  <c r="D61" i="8"/>
  <c r="D69" i="8"/>
  <c r="D77" i="8"/>
  <c r="D86" i="8"/>
  <c r="D94" i="8"/>
  <c r="D102" i="8"/>
  <c r="D110" i="8"/>
  <c r="D118" i="8"/>
  <c r="D126" i="8"/>
  <c r="D134" i="8"/>
  <c r="D142" i="8"/>
  <c r="D150" i="8"/>
  <c r="D158" i="8"/>
  <c r="D170" i="8"/>
  <c r="D202" i="8"/>
  <c r="D169" i="8"/>
  <c r="D201" i="8"/>
  <c r="D168" i="8"/>
  <c r="D200" i="8"/>
  <c r="D171" i="8"/>
  <c r="D203" i="8"/>
  <c r="D9" i="8"/>
  <c r="D17" i="8"/>
  <c r="D25" i="8"/>
  <c r="D33" i="8"/>
  <c r="D41" i="8"/>
  <c r="D49" i="8"/>
  <c r="D57" i="8"/>
  <c r="D65" i="8"/>
  <c r="D73" i="8"/>
  <c r="D81" i="8"/>
  <c r="D90" i="8"/>
  <c r="D98" i="8"/>
  <c r="D106" i="8"/>
  <c r="D114" i="8"/>
  <c r="D122" i="8"/>
  <c r="D130" i="8"/>
  <c r="D138" i="8"/>
  <c r="D146" i="8"/>
  <c r="D154" i="8"/>
  <c r="D162" i="8"/>
  <c r="D186" i="8"/>
  <c r="D218" i="8"/>
  <c r="D185" i="8"/>
  <c r="D217" i="8"/>
  <c r="D184" i="8"/>
  <c r="D216" i="8"/>
  <c r="D187" i="8"/>
  <c r="D219" i="8"/>
  <c r="D3" i="8"/>
  <c r="D11" i="8"/>
  <c r="D19" i="8"/>
  <c r="D27" i="8"/>
  <c r="D35" i="8"/>
  <c r="D43" i="8"/>
  <c r="D51" i="8"/>
  <c r="D59" i="8"/>
  <c r="D67" i="8"/>
  <c r="D75" i="8"/>
  <c r="D84" i="8"/>
  <c r="D92" i="8"/>
  <c r="D100" i="8"/>
  <c r="D108" i="8"/>
  <c r="D116" i="8"/>
  <c r="D124" i="8"/>
  <c r="D132" i="8"/>
  <c r="D140" i="8"/>
  <c r="D148" i="8"/>
  <c r="D156" i="8"/>
  <c r="D14" i="8"/>
  <c r="D26" i="8"/>
  <c r="D39" i="8"/>
  <c r="D52" i="8"/>
  <c r="D64" i="8"/>
  <c r="D78" i="8"/>
  <c r="D91" i="8"/>
  <c r="D104" i="8"/>
  <c r="D117" i="8"/>
  <c r="D129" i="8"/>
  <c r="D143" i="8"/>
  <c r="D155" i="8"/>
  <c r="D174" i="8"/>
  <c r="D214" i="8"/>
  <c r="D193" i="8"/>
  <c r="D172" i="8"/>
  <c r="D212" i="8"/>
  <c r="D195" i="8"/>
  <c r="D229" i="8"/>
  <c r="D237" i="8"/>
  <c r="D245" i="8"/>
  <c r="D253" i="8"/>
  <c r="D270" i="8"/>
  <c r="D302" i="8"/>
  <c r="D334" i="8"/>
  <c r="D273" i="8"/>
  <c r="D305" i="8"/>
  <c r="D337" i="8"/>
  <c r="D276" i="8"/>
  <c r="D308" i="8"/>
  <c r="D340" i="8"/>
  <c r="D279" i="8"/>
  <c r="D311" i="8"/>
  <c r="D343" i="8"/>
  <c r="D357" i="8"/>
  <c r="D365" i="8"/>
  <c r="D379" i="8"/>
  <c r="D410" i="8"/>
  <c r="D389" i="8"/>
  <c r="D421" i="8"/>
  <c r="D378" i="8"/>
  <c r="D408" i="8"/>
  <c r="D387" i="8"/>
  <c r="D419" i="8"/>
  <c r="D436" i="8"/>
  <c r="D444" i="8"/>
  <c r="D452" i="8"/>
  <c r="D460" i="8"/>
  <c r="D468" i="8"/>
  <c r="D500" i="8"/>
  <c r="D491" i="8"/>
  <c r="D475" i="8"/>
  <c r="D497" i="8"/>
  <c r="D15" i="8"/>
  <c r="D28" i="8"/>
  <c r="D40" i="8"/>
  <c r="D54" i="8"/>
  <c r="D66" i="8"/>
  <c r="D79" i="8"/>
  <c r="D93" i="8"/>
  <c r="D105" i="8"/>
  <c r="D119" i="8"/>
  <c r="D131" i="8"/>
  <c r="D144" i="8"/>
  <c r="D157" i="8"/>
  <c r="D178" i="8"/>
  <c r="D222" i="8"/>
  <c r="D197" i="8"/>
  <c r="D176" i="8"/>
  <c r="D220" i="8"/>
  <c r="D199" i="8"/>
  <c r="D230" i="8"/>
  <c r="D238" i="8"/>
  <c r="D246" i="8"/>
  <c r="D254" i="8"/>
  <c r="D274" i="8"/>
  <c r="D306" i="8"/>
  <c r="D338" i="8"/>
  <c r="D277" i="8"/>
  <c r="D309" i="8"/>
  <c r="D341" i="8"/>
  <c r="D280" i="8"/>
  <c r="D312" i="8"/>
  <c r="D344" i="8"/>
  <c r="D283" i="8"/>
  <c r="D315" i="8"/>
  <c r="D347" i="8"/>
  <c r="D358" i="8"/>
  <c r="D366" i="8"/>
  <c r="D382" i="8"/>
  <c r="D414" i="8"/>
  <c r="D393" i="8"/>
  <c r="D425" i="8"/>
  <c r="D380" i="8"/>
  <c r="D412" i="8"/>
  <c r="D391" i="8"/>
  <c r="D423" i="8"/>
  <c r="D437" i="8"/>
  <c r="D445" i="8"/>
  <c r="D453" i="8"/>
  <c r="D461" i="8"/>
  <c r="D469" i="8"/>
  <c r="D474" i="8"/>
  <c r="D495" i="8"/>
  <c r="D477" i="8"/>
  <c r="D501" i="8"/>
  <c r="D7" i="8"/>
  <c r="D20" i="8"/>
  <c r="D32" i="8"/>
  <c r="D46" i="8"/>
  <c r="D58" i="8"/>
  <c r="D71" i="8"/>
  <c r="D85" i="8"/>
  <c r="D97" i="8"/>
  <c r="D111" i="8"/>
  <c r="D123" i="8"/>
  <c r="D136" i="8"/>
  <c r="D149" i="8"/>
  <c r="D161" i="8"/>
  <c r="D194" i="8"/>
  <c r="D173" i="8"/>
  <c r="D213" i="8"/>
  <c r="D192" i="8"/>
  <c r="D175" i="8"/>
  <c r="D215" i="8"/>
  <c r="D233" i="8"/>
  <c r="D241" i="8"/>
  <c r="D249" i="8"/>
  <c r="D257" i="8"/>
  <c r="D286" i="8"/>
  <c r="D318" i="8"/>
  <c r="D350" i="8"/>
  <c r="D289" i="8"/>
  <c r="D321" i="8"/>
  <c r="D260" i="8"/>
  <c r="D292" i="8"/>
  <c r="D324" i="8"/>
  <c r="D263" i="8"/>
  <c r="D295" i="8"/>
  <c r="D327" i="8"/>
  <c r="D353" i="8"/>
  <c r="D361" i="8"/>
  <c r="D371" i="8"/>
  <c r="D394" i="8"/>
  <c r="D426" i="8"/>
  <c r="D405" i="8"/>
  <c r="D370" i="8"/>
  <c r="D392" i="8"/>
  <c r="D424" i="8"/>
  <c r="D403" i="8"/>
  <c r="D432" i="8"/>
  <c r="D440" i="8"/>
  <c r="D448" i="8"/>
  <c r="D456" i="8"/>
  <c r="D464" i="8"/>
  <c r="D472" i="8"/>
  <c r="D480" i="8"/>
  <c r="D490" i="8"/>
  <c r="D483" i="8"/>
  <c r="D10" i="8"/>
  <c r="D23" i="8"/>
  <c r="D36" i="8"/>
  <c r="D48" i="8"/>
  <c r="D62" i="8"/>
  <c r="D74" i="8"/>
  <c r="D88" i="8"/>
  <c r="D101" i="8"/>
  <c r="D113" i="8"/>
  <c r="D127" i="8"/>
  <c r="D139" i="8"/>
  <c r="D152" i="8"/>
  <c r="D83" i="8"/>
  <c r="D206" i="8"/>
  <c r="D181" i="8"/>
  <c r="D225" i="8"/>
  <c r="D204" i="8"/>
  <c r="D183" i="8"/>
  <c r="D227" i="8"/>
  <c r="D235" i="8"/>
  <c r="D243" i="8"/>
  <c r="D251" i="8"/>
  <c r="D262" i="8"/>
  <c r="D294" i="8"/>
  <c r="D326" i="8"/>
  <c r="D265" i="8"/>
  <c r="D297" i="8"/>
  <c r="D329" i="8"/>
  <c r="D268" i="8"/>
  <c r="D300" i="8"/>
  <c r="D332" i="8"/>
  <c r="D271" i="8"/>
  <c r="D303" i="8"/>
  <c r="D335" i="8"/>
  <c r="D355" i="8"/>
  <c r="D363" i="8"/>
  <c r="D375" i="8"/>
  <c r="D402" i="8"/>
  <c r="D381" i="8"/>
  <c r="D413" i="8"/>
  <c r="D374" i="8"/>
  <c r="D400" i="8"/>
  <c r="D2" i="8"/>
  <c r="D411" i="8"/>
  <c r="D434" i="8"/>
  <c r="D442" i="8"/>
  <c r="D450" i="8"/>
  <c r="D458" i="8"/>
  <c r="D466" i="8"/>
  <c r="D492" i="8"/>
  <c r="D484" i="8"/>
  <c r="D498" i="8"/>
  <c r="D489" i="8"/>
  <c r="D6" i="8"/>
  <c r="D31" i="8"/>
  <c r="D56" i="8"/>
  <c r="D82" i="8"/>
  <c r="D109" i="8"/>
  <c r="D135" i="8"/>
  <c r="D160" i="8"/>
  <c r="D165" i="8"/>
  <c r="D188" i="8"/>
  <c r="D211" i="8"/>
  <c r="D240" i="8"/>
  <c r="D256" i="8"/>
  <c r="D314" i="8"/>
  <c r="D285" i="8"/>
  <c r="D349" i="8"/>
  <c r="D320" i="8"/>
  <c r="D291" i="8"/>
  <c r="D352" i="8"/>
  <c r="D369" i="8"/>
  <c r="D422" i="8"/>
  <c r="D368" i="8"/>
  <c r="D420" i="8"/>
  <c r="D431" i="8"/>
  <c r="D447" i="8"/>
  <c r="D463" i="8"/>
  <c r="D478" i="8"/>
  <c r="D481" i="8"/>
  <c r="D209" i="8"/>
  <c r="D8" i="8"/>
  <c r="D34" i="8"/>
  <c r="D60" i="8"/>
  <c r="D87" i="8"/>
  <c r="D112" i="8"/>
  <c r="D137" i="8"/>
  <c r="D163" i="8"/>
  <c r="D177" i="8"/>
  <c r="D196" i="8"/>
  <c r="D223" i="8"/>
  <c r="D242" i="8"/>
  <c r="D258" i="8"/>
  <c r="D322" i="8"/>
  <c r="D293" i="8"/>
  <c r="D264" i="8"/>
  <c r="D328" i="8"/>
  <c r="D299" i="8"/>
  <c r="D354" i="8"/>
  <c r="D373" i="8"/>
  <c r="D430" i="8"/>
  <c r="D372" i="8"/>
  <c r="D428" i="8"/>
  <c r="D433" i="8"/>
  <c r="D449" i="8"/>
  <c r="D465" i="8"/>
  <c r="D482" i="8"/>
  <c r="D485" i="8"/>
  <c r="D38" i="8"/>
  <c r="D63" i="8"/>
  <c r="D115" i="8"/>
  <c r="D141" i="8"/>
  <c r="D189" i="8"/>
  <c r="D208" i="8"/>
  <c r="D244" i="8"/>
  <c r="D266" i="8"/>
  <c r="D301" i="8"/>
  <c r="D336" i="8"/>
  <c r="D356" i="8"/>
  <c r="D377" i="8"/>
  <c r="D376" i="8"/>
  <c r="D435" i="8"/>
  <c r="D467" i="8"/>
  <c r="D487" i="8"/>
  <c r="D18" i="8"/>
  <c r="D70" i="8"/>
  <c r="D96" i="8"/>
  <c r="D147" i="8"/>
  <c r="D232" i="8"/>
  <c r="D282" i="8"/>
  <c r="D317" i="8"/>
  <c r="D288" i="8"/>
  <c r="D323" i="8"/>
  <c r="D390" i="8"/>
  <c r="D388" i="8"/>
  <c r="D439" i="8"/>
  <c r="D471" i="8"/>
  <c r="D12" i="8"/>
  <c r="D89" i="8"/>
  <c r="D164" i="8"/>
  <c r="D228" i="8"/>
  <c r="D330" i="8"/>
  <c r="D272" i="8"/>
  <c r="D307" i="8"/>
  <c r="D385" i="8"/>
  <c r="D383" i="8"/>
  <c r="D451" i="8"/>
  <c r="D493" i="8"/>
  <c r="D190" i="8"/>
  <c r="D16" i="8"/>
  <c r="D42" i="8"/>
  <c r="D68" i="8"/>
  <c r="D95" i="8"/>
  <c r="D120" i="8"/>
  <c r="D145" i="8"/>
  <c r="D182" i="8"/>
  <c r="D205" i="8"/>
  <c r="D224" i="8"/>
  <c r="D231" i="8"/>
  <c r="D247" i="8"/>
  <c r="D278" i="8"/>
  <c r="D342" i="8"/>
  <c r="D313" i="8"/>
  <c r="D284" i="8"/>
  <c r="D348" i="8"/>
  <c r="D319" i="8"/>
  <c r="D359" i="8"/>
  <c r="D386" i="8"/>
  <c r="D397" i="8"/>
  <c r="D384" i="8"/>
  <c r="D395" i="8"/>
  <c r="D438" i="8"/>
  <c r="D454" i="8"/>
  <c r="D470" i="8"/>
  <c r="D499" i="8"/>
  <c r="D44" i="8"/>
  <c r="D121" i="8"/>
  <c r="D167" i="8"/>
  <c r="D248" i="8"/>
  <c r="D346" i="8"/>
  <c r="D259" i="8"/>
  <c r="D360" i="8"/>
  <c r="D401" i="8"/>
  <c r="D399" i="8"/>
  <c r="D455" i="8"/>
  <c r="D486" i="8"/>
  <c r="D55" i="8"/>
  <c r="D128" i="8"/>
  <c r="D221" i="8"/>
  <c r="D239" i="8"/>
  <c r="D269" i="8"/>
  <c r="D267" i="8"/>
  <c r="D367" i="8"/>
  <c r="D404" i="8"/>
  <c r="D457" i="8"/>
  <c r="D479" i="8"/>
  <c r="D80" i="8"/>
  <c r="D298" i="8"/>
  <c r="D72" i="8"/>
  <c r="D133" i="8"/>
  <c r="D166" i="8"/>
  <c r="D250" i="8"/>
  <c r="D281" i="8"/>
  <c r="D275" i="8"/>
  <c r="D398" i="8"/>
  <c r="D416" i="8"/>
  <c r="D459" i="8"/>
  <c r="D4" i="8"/>
  <c r="D76" i="8"/>
  <c r="D151" i="8"/>
  <c r="D180" i="8"/>
  <c r="D252" i="8"/>
  <c r="D325" i="8"/>
  <c r="D287" i="8"/>
  <c r="D406" i="8"/>
  <c r="D407" i="8"/>
  <c r="D462" i="8"/>
  <c r="D22" i="8"/>
  <c r="D153" i="8"/>
  <c r="D179" i="8"/>
  <c r="D255" i="8"/>
  <c r="D333" i="8"/>
  <c r="D331" i="8"/>
  <c r="D418" i="8"/>
  <c r="D415" i="8"/>
  <c r="D488" i="8"/>
  <c r="D24" i="8"/>
  <c r="D99" i="8"/>
  <c r="D159" i="8"/>
  <c r="D191" i="8"/>
  <c r="D290" i="8"/>
  <c r="D345" i="8"/>
  <c r="D339" i="8"/>
  <c r="D409" i="8"/>
  <c r="D427" i="8"/>
  <c r="D496" i="8"/>
  <c r="D30" i="8"/>
  <c r="D103" i="8"/>
  <c r="D198" i="8"/>
  <c r="D207" i="8"/>
  <c r="D296" i="8"/>
  <c r="D351" i="8"/>
  <c r="D417" i="8"/>
  <c r="D441" i="8"/>
  <c r="D476" i="8"/>
  <c r="D47" i="8"/>
  <c r="D107" i="8"/>
  <c r="D210" i="8"/>
  <c r="D234" i="8"/>
  <c r="D310" i="8"/>
  <c r="D304" i="8"/>
  <c r="D362" i="8"/>
  <c r="D429" i="8"/>
  <c r="D443" i="8"/>
  <c r="D494" i="8"/>
  <c r="D50" i="8"/>
  <c r="D125" i="8"/>
  <c r="D226" i="8"/>
  <c r="D236" i="8"/>
  <c r="D261" i="8"/>
  <c r="D316" i="8"/>
  <c r="D364" i="8"/>
  <c r="D396" i="8"/>
  <c r="D446" i="8"/>
  <c r="D473" i="8"/>
  <c r="L502" i="7"/>
  <c r="K503" i="7"/>
  <c r="L503" i="7" s="1"/>
  <c r="V502" i="7"/>
  <c r="U503" i="7"/>
  <c r="V503" i="7" s="1"/>
  <c r="G19" i="8" l="1"/>
  <c r="I19" i="8" s="1"/>
  <c r="G422" i="8"/>
  <c r="I422" i="8" s="1"/>
  <c r="G382" i="8"/>
  <c r="I382" i="8" s="1"/>
  <c r="G147" i="8"/>
  <c r="I147" i="8" s="1"/>
  <c r="G435" i="8"/>
  <c r="I435" i="8" s="1"/>
  <c r="G447" i="8"/>
  <c r="I447" i="8" s="1"/>
  <c r="G223" i="8"/>
  <c r="I223" i="8" s="1"/>
  <c r="G47" i="8"/>
  <c r="I47" i="8" s="1"/>
  <c r="G307" i="8"/>
  <c r="I307" i="8" s="1"/>
  <c r="G309" i="8"/>
  <c r="I309" i="8" s="1"/>
  <c r="G165" i="8"/>
  <c r="I165" i="8" s="1"/>
  <c r="G331" i="8"/>
  <c r="I331" i="8" s="1"/>
  <c r="G109" i="8"/>
  <c r="I109" i="8" s="1"/>
  <c r="G65" i="8"/>
  <c r="I65" i="8" s="1"/>
  <c r="G81" i="8"/>
  <c r="I81" i="8" s="1"/>
  <c r="G221" i="8"/>
  <c r="I221" i="8" s="1"/>
  <c r="G323" i="8"/>
  <c r="I323" i="8" s="1"/>
  <c r="G325" i="8"/>
  <c r="I325" i="8" s="1"/>
  <c r="G290" i="8"/>
  <c r="I290" i="8" s="1"/>
  <c r="G250" i="8"/>
  <c r="I250" i="8" s="1"/>
  <c r="G414" i="8"/>
  <c r="I414" i="8" s="1"/>
  <c r="G101" i="8"/>
  <c r="I101" i="8" s="1"/>
  <c r="G69" i="8"/>
  <c r="I69" i="8" s="1"/>
  <c r="G75" i="8"/>
  <c r="I75" i="8" s="1"/>
  <c r="G41" i="8"/>
  <c r="I41" i="8" s="1"/>
  <c r="G215" i="8"/>
  <c r="I215" i="8" s="1"/>
  <c r="G453" i="8"/>
  <c r="I453" i="8" s="1"/>
  <c r="G133" i="8"/>
  <c r="I133" i="8" s="1"/>
  <c r="E5" i="8"/>
  <c r="E10" i="8"/>
  <c r="G10" i="8" s="1"/>
  <c r="I10" i="8" s="1"/>
  <c r="E21" i="8"/>
  <c r="E26" i="8"/>
  <c r="E37" i="8"/>
  <c r="E42" i="8"/>
  <c r="E53" i="8"/>
  <c r="G53" i="8" s="1"/>
  <c r="I53" i="8" s="1"/>
  <c r="E58" i="8"/>
  <c r="E69" i="8"/>
  <c r="E74" i="8"/>
  <c r="G74" i="8" s="1"/>
  <c r="I74" i="8" s="1"/>
  <c r="E85" i="8"/>
  <c r="E90" i="8"/>
  <c r="E101" i="8"/>
  <c r="E106" i="8"/>
  <c r="E117" i="8"/>
  <c r="E122" i="8"/>
  <c r="E133" i="8"/>
  <c r="E138" i="8"/>
  <c r="E149" i="8"/>
  <c r="E154" i="8"/>
  <c r="E165" i="8"/>
  <c r="E170" i="8"/>
  <c r="E181" i="8"/>
  <c r="E186" i="8"/>
  <c r="E223" i="8"/>
  <c r="E228" i="8"/>
  <c r="E239" i="8"/>
  <c r="E250" i="8"/>
  <c r="E255" i="8"/>
  <c r="E291" i="8"/>
  <c r="E311" i="8"/>
  <c r="E352" i="8"/>
  <c r="E357" i="8"/>
  <c r="G357" i="8" s="1"/>
  <c r="I357" i="8" s="1"/>
  <c r="E368" i="8"/>
  <c r="G368" i="8" s="1"/>
  <c r="I368" i="8" s="1"/>
  <c r="E373" i="8"/>
  <c r="G373" i="8" s="1"/>
  <c r="I373" i="8" s="1"/>
  <c r="E274" i="8"/>
  <c r="E294" i="8"/>
  <c r="E338" i="8"/>
  <c r="E265" i="8"/>
  <c r="E309" i="8"/>
  <c r="E329" i="8"/>
  <c r="E280" i="8"/>
  <c r="G280" i="8" s="1"/>
  <c r="I280" i="8" s="1"/>
  <c r="E300" i="8"/>
  <c r="E344" i="8"/>
  <c r="E395" i="8"/>
  <c r="E433" i="8"/>
  <c r="E438" i="8"/>
  <c r="E449" i="8"/>
  <c r="E454" i="8"/>
  <c r="G454" i="8" s="1"/>
  <c r="I454" i="8" s="1"/>
  <c r="E465" i="8"/>
  <c r="E470" i="8"/>
  <c r="G470" i="8" s="1"/>
  <c r="I470" i="8" s="1"/>
  <c r="E481" i="8"/>
  <c r="E386" i="8"/>
  <c r="E430" i="8"/>
  <c r="E397" i="8"/>
  <c r="E388" i="8"/>
  <c r="E408" i="8"/>
  <c r="E488" i="8"/>
  <c r="E487" i="8"/>
  <c r="G487" i="8" s="1"/>
  <c r="I487" i="8" s="1"/>
  <c r="E75" i="8"/>
  <c r="E128" i="8"/>
  <c r="E139" i="8"/>
  <c r="E155" i="8"/>
  <c r="E176" i="8"/>
  <c r="E187" i="8"/>
  <c r="E192" i="8"/>
  <c r="G192" i="8" s="1"/>
  <c r="I192" i="8" s="1"/>
  <c r="E201" i="8"/>
  <c r="G201" i="8" s="1"/>
  <c r="I201" i="8" s="1"/>
  <c r="E205" i="8"/>
  <c r="E213" i="8"/>
  <c r="E229" i="8"/>
  <c r="E271" i="8"/>
  <c r="G271" i="8" s="1"/>
  <c r="I271" i="8" s="1"/>
  <c r="E335" i="8"/>
  <c r="E358" i="8"/>
  <c r="E379" i="8"/>
  <c r="G379" i="8" s="1"/>
  <c r="I379" i="8" s="1"/>
  <c r="E318" i="8"/>
  <c r="G318" i="8" s="1"/>
  <c r="I318" i="8" s="1"/>
  <c r="E269" i="8"/>
  <c r="E289" i="8"/>
  <c r="E333" i="8"/>
  <c r="E260" i="8"/>
  <c r="G260" i="8" s="1"/>
  <c r="I260" i="8" s="1"/>
  <c r="E304" i="8"/>
  <c r="E419" i="8"/>
  <c r="G419" i="8" s="1"/>
  <c r="I419" i="8" s="1"/>
  <c r="E444" i="8"/>
  <c r="G444" i="8" s="1"/>
  <c r="I444" i="8" s="1"/>
  <c r="E455" i="8"/>
  <c r="G455" i="8" s="1"/>
  <c r="I455" i="8" s="1"/>
  <c r="E460" i="8"/>
  <c r="E471" i="8"/>
  <c r="E410" i="8"/>
  <c r="E421" i="8"/>
  <c r="G421" i="8" s="1"/>
  <c r="I421" i="8" s="1"/>
  <c r="E485" i="8"/>
  <c r="E491" i="8"/>
  <c r="E11" i="8"/>
  <c r="G11" i="8" s="1"/>
  <c r="I11" i="8" s="1"/>
  <c r="E16" i="8"/>
  <c r="G16" i="8" s="1"/>
  <c r="I16" i="8" s="1"/>
  <c r="E27" i="8"/>
  <c r="E32" i="8"/>
  <c r="E43" i="8"/>
  <c r="E48" i="8"/>
  <c r="G48" i="8" s="1"/>
  <c r="I48" i="8" s="1"/>
  <c r="E59" i="8"/>
  <c r="E64" i="8"/>
  <c r="E80" i="8"/>
  <c r="G80" i="8" s="1"/>
  <c r="I80" i="8" s="1"/>
  <c r="E91" i="8"/>
  <c r="E96" i="8"/>
  <c r="E107" i="8"/>
  <c r="E112" i="8"/>
  <c r="E123" i="8"/>
  <c r="E144" i="8"/>
  <c r="E160" i="8"/>
  <c r="G160" i="8" s="1"/>
  <c r="I160" i="8" s="1"/>
  <c r="E171" i="8"/>
  <c r="E197" i="8"/>
  <c r="E209" i="8"/>
  <c r="E218" i="8"/>
  <c r="E234" i="8"/>
  <c r="G234" i="8" s="1"/>
  <c r="I234" i="8" s="1"/>
  <c r="E245" i="8"/>
  <c r="G245" i="8" s="1"/>
  <c r="I245" i="8" s="1"/>
  <c r="E256" i="8"/>
  <c r="E315" i="8"/>
  <c r="E363" i="8"/>
  <c r="G363" i="8" s="1"/>
  <c r="I363" i="8" s="1"/>
  <c r="E374" i="8"/>
  <c r="E298" i="8"/>
  <c r="E324" i="8"/>
  <c r="E399" i="8"/>
  <c r="E439" i="8"/>
  <c r="E476" i="8"/>
  <c r="E390" i="8"/>
  <c r="E401" i="8"/>
  <c r="E412" i="8"/>
  <c r="E494" i="8"/>
  <c r="E13" i="8"/>
  <c r="E18" i="8"/>
  <c r="E29" i="8"/>
  <c r="E34" i="8"/>
  <c r="E45" i="8"/>
  <c r="E50" i="8"/>
  <c r="E61" i="8"/>
  <c r="G61" i="8" s="1"/>
  <c r="I61" i="8" s="1"/>
  <c r="E66" i="8"/>
  <c r="E77" i="8"/>
  <c r="E82" i="8"/>
  <c r="E93" i="8"/>
  <c r="G93" i="8" s="1"/>
  <c r="I93" i="8" s="1"/>
  <c r="E98" i="8"/>
  <c r="E109" i="8"/>
  <c r="E114" i="8"/>
  <c r="G114" i="8" s="1"/>
  <c r="I114" i="8" s="1"/>
  <c r="E125" i="8"/>
  <c r="G125" i="8" s="1"/>
  <c r="I125" i="8" s="1"/>
  <c r="E130" i="8"/>
  <c r="E141" i="8"/>
  <c r="E146" i="8"/>
  <c r="E157" i="8"/>
  <c r="G157" i="8" s="1"/>
  <c r="I157" i="8" s="1"/>
  <c r="E162" i="8"/>
  <c r="E173" i="8"/>
  <c r="E178" i="8"/>
  <c r="E189" i="8"/>
  <c r="E194" i="8"/>
  <c r="E215" i="8"/>
  <c r="E220" i="8"/>
  <c r="E231" i="8"/>
  <c r="E236" i="8"/>
  <c r="E247" i="8"/>
  <c r="E259" i="8"/>
  <c r="E279" i="8"/>
  <c r="G279" i="8" s="1"/>
  <c r="I279" i="8" s="1"/>
  <c r="E323" i="8"/>
  <c r="E343" i="8"/>
  <c r="E360" i="8"/>
  <c r="E365" i="8"/>
  <c r="G365" i="8" s="1"/>
  <c r="I365" i="8" s="1"/>
  <c r="E376" i="8"/>
  <c r="E262" i="8"/>
  <c r="G262" i="8" s="1"/>
  <c r="I262" i="8" s="1"/>
  <c r="E306" i="8"/>
  <c r="E326" i="8"/>
  <c r="G326" i="8" s="1"/>
  <c r="I326" i="8" s="1"/>
  <c r="E277" i="8"/>
  <c r="E297" i="8"/>
  <c r="E341" i="8"/>
  <c r="E268" i="8"/>
  <c r="E312" i="8"/>
  <c r="E332" i="8"/>
  <c r="E407" i="8"/>
  <c r="E427" i="8"/>
  <c r="G427" i="8" s="1"/>
  <c r="I427" i="8" s="1"/>
  <c r="E441" i="8"/>
  <c r="E446" i="8"/>
  <c r="E457" i="8"/>
  <c r="G457" i="8" s="1"/>
  <c r="I457" i="8" s="1"/>
  <c r="E462" i="8"/>
  <c r="E473" i="8"/>
  <c r="E478" i="8"/>
  <c r="E398" i="8"/>
  <c r="E418" i="8"/>
  <c r="G418" i="8" s="1"/>
  <c r="I418" i="8" s="1"/>
  <c r="E409" i="8"/>
  <c r="E429" i="8"/>
  <c r="E420" i="8"/>
  <c r="G420" i="8" s="1"/>
  <c r="I420" i="8" s="1"/>
  <c r="E493" i="8"/>
  <c r="G493" i="8" s="1"/>
  <c r="I493" i="8" s="1"/>
  <c r="E499" i="8"/>
  <c r="E9" i="8"/>
  <c r="E14" i="8"/>
  <c r="G14" i="8" s="1"/>
  <c r="I14" i="8" s="1"/>
  <c r="E25" i="8"/>
  <c r="G25" i="8" s="1"/>
  <c r="I25" i="8" s="1"/>
  <c r="E30" i="8"/>
  <c r="E41" i="8"/>
  <c r="E46" i="8"/>
  <c r="E57" i="8"/>
  <c r="E62" i="8"/>
  <c r="E73" i="8"/>
  <c r="E78" i="8"/>
  <c r="G78" i="8" s="1"/>
  <c r="I78" i="8" s="1"/>
  <c r="E89" i="8"/>
  <c r="E94" i="8"/>
  <c r="E105" i="8"/>
  <c r="E110" i="8"/>
  <c r="G110" i="8" s="1"/>
  <c r="I110" i="8" s="1"/>
  <c r="E121" i="8"/>
  <c r="G121" i="8" s="1"/>
  <c r="I121" i="8" s="1"/>
  <c r="E126" i="8"/>
  <c r="E137" i="8"/>
  <c r="E142" i="8"/>
  <c r="G142" i="8" s="1"/>
  <c r="I142" i="8" s="1"/>
  <c r="E153" i="8"/>
  <c r="E158" i="8"/>
  <c r="E169" i="8"/>
  <c r="E174" i="8"/>
  <c r="E185" i="8"/>
  <c r="E190" i="8"/>
  <c r="E216" i="8"/>
  <c r="E227" i="8"/>
  <c r="E232" i="8"/>
  <c r="G232" i="8" s="1"/>
  <c r="I232" i="8" s="1"/>
  <c r="E243" i="8"/>
  <c r="E254" i="8"/>
  <c r="E263" i="8"/>
  <c r="G263" i="8" s="1"/>
  <c r="I263" i="8" s="1"/>
  <c r="E307" i="8"/>
  <c r="E327" i="8"/>
  <c r="E356" i="8"/>
  <c r="E361" i="8"/>
  <c r="E372" i="8"/>
  <c r="G372" i="8" s="1"/>
  <c r="I372" i="8" s="1"/>
  <c r="E377" i="8"/>
  <c r="E290" i="8"/>
  <c r="E310" i="8"/>
  <c r="E261" i="8"/>
  <c r="E281" i="8"/>
  <c r="E325" i="8"/>
  <c r="E345" i="8"/>
  <c r="G345" i="8" s="1"/>
  <c r="I345" i="8" s="1"/>
  <c r="E296" i="8"/>
  <c r="E316" i="8"/>
  <c r="E391" i="8"/>
  <c r="E411" i="8"/>
  <c r="E437" i="8"/>
  <c r="E442" i="8"/>
  <c r="E453" i="8"/>
  <c r="E458" i="8"/>
  <c r="G458" i="8" s="1"/>
  <c r="I458" i="8" s="1"/>
  <c r="E469" i="8"/>
  <c r="E474" i="8"/>
  <c r="E382" i="8"/>
  <c r="E402" i="8"/>
  <c r="E393" i="8"/>
  <c r="E413" i="8"/>
  <c r="E404" i="8"/>
  <c r="E424" i="8"/>
  <c r="E2" i="8"/>
  <c r="E486" i="8"/>
  <c r="E7" i="8"/>
  <c r="E28" i="8"/>
  <c r="G28" i="8" s="1"/>
  <c r="I28" i="8" s="1"/>
  <c r="E39" i="8"/>
  <c r="E60" i="8"/>
  <c r="E71" i="8"/>
  <c r="E92" i="8"/>
  <c r="G92" i="8" s="1"/>
  <c r="I92" i="8" s="1"/>
  <c r="E103" i="8"/>
  <c r="E124" i="8"/>
  <c r="E135" i="8"/>
  <c r="E156" i="8"/>
  <c r="E167" i="8"/>
  <c r="E188" i="8"/>
  <c r="E198" i="8"/>
  <c r="E206" i="8"/>
  <c r="G206" i="8" s="1"/>
  <c r="I206" i="8" s="1"/>
  <c r="E214" i="8"/>
  <c r="G214" i="8" s="1"/>
  <c r="I214" i="8" s="1"/>
  <c r="E225" i="8"/>
  <c r="E257" i="8"/>
  <c r="E299" i="8"/>
  <c r="E359" i="8"/>
  <c r="E370" i="8"/>
  <c r="E302" i="8"/>
  <c r="G302" i="8" s="1"/>
  <c r="I302" i="8" s="1"/>
  <c r="E346" i="8"/>
  <c r="E337" i="8"/>
  <c r="G337" i="8" s="1"/>
  <c r="I337" i="8" s="1"/>
  <c r="E288" i="8"/>
  <c r="E403" i="8"/>
  <c r="E435" i="8"/>
  <c r="E456" i="8"/>
  <c r="E467" i="8"/>
  <c r="E394" i="8"/>
  <c r="G394" i="8" s="1"/>
  <c r="I394" i="8" s="1"/>
  <c r="E385" i="8"/>
  <c r="E416" i="8"/>
  <c r="G416" i="8" s="1"/>
  <c r="I416" i="8" s="1"/>
  <c r="E496" i="8"/>
  <c r="E459" i="8"/>
  <c r="E406" i="8"/>
  <c r="E384" i="8"/>
  <c r="G384" i="8" s="1"/>
  <c r="I384" i="8" s="1"/>
  <c r="E44" i="8"/>
  <c r="E151" i="8"/>
  <c r="E354" i="8"/>
  <c r="G354" i="8" s="1"/>
  <c r="I354" i="8" s="1"/>
  <c r="E472" i="8"/>
  <c r="G472" i="8" s="1"/>
  <c r="I472" i="8" s="1"/>
  <c r="E405" i="8"/>
  <c r="E8" i="8"/>
  <c r="E19" i="8"/>
  <c r="E40" i="8"/>
  <c r="E51" i="8"/>
  <c r="E72" i="8"/>
  <c r="E83" i="8"/>
  <c r="E104" i="8"/>
  <c r="G104" i="8" s="1"/>
  <c r="I104" i="8" s="1"/>
  <c r="E115" i="8"/>
  <c r="E136" i="8"/>
  <c r="E147" i="8"/>
  <c r="E168" i="8"/>
  <c r="G168" i="8" s="1"/>
  <c r="I168" i="8" s="1"/>
  <c r="E179" i="8"/>
  <c r="E199" i="8"/>
  <c r="E207" i="8"/>
  <c r="E226" i="8"/>
  <c r="G226" i="8" s="1"/>
  <c r="I226" i="8" s="1"/>
  <c r="E237" i="8"/>
  <c r="E248" i="8"/>
  <c r="E303" i="8"/>
  <c r="E347" i="8"/>
  <c r="E371" i="8"/>
  <c r="E266" i="8"/>
  <c r="E350" i="8"/>
  <c r="G350" i="8" s="1"/>
  <c r="I350" i="8" s="1"/>
  <c r="E301" i="8"/>
  <c r="E292" i="8"/>
  <c r="E336" i="8"/>
  <c r="E436" i="8"/>
  <c r="E447" i="8"/>
  <c r="E468" i="8"/>
  <c r="E479" i="8"/>
  <c r="E389" i="8"/>
  <c r="G389" i="8" s="1"/>
  <c r="I389" i="8" s="1"/>
  <c r="E380" i="8"/>
  <c r="G380" i="8" s="1"/>
  <c r="I380" i="8" s="1"/>
  <c r="E500" i="8"/>
  <c r="E31" i="8"/>
  <c r="E63" i="8"/>
  <c r="E95" i="8"/>
  <c r="G95" i="8" s="1"/>
  <c r="I95" i="8" s="1"/>
  <c r="E127" i="8"/>
  <c r="E148" i="8"/>
  <c r="G148" i="8" s="1"/>
  <c r="I148" i="8" s="1"/>
  <c r="E159" i="8"/>
  <c r="E180" i="8"/>
  <c r="E200" i="8"/>
  <c r="E217" i="8"/>
  <c r="E249" i="8"/>
  <c r="E267" i="8"/>
  <c r="G267" i="8" s="1"/>
  <c r="I267" i="8" s="1"/>
  <c r="E351" i="8"/>
  <c r="E314" i="8"/>
  <c r="E349" i="8"/>
  <c r="G349" i="8" s="1"/>
  <c r="I349" i="8" s="1"/>
  <c r="E340" i="8"/>
  <c r="G340" i="8" s="1"/>
  <c r="I340" i="8" s="1"/>
  <c r="E415" i="8"/>
  <c r="E448" i="8"/>
  <c r="E87" i="8"/>
  <c r="E108" i="8"/>
  <c r="G108" i="8" s="1"/>
  <c r="I108" i="8" s="1"/>
  <c r="E172" i="8"/>
  <c r="E183" i="8"/>
  <c r="E210" i="8"/>
  <c r="G210" i="8" s="1"/>
  <c r="I210" i="8" s="1"/>
  <c r="E241" i="8"/>
  <c r="G241" i="8" s="1"/>
  <c r="I241" i="8" s="1"/>
  <c r="E319" i="8"/>
  <c r="E282" i="8"/>
  <c r="E317" i="8"/>
  <c r="E383" i="8"/>
  <c r="E451" i="8"/>
  <c r="E495" i="8"/>
  <c r="E20" i="8"/>
  <c r="E52" i="8"/>
  <c r="G52" i="8" s="1"/>
  <c r="I52" i="8" s="1"/>
  <c r="E84" i="8"/>
  <c r="E116" i="8"/>
  <c r="E191" i="8"/>
  <c r="E208" i="8"/>
  <c r="G208" i="8" s="1"/>
  <c r="I208" i="8" s="1"/>
  <c r="E238" i="8"/>
  <c r="E362" i="8"/>
  <c r="E270" i="8"/>
  <c r="E305" i="8"/>
  <c r="G305" i="8" s="1"/>
  <c r="I305" i="8" s="1"/>
  <c r="E480" i="8"/>
  <c r="E428" i="8"/>
  <c r="E23" i="8"/>
  <c r="E140" i="8"/>
  <c r="G140" i="8" s="1"/>
  <c r="I140" i="8" s="1"/>
  <c r="E202" i="8"/>
  <c r="E252" i="8"/>
  <c r="E375" i="8"/>
  <c r="G375" i="8" s="1"/>
  <c r="I375" i="8" s="1"/>
  <c r="E22" i="8"/>
  <c r="G22" i="8" s="1"/>
  <c r="I22" i="8" s="1"/>
  <c r="E33" i="8"/>
  <c r="E54" i="8"/>
  <c r="E65" i="8"/>
  <c r="E86" i="8"/>
  <c r="E97" i="8"/>
  <c r="E118" i="8"/>
  <c r="G118" i="8" s="1"/>
  <c r="I118" i="8" s="1"/>
  <c r="E129" i="8"/>
  <c r="E150" i="8"/>
  <c r="G150" i="8" s="1"/>
  <c r="I150" i="8" s="1"/>
  <c r="E161" i="8"/>
  <c r="E182" i="8"/>
  <c r="E193" i="8"/>
  <c r="E219" i="8"/>
  <c r="E240" i="8"/>
  <c r="E251" i="8"/>
  <c r="G251" i="8" s="1"/>
  <c r="I251" i="8" s="1"/>
  <c r="E275" i="8"/>
  <c r="E353" i="8"/>
  <c r="G353" i="8" s="1"/>
  <c r="I353" i="8" s="1"/>
  <c r="E364" i="8"/>
  <c r="E278" i="8"/>
  <c r="E322" i="8"/>
  <c r="E313" i="8"/>
  <c r="G313" i="8" s="1"/>
  <c r="I313" i="8" s="1"/>
  <c r="E264" i="8"/>
  <c r="E348" i="8"/>
  <c r="E423" i="8"/>
  <c r="E450" i="8"/>
  <c r="G450" i="8" s="1"/>
  <c r="I450" i="8" s="1"/>
  <c r="E461" i="8"/>
  <c r="E482" i="8"/>
  <c r="E414" i="8"/>
  <c r="E392" i="8"/>
  <c r="E489" i="8"/>
  <c r="E12" i="8"/>
  <c r="E55" i="8"/>
  <c r="E76" i="8"/>
  <c r="G76" i="8" s="1"/>
  <c r="I76" i="8" s="1"/>
  <c r="E119" i="8"/>
  <c r="E230" i="8"/>
  <c r="E273" i="8"/>
  <c r="G273" i="8" s="1"/>
  <c r="I273" i="8" s="1"/>
  <c r="E308" i="8"/>
  <c r="G308" i="8" s="1"/>
  <c r="I308" i="8" s="1"/>
  <c r="E440" i="8"/>
  <c r="E483" i="8"/>
  <c r="E396" i="8"/>
  <c r="E56" i="8"/>
  <c r="G56" i="8" s="1"/>
  <c r="I56" i="8" s="1"/>
  <c r="E81" i="8"/>
  <c r="E111" i="8"/>
  <c r="E166" i="8"/>
  <c r="G166" i="8" s="1"/>
  <c r="I166" i="8" s="1"/>
  <c r="E196" i="8"/>
  <c r="G196" i="8" s="1"/>
  <c r="I196" i="8" s="1"/>
  <c r="E221" i="8"/>
  <c r="E246" i="8"/>
  <c r="E331" i="8"/>
  <c r="E342" i="8"/>
  <c r="G342" i="8" s="1"/>
  <c r="I342" i="8" s="1"/>
  <c r="E276" i="8"/>
  <c r="E431" i="8"/>
  <c r="E400" i="8"/>
  <c r="G400" i="8" s="1"/>
  <c r="I400" i="8" s="1"/>
  <c r="E498" i="8"/>
  <c r="E3" i="8"/>
  <c r="E88" i="8"/>
  <c r="E113" i="8"/>
  <c r="G113" i="8" s="1"/>
  <c r="I113" i="8" s="1"/>
  <c r="E143" i="8"/>
  <c r="E222" i="8"/>
  <c r="E253" i="8"/>
  <c r="E339" i="8"/>
  <c r="E378" i="8"/>
  <c r="E284" i="8"/>
  <c r="E432" i="8"/>
  <c r="G432" i="8" s="1"/>
  <c r="I432" i="8" s="1"/>
  <c r="E463" i="8"/>
  <c r="E4" i="8"/>
  <c r="G4" i="8" s="1"/>
  <c r="I4" i="8" s="1"/>
  <c r="E35" i="8"/>
  <c r="E120" i="8"/>
  <c r="E145" i="8"/>
  <c r="E175" i="8"/>
  <c r="E203" i="8"/>
  <c r="E224" i="8"/>
  <c r="G224" i="8" s="1"/>
  <c r="I224" i="8" s="1"/>
  <c r="E355" i="8"/>
  <c r="G355" i="8" s="1"/>
  <c r="I355" i="8" s="1"/>
  <c r="E258" i="8"/>
  <c r="G258" i="8" s="1"/>
  <c r="I258" i="8" s="1"/>
  <c r="E285" i="8"/>
  <c r="E434" i="8"/>
  <c r="E464" i="8"/>
  <c r="G464" i="8" s="1"/>
  <c r="I464" i="8" s="1"/>
  <c r="E422" i="8"/>
  <c r="E6" i="8"/>
  <c r="E36" i="8"/>
  <c r="G36" i="8" s="1"/>
  <c r="I36" i="8" s="1"/>
  <c r="E67" i="8"/>
  <c r="G67" i="8" s="1"/>
  <c r="I67" i="8" s="1"/>
  <c r="E152" i="8"/>
  <c r="G152" i="8" s="1"/>
  <c r="I152" i="8" s="1"/>
  <c r="E177" i="8"/>
  <c r="E204" i="8"/>
  <c r="E286" i="8"/>
  <c r="E293" i="8"/>
  <c r="E320" i="8"/>
  <c r="E466" i="8"/>
  <c r="G466" i="8" s="1"/>
  <c r="I466" i="8" s="1"/>
  <c r="E426" i="8"/>
  <c r="G426" i="8" s="1"/>
  <c r="I426" i="8" s="1"/>
  <c r="E497" i="8"/>
  <c r="E38" i="8"/>
  <c r="E68" i="8"/>
  <c r="E99" i="8"/>
  <c r="G99" i="8" s="1"/>
  <c r="I99" i="8" s="1"/>
  <c r="E184" i="8"/>
  <c r="E233" i="8"/>
  <c r="E283" i="8"/>
  <c r="E321" i="8"/>
  <c r="E328" i="8"/>
  <c r="E443" i="8"/>
  <c r="E381" i="8"/>
  <c r="E501" i="8"/>
  <c r="E15" i="8"/>
  <c r="E70" i="8"/>
  <c r="E100" i="8"/>
  <c r="G100" i="8" s="1"/>
  <c r="I100" i="8" s="1"/>
  <c r="E131" i="8"/>
  <c r="E211" i="8"/>
  <c r="E235" i="8"/>
  <c r="E287" i="8"/>
  <c r="E366" i="8"/>
  <c r="E387" i="8"/>
  <c r="G387" i="8" s="1"/>
  <c r="I387" i="8" s="1"/>
  <c r="E445" i="8"/>
  <c r="E475" i="8"/>
  <c r="G475" i="8" s="1"/>
  <c r="I475" i="8" s="1"/>
  <c r="E492" i="8"/>
  <c r="G492" i="8" s="1"/>
  <c r="I492" i="8" s="1"/>
  <c r="E17" i="8"/>
  <c r="G17" i="8" s="1"/>
  <c r="I17" i="8" s="1"/>
  <c r="E47" i="8"/>
  <c r="E102" i="8"/>
  <c r="E132" i="8"/>
  <c r="G132" i="8" s="1"/>
  <c r="I132" i="8" s="1"/>
  <c r="E163" i="8"/>
  <c r="G163" i="8" s="1"/>
  <c r="I163" i="8" s="1"/>
  <c r="E212" i="8"/>
  <c r="E242" i="8"/>
  <c r="G242" i="8" s="1"/>
  <c r="I242" i="8" s="1"/>
  <c r="E295" i="8"/>
  <c r="G295" i="8" s="1"/>
  <c r="I295" i="8" s="1"/>
  <c r="E367" i="8"/>
  <c r="G367" i="8" s="1"/>
  <c r="I367" i="8" s="1"/>
  <c r="E330" i="8"/>
  <c r="E452" i="8"/>
  <c r="E477" i="8"/>
  <c r="E417" i="8"/>
  <c r="E24" i="8"/>
  <c r="E49" i="8"/>
  <c r="E79" i="8"/>
  <c r="E134" i="8"/>
  <c r="G134" i="8" s="1"/>
  <c r="I134" i="8" s="1"/>
  <c r="E164" i="8"/>
  <c r="E195" i="8"/>
  <c r="E244" i="8"/>
  <c r="E369" i="8"/>
  <c r="G369" i="8" s="1"/>
  <c r="I369" i="8" s="1"/>
  <c r="E334" i="8"/>
  <c r="E272" i="8"/>
  <c r="E484" i="8"/>
  <c r="G484" i="8" s="1"/>
  <c r="I484" i="8" s="1"/>
  <c r="E425" i="8"/>
  <c r="G425" i="8" s="1"/>
  <c r="I425" i="8" s="1"/>
  <c r="E490" i="8"/>
  <c r="G449" i="8"/>
  <c r="I449" i="8" s="1"/>
  <c r="G155" i="8"/>
  <c r="I155" i="8" s="1"/>
  <c r="G219" i="8"/>
  <c r="I219" i="8" s="1"/>
  <c r="G254" i="8"/>
  <c r="I254" i="8" s="1"/>
  <c r="G191" i="8"/>
  <c r="I191" i="8" s="1"/>
  <c r="G252" i="8"/>
  <c r="I252" i="8" s="1"/>
  <c r="G388" i="8"/>
  <c r="I388" i="8" s="1"/>
  <c r="G409" i="8"/>
  <c r="I409" i="8" s="1"/>
  <c r="G244" i="8"/>
  <c r="I244" i="8" s="1"/>
  <c r="G45" i="8"/>
  <c r="I45" i="8" s="1"/>
  <c r="G137" i="8"/>
  <c r="I137" i="8" s="1"/>
  <c r="G356" i="8"/>
  <c r="I356" i="8" s="1"/>
  <c r="G217" i="8"/>
  <c r="I217" i="8" s="1"/>
  <c r="G153" i="8"/>
  <c r="I153" i="8" s="1"/>
  <c r="G336" i="8"/>
  <c r="I336" i="8" s="1"/>
  <c r="G483" i="8"/>
  <c r="I483" i="8" s="1"/>
  <c r="G256" i="8"/>
  <c r="I256" i="8" s="1"/>
  <c r="G173" i="8"/>
  <c r="I173" i="8" s="1"/>
  <c r="G293" i="8"/>
  <c r="I293" i="8" s="1"/>
  <c r="G21" i="8"/>
  <c r="I21" i="8" s="1"/>
  <c r="G175" i="8"/>
  <c r="I175" i="8" s="1"/>
  <c r="G459" i="8"/>
  <c r="I459" i="8" s="1"/>
  <c r="G333" i="8"/>
  <c r="I333" i="8" s="1"/>
  <c r="G489" i="8"/>
  <c r="I489" i="8" s="1"/>
  <c r="G205" i="8"/>
  <c r="I205" i="8" s="1"/>
  <c r="G213" i="8"/>
  <c r="I213" i="8" s="1"/>
  <c r="G317" i="8"/>
  <c r="I317" i="8" s="1"/>
  <c r="G320" i="8"/>
  <c r="I320" i="8" s="1"/>
  <c r="G129" i="8"/>
  <c r="I129" i="8" s="1"/>
  <c r="G496" i="8"/>
  <c r="I496" i="8" s="1"/>
  <c r="C4" i="8"/>
  <c r="C12" i="8"/>
  <c r="C20" i="8"/>
  <c r="C28" i="8"/>
  <c r="C36" i="8"/>
  <c r="C44" i="8"/>
  <c r="C52" i="8"/>
  <c r="C60" i="8"/>
  <c r="C68" i="8"/>
  <c r="C76" i="8"/>
  <c r="C85" i="8"/>
  <c r="G85" i="8" s="1"/>
  <c r="I85" i="8" s="1"/>
  <c r="C93" i="8"/>
  <c r="C101" i="8"/>
  <c r="C109" i="8"/>
  <c r="C117" i="8"/>
  <c r="G117" i="8" s="1"/>
  <c r="I117" i="8" s="1"/>
  <c r="C125" i="8"/>
  <c r="C133" i="8"/>
  <c r="C141" i="8"/>
  <c r="G141" i="8" s="1"/>
  <c r="I141" i="8" s="1"/>
  <c r="C149" i="8"/>
  <c r="G149" i="8" s="1"/>
  <c r="I149" i="8" s="1"/>
  <c r="C157" i="8"/>
  <c r="C165" i="8"/>
  <c r="C185" i="8"/>
  <c r="G185" i="8" s="1"/>
  <c r="I185" i="8" s="1"/>
  <c r="C217" i="8"/>
  <c r="C188" i="8"/>
  <c r="C220" i="8"/>
  <c r="C195" i="8"/>
  <c r="G195" i="8" s="1"/>
  <c r="I195" i="8" s="1"/>
  <c r="C227" i="8"/>
  <c r="G227" i="8" s="1"/>
  <c r="I227" i="8" s="1"/>
  <c r="C235" i="8"/>
  <c r="G235" i="8" s="1"/>
  <c r="I235" i="8" s="1"/>
  <c r="C243" i="8"/>
  <c r="C251" i="8"/>
  <c r="C259" i="8"/>
  <c r="C267" i="8"/>
  <c r="C275" i="8"/>
  <c r="G275" i="8" s="1"/>
  <c r="I275" i="8" s="1"/>
  <c r="C283" i="8"/>
  <c r="G283" i="8" s="1"/>
  <c r="I283" i="8" s="1"/>
  <c r="C291" i="8"/>
  <c r="G291" i="8" s="1"/>
  <c r="I291" i="8" s="1"/>
  <c r="C299" i="8"/>
  <c r="G299" i="8" s="1"/>
  <c r="I299" i="8" s="1"/>
  <c r="C307" i="8"/>
  <c r="C315" i="8"/>
  <c r="G315" i="8" s="1"/>
  <c r="I315" i="8" s="1"/>
  <c r="C323" i="8"/>
  <c r="C331" i="8"/>
  <c r="C339" i="8"/>
  <c r="G339" i="8" s="1"/>
  <c r="I339" i="8" s="1"/>
  <c r="C347" i="8"/>
  <c r="G347" i="8" s="1"/>
  <c r="I347" i="8" s="1"/>
  <c r="C182" i="8"/>
  <c r="C214" i="8"/>
  <c r="C356" i="8"/>
  <c r="C364" i="8"/>
  <c r="G364" i="8" s="1"/>
  <c r="I364" i="8" s="1"/>
  <c r="C372" i="8"/>
  <c r="C380" i="8"/>
  <c r="C388" i="8"/>
  <c r="C396" i="8"/>
  <c r="G396" i="8" s="1"/>
  <c r="I396" i="8" s="1"/>
  <c r="C404" i="8"/>
  <c r="G404" i="8" s="1"/>
  <c r="I404" i="8" s="1"/>
  <c r="C412" i="8"/>
  <c r="G412" i="8" s="1"/>
  <c r="I412" i="8" s="1"/>
  <c r="C420" i="8"/>
  <c r="C428" i="8"/>
  <c r="G428" i="8" s="1"/>
  <c r="I428" i="8" s="1"/>
  <c r="C436" i="8"/>
  <c r="C444" i="8"/>
  <c r="C452" i="8"/>
  <c r="C460" i="8"/>
  <c r="C468" i="8"/>
  <c r="C476" i="8"/>
  <c r="C484" i="8"/>
  <c r="C492" i="8"/>
  <c r="C500" i="8"/>
  <c r="C5" i="8"/>
  <c r="G5" i="8" s="1"/>
  <c r="I5" i="8" s="1"/>
  <c r="C13" i="8"/>
  <c r="G13" i="8" s="1"/>
  <c r="I13" i="8" s="1"/>
  <c r="C21" i="8"/>
  <c r="C29" i="8"/>
  <c r="G29" i="8" s="1"/>
  <c r="I29" i="8" s="1"/>
  <c r="C37" i="8"/>
  <c r="G37" i="8" s="1"/>
  <c r="I37" i="8" s="1"/>
  <c r="C45" i="8"/>
  <c r="C53" i="8"/>
  <c r="C61" i="8"/>
  <c r="C69" i="8"/>
  <c r="C77" i="8"/>
  <c r="G77" i="8" s="1"/>
  <c r="I77" i="8" s="1"/>
  <c r="C86" i="8"/>
  <c r="C94" i="8"/>
  <c r="C102" i="8"/>
  <c r="C110" i="8"/>
  <c r="C118" i="8"/>
  <c r="C126" i="8"/>
  <c r="C134" i="8"/>
  <c r="C142" i="8"/>
  <c r="C150" i="8"/>
  <c r="C158" i="8"/>
  <c r="C166" i="8"/>
  <c r="C189" i="8"/>
  <c r="G189" i="8" s="1"/>
  <c r="I189" i="8" s="1"/>
  <c r="C221" i="8"/>
  <c r="C192" i="8"/>
  <c r="C224" i="8"/>
  <c r="C199" i="8"/>
  <c r="G199" i="8" s="1"/>
  <c r="I199" i="8" s="1"/>
  <c r="C228" i="8"/>
  <c r="C236" i="8"/>
  <c r="C244" i="8"/>
  <c r="C252" i="8"/>
  <c r="C260" i="8"/>
  <c r="C268" i="8"/>
  <c r="C276" i="8"/>
  <c r="C284" i="8"/>
  <c r="C292" i="8"/>
  <c r="C300" i="8"/>
  <c r="C308" i="8"/>
  <c r="C316" i="8"/>
  <c r="C324" i="8"/>
  <c r="C332" i="8"/>
  <c r="C340" i="8"/>
  <c r="C348" i="8"/>
  <c r="C186" i="8"/>
  <c r="C218" i="8"/>
  <c r="C357" i="8"/>
  <c r="C365" i="8"/>
  <c r="C373" i="8"/>
  <c r="C381" i="8"/>
  <c r="C389" i="8"/>
  <c r="C397" i="8"/>
  <c r="C405" i="8"/>
  <c r="C413" i="8"/>
  <c r="C421" i="8"/>
  <c r="C429" i="8"/>
  <c r="C437" i="8"/>
  <c r="G437" i="8" s="1"/>
  <c r="I437" i="8" s="1"/>
  <c r="C445" i="8"/>
  <c r="G445" i="8" s="1"/>
  <c r="I445" i="8" s="1"/>
  <c r="C453" i="8"/>
  <c r="C461" i="8"/>
  <c r="C469" i="8"/>
  <c r="G469" i="8" s="1"/>
  <c r="I469" i="8" s="1"/>
  <c r="C477" i="8"/>
  <c r="G477" i="8" s="1"/>
  <c r="I477" i="8" s="1"/>
  <c r="C485" i="8"/>
  <c r="C493" i="8"/>
  <c r="C501" i="8"/>
  <c r="C8" i="8"/>
  <c r="C16" i="8"/>
  <c r="C24" i="8"/>
  <c r="C32" i="8"/>
  <c r="C40" i="8"/>
  <c r="C48" i="8"/>
  <c r="C56" i="8"/>
  <c r="C64" i="8"/>
  <c r="C72" i="8"/>
  <c r="C80" i="8"/>
  <c r="C89" i="8"/>
  <c r="G89" i="8" s="1"/>
  <c r="I89" i="8" s="1"/>
  <c r="C97" i="8"/>
  <c r="G97" i="8" s="1"/>
  <c r="I97" i="8" s="1"/>
  <c r="C105" i="8"/>
  <c r="G105" i="8" s="1"/>
  <c r="I105" i="8" s="1"/>
  <c r="C113" i="8"/>
  <c r="C121" i="8"/>
  <c r="C129" i="8"/>
  <c r="C137" i="8"/>
  <c r="C145" i="8"/>
  <c r="G145" i="8" s="1"/>
  <c r="I145" i="8" s="1"/>
  <c r="C153" i="8"/>
  <c r="C161" i="8"/>
  <c r="G161" i="8" s="1"/>
  <c r="I161" i="8" s="1"/>
  <c r="C169" i="8"/>
  <c r="G169" i="8" s="1"/>
  <c r="I169" i="8" s="1"/>
  <c r="C201" i="8"/>
  <c r="C172" i="8"/>
  <c r="C204" i="8"/>
  <c r="C179" i="8"/>
  <c r="G179" i="8" s="1"/>
  <c r="I179" i="8" s="1"/>
  <c r="C211" i="8"/>
  <c r="G211" i="8" s="1"/>
  <c r="I211" i="8" s="1"/>
  <c r="C231" i="8"/>
  <c r="G231" i="8" s="1"/>
  <c r="I231" i="8" s="1"/>
  <c r="C239" i="8"/>
  <c r="G239" i="8" s="1"/>
  <c r="I239" i="8" s="1"/>
  <c r="C247" i="8"/>
  <c r="C255" i="8"/>
  <c r="C263" i="8"/>
  <c r="C271" i="8"/>
  <c r="C279" i="8"/>
  <c r="C287" i="8"/>
  <c r="C295" i="8"/>
  <c r="C303" i="8"/>
  <c r="C311" i="8"/>
  <c r="C319" i="8"/>
  <c r="C327" i="8"/>
  <c r="C335" i="8"/>
  <c r="C343" i="8"/>
  <c r="C351" i="8"/>
  <c r="C198" i="8"/>
  <c r="C352" i="8"/>
  <c r="G352" i="8" s="1"/>
  <c r="I352" i="8" s="1"/>
  <c r="C360" i="8"/>
  <c r="G360" i="8" s="1"/>
  <c r="I360" i="8" s="1"/>
  <c r="C368" i="8"/>
  <c r="C376" i="8"/>
  <c r="G376" i="8" s="1"/>
  <c r="I376" i="8" s="1"/>
  <c r="C384" i="8"/>
  <c r="C392" i="8"/>
  <c r="C400" i="8"/>
  <c r="C408" i="8"/>
  <c r="C416" i="8"/>
  <c r="C424" i="8"/>
  <c r="C432" i="8"/>
  <c r="C440" i="8"/>
  <c r="C448" i="8"/>
  <c r="C456" i="8"/>
  <c r="C464" i="8"/>
  <c r="C472" i="8"/>
  <c r="C480" i="8"/>
  <c r="C488" i="8"/>
  <c r="G488" i="8" s="1"/>
  <c r="I488" i="8" s="1"/>
  <c r="C496" i="8"/>
  <c r="C10" i="8"/>
  <c r="C18" i="8"/>
  <c r="C26" i="8"/>
  <c r="C34" i="8"/>
  <c r="C42" i="8"/>
  <c r="C50" i="8"/>
  <c r="C58" i="8"/>
  <c r="C66" i="8"/>
  <c r="C74" i="8"/>
  <c r="C82" i="8"/>
  <c r="C91" i="8"/>
  <c r="G91" i="8" s="1"/>
  <c r="I91" i="8" s="1"/>
  <c r="C99" i="8"/>
  <c r="C107" i="8"/>
  <c r="G107" i="8" s="1"/>
  <c r="I107" i="8" s="1"/>
  <c r="C115" i="8"/>
  <c r="G115" i="8" s="1"/>
  <c r="I115" i="8" s="1"/>
  <c r="C123" i="8"/>
  <c r="G123" i="8" s="1"/>
  <c r="I123" i="8" s="1"/>
  <c r="C131" i="8"/>
  <c r="G131" i="8" s="1"/>
  <c r="I131" i="8" s="1"/>
  <c r="C139" i="8"/>
  <c r="G139" i="8" s="1"/>
  <c r="I139" i="8" s="1"/>
  <c r="C147" i="8"/>
  <c r="C155" i="8"/>
  <c r="C163" i="8"/>
  <c r="C177" i="8"/>
  <c r="G177" i="8" s="1"/>
  <c r="I177" i="8" s="1"/>
  <c r="C209" i="8"/>
  <c r="G209" i="8" s="1"/>
  <c r="I209" i="8" s="1"/>
  <c r="C180" i="8"/>
  <c r="C212" i="8"/>
  <c r="C187" i="8"/>
  <c r="G187" i="8" s="1"/>
  <c r="I187" i="8" s="1"/>
  <c r="C219" i="8"/>
  <c r="C233" i="8"/>
  <c r="G233" i="8" s="1"/>
  <c r="I233" i="8" s="1"/>
  <c r="C241" i="8"/>
  <c r="C249" i="8"/>
  <c r="C257" i="8"/>
  <c r="C265" i="8"/>
  <c r="C273" i="8"/>
  <c r="C281" i="8"/>
  <c r="C289" i="8"/>
  <c r="C297" i="8"/>
  <c r="C305" i="8"/>
  <c r="C313" i="8"/>
  <c r="C321" i="8"/>
  <c r="C329" i="8"/>
  <c r="C337" i="8"/>
  <c r="C345" i="8"/>
  <c r="C174" i="8"/>
  <c r="C206" i="8"/>
  <c r="C354" i="8"/>
  <c r="C362" i="8"/>
  <c r="C370" i="8"/>
  <c r="G370" i="8" s="1"/>
  <c r="I370" i="8" s="1"/>
  <c r="C378" i="8"/>
  <c r="G378" i="8" s="1"/>
  <c r="I378" i="8" s="1"/>
  <c r="C386" i="8"/>
  <c r="C394" i="8"/>
  <c r="C402" i="8"/>
  <c r="C410" i="8"/>
  <c r="C418" i="8"/>
  <c r="C426" i="8"/>
  <c r="C434" i="8"/>
  <c r="C442" i="8"/>
  <c r="C450" i="8"/>
  <c r="C458" i="8"/>
  <c r="C466" i="8"/>
  <c r="C474" i="8"/>
  <c r="C482" i="8"/>
  <c r="C490" i="8"/>
  <c r="G490" i="8" s="1"/>
  <c r="I490" i="8" s="1"/>
  <c r="C498" i="8"/>
  <c r="G498" i="8" s="1"/>
  <c r="I498" i="8" s="1"/>
  <c r="C15" i="8"/>
  <c r="G15" i="8" s="1"/>
  <c r="I15" i="8" s="1"/>
  <c r="C31" i="8"/>
  <c r="G31" i="8" s="1"/>
  <c r="I31" i="8" s="1"/>
  <c r="C47" i="8"/>
  <c r="C63" i="8"/>
  <c r="G63" i="8" s="1"/>
  <c r="I63" i="8" s="1"/>
  <c r="C79" i="8"/>
  <c r="C96" i="8"/>
  <c r="C112" i="8"/>
  <c r="C128" i="8"/>
  <c r="C144" i="8"/>
  <c r="C160" i="8"/>
  <c r="C197" i="8"/>
  <c r="G197" i="8" s="1"/>
  <c r="I197" i="8" s="1"/>
  <c r="C200" i="8"/>
  <c r="C207" i="8"/>
  <c r="G207" i="8" s="1"/>
  <c r="I207" i="8" s="1"/>
  <c r="C238" i="8"/>
  <c r="C254" i="8"/>
  <c r="C270" i="8"/>
  <c r="C286" i="8"/>
  <c r="C302" i="8"/>
  <c r="C318" i="8"/>
  <c r="C334" i="8"/>
  <c r="C350" i="8"/>
  <c r="C226" i="8"/>
  <c r="C367" i="8"/>
  <c r="C383" i="8"/>
  <c r="G383" i="8" s="1"/>
  <c r="I383" i="8" s="1"/>
  <c r="C399" i="8"/>
  <c r="G399" i="8" s="1"/>
  <c r="I399" i="8" s="1"/>
  <c r="C415" i="8"/>
  <c r="G415" i="8" s="1"/>
  <c r="I415" i="8" s="1"/>
  <c r="C431" i="8"/>
  <c r="G431" i="8" s="1"/>
  <c r="I431" i="8" s="1"/>
  <c r="C447" i="8"/>
  <c r="C463" i="8"/>
  <c r="G463" i="8" s="1"/>
  <c r="I463" i="8" s="1"/>
  <c r="C479" i="8"/>
  <c r="G479" i="8" s="1"/>
  <c r="I479" i="8" s="1"/>
  <c r="C495" i="8"/>
  <c r="C17" i="8"/>
  <c r="C33" i="8"/>
  <c r="G33" i="8" s="1"/>
  <c r="I33" i="8" s="1"/>
  <c r="C49" i="8"/>
  <c r="G49" i="8" s="1"/>
  <c r="I49" i="8" s="1"/>
  <c r="C65" i="8"/>
  <c r="C81" i="8"/>
  <c r="C98" i="8"/>
  <c r="C114" i="8"/>
  <c r="C130" i="8"/>
  <c r="C146" i="8"/>
  <c r="C162" i="8"/>
  <c r="C205" i="8"/>
  <c r="C208" i="8"/>
  <c r="C215" i="8"/>
  <c r="C240" i="8"/>
  <c r="C256" i="8"/>
  <c r="C272" i="8"/>
  <c r="G272" i="8" s="1"/>
  <c r="I272" i="8" s="1"/>
  <c r="C288" i="8"/>
  <c r="G288" i="8" s="1"/>
  <c r="I288" i="8" s="1"/>
  <c r="C304" i="8"/>
  <c r="G304" i="8" s="1"/>
  <c r="I304" i="8" s="1"/>
  <c r="C320" i="8"/>
  <c r="C336" i="8"/>
  <c r="C170" i="8"/>
  <c r="C353" i="8"/>
  <c r="C369" i="8"/>
  <c r="C385" i="8"/>
  <c r="G385" i="8" s="1"/>
  <c r="I385" i="8" s="1"/>
  <c r="C401" i="8"/>
  <c r="G401" i="8" s="1"/>
  <c r="I401" i="8" s="1"/>
  <c r="C417" i="8"/>
  <c r="G417" i="8" s="1"/>
  <c r="I417" i="8" s="1"/>
  <c r="C433" i="8"/>
  <c r="G433" i="8" s="1"/>
  <c r="I433" i="8" s="1"/>
  <c r="C449" i="8"/>
  <c r="C465" i="8"/>
  <c r="G465" i="8" s="1"/>
  <c r="I465" i="8" s="1"/>
  <c r="C481" i="8"/>
  <c r="G481" i="8" s="1"/>
  <c r="I481" i="8" s="1"/>
  <c r="C497" i="8"/>
  <c r="G497" i="8" s="1"/>
  <c r="I497" i="8" s="1"/>
  <c r="C7" i="8"/>
  <c r="G7" i="8" s="1"/>
  <c r="I7" i="8" s="1"/>
  <c r="C23" i="8"/>
  <c r="G23" i="8" s="1"/>
  <c r="I23" i="8" s="1"/>
  <c r="C39" i="8"/>
  <c r="G39" i="8" s="1"/>
  <c r="I39" i="8" s="1"/>
  <c r="C55" i="8"/>
  <c r="G55" i="8" s="1"/>
  <c r="I55" i="8" s="1"/>
  <c r="C71" i="8"/>
  <c r="G71" i="8" s="1"/>
  <c r="I71" i="8" s="1"/>
  <c r="C88" i="8"/>
  <c r="C104" i="8"/>
  <c r="C120" i="8"/>
  <c r="C136" i="8"/>
  <c r="C152" i="8"/>
  <c r="C83" i="8"/>
  <c r="G83" i="8" s="1"/>
  <c r="I83" i="8" s="1"/>
  <c r="C168" i="8"/>
  <c r="C175" i="8"/>
  <c r="C230" i="8"/>
  <c r="C246" i="8"/>
  <c r="G246" i="8" s="1"/>
  <c r="I246" i="8" s="1"/>
  <c r="C262" i="8"/>
  <c r="C278" i="8"/>
  <c r="C294" i="8"/>
  <c r="C310" i="8"/>
  <c r="C326" i="8"/>
  <c r="C342" i="8"/>
  <c r="C194" i="8"/>
  <c r="C359" i="8"/>
  <c r="C375" i="8"/>
  <c r="C391" i="8"/>
  <c r="G391" i="8" s="1"/>
  <c r="I391" i="8" s="1"/>
  <c r="C407" i="8"/>
  <c r="G407" i="8" s="1"/>
  <c r="I407" i="8" s="1"/>
  <c r="C423" i="8"/>
  <c r="G423" i="8" s="1"/>
  <c r="I423" i="8" s="1"/>
  <c r="C439" i="8"/>
  <c r="G439" i="8" s="1"/>
  <c r="I439" i="8" s="1"/>
  <c r="C455" i="8"/>
  <c r="C471" i="8"/>
  <c r="G471" i="8" s="1"/>
  <c r="I471" i="8" s="1"/>
  <c r="C487" i="8"/>
  <c r="C11" i="8"/>
  <c r="C27" i="8"/>
  <c r="G27" i="8" s="1"/>
  <c r="I27" i="8" s="1"/>
  <c r="C43" i="8"/>
  <c r="G43" i="8" s="1"/>
  <c r="I43" i="8" s="1"/>
  <c r="C59" i="8"/>
  <c r="G59" i="8" s="1"/>
  <c r="I59" i="8" s="1"/>
  <c r="C75" i="8"/>
  <c r="C92" i="8"/>
  <c r="C108" i="8"/>
  <c r="C124" i="8"/>
  <c r="C140" i="8"/>
  <c r="C156" i="8"/>
  <c r="C181" i="8"/>
  <c r="G181" i="8" s="1"/>
  <c r="I181" i="8" s="1"/>
  <c r="C184" i="8"/>
  <c r="C191" i="8"/>
  <c r="C234" i="8"/>
  <c r="C250" i="8"/>
  <c r="C266" i="8"/>
  <c r="G266" i="8" s="1"/>
  <c r="I266" i="8" s="1"/>
  <c r="C282" i="8"/>
  <c r="C298" i="8"/>
  <c r="G298" i="8" s="1"/>
  <c r="I298" i="8" s="1"/>
  <c r="C314" i="8"/>
  <c r="G314" i="8" s="1"/>
  <c r="I314" i="8" s="1"/>
  <c r="C330" i="8"/>
  <c r="G330" i="8" s="1"/>
  <c r="I330" i="8" s="1"/>
  <c r="C346" i="8"/>
  <c r="G346" i="8" s="1"/>
  <c r="I346" i="8" s="1"/>
  <c r="C210" i="8"/>
  <c r="C363" i="8"/>
  <c r="C379" i="8"/>
  <c r="C395" i="8"/>
  <c r="C411" i="8"/>
  <c r="C427" i="8"/>
  <c r="C443" i="8"/>
  <c r="G443" i="8" s="1"/>
  <c r="I443" i="8" s="1"/>
  <c r="C459" i="8"/>
  <c r="C475" i="8"/>
  <c r="C491" i="8"/>
  <c r="G491" i="8" s="1"/>
  <c r="I491" i="8" s="1"/>
  <c r="C6" i="8"/>
  <c r="C38" i="8"/>
  <c r="C70" i="8"/>
  <c r="C103" i="8"/>
  <c r="G103" i="8" s="1"/>
  <c r="I103" i="8" s="1"/>
  <c r="C135" i="8"/>
  <c r="G135" i="8" s="1"/>
  <c r="I135" i="8" s="1"/>
  <c r="C167" i="8"/>
  <c r="G167" i="8" s="1"/>
  <c r="I167" i="8" s="1"/>
  <c r="C171" i="8"/>
  <c r="G171" i="8" s="1"/>
  <c r="I171" i="8" s="1"/>
  <c r="C245" i="8"/>
  <c r="C277" i="8"/>
  <c r="G277" i="8" s="1"/>
  <c r="I277" i="8" s="1"/>
  <c r="C309" i="8"/>
  <c r="C341" i="8"/>
  <c r="G341" i="8" s="1"/>
  <c r="I341" i="8" s="1"/>
  <c r="C358" i="8"/>
  <c r="G358" i="8" s="1"/>
  <c r="I358" i="8" s="1"/>
  <c r="C390" i="8"/>
  <c r="G390" i="8" s="1"/>
  <c r="I390" i="8" s="1"/>
  <c r="C422" i="8"/>
  <c r="C454" i="8"/>
  <c r="C486" i="8"/>
  <c r="C9" i="8"/>
  <c r="G9" i="8" s="1"/>
  <c r="I9" i="8" s="1"/>
  <c r="C41" i="8"/>
  <c r="C73" i="8"/>
  <c r="G73" i="8" s="1"/>
  <c r="I73" i="8" s="1"/>
  <c r="C106" i="8"/>
  <c r="C138" i="8"/>
  <c r="C173" i="8"/>
  <c r="C183" i="8"/>
  <c r="G183" i="8" s="1"/>
  <c r="I183" i="8" s="1"/>
  <c r="C248" i="8"/>
  <c r="G248" i="8" s="1"/>
  <c r="I248" i="8" s="1"/>
  <c r="C280" i="8"/>
  <c r="C312" i="8"/>
  <c r="G312" i="8" s="1"/>
  <c r="I312" i="8" s="1"/>
  <c r="C344" i="8"/>
  <c r="G344" i="8" s="1"/>
  <c r="I344" i="8" s="1"/>
  <c r="C361" i="8"/>
  <c r="C393" i="8"/>
  <c r="G393" i="8" s="1"/>
  <c r="I393" i="8" s="1"/>
  <c r="C425" i="8"/>
  <c r="C457" i="8"/>
  <c r="C489" i="8"/>
  <c r="C285" i="8"/>
  <c r="G285" i="8" s="1"/>
  <c r="I285" i="8" s="1"/>
  <c r="C349" i="8"/>
  <c r="C366" i="8"/>
  <c r="G366" i="8" s="1"/>
  <c r="I366" i="8" s="1"/>
  <c r="C430" i="8"/>
  <c r="G430" i="8" s="1"/>
  <c r="I430" i="8" s="1"/>
  <c r="C462" i="8"/>
  <c r="C22" i="8"/>
  <c r="C54" i="8"/>
  <c r="C87" i="8"/>
  <c r="G87" i="8" s="1"/>
  <c r="I87" i="8" s="1"/>
  <c r="C119" i="8"/>
  <c r="G119" i="8" s="1"/>
  <c r="I119" i="8" s="1"/>
  <c r="C151" i="8"/>
  <c r="G151" i="8" s="1"/>
  <c r="I151" i="8" s="1"/>
  <c r="C225" i="8"/>
  <c r="G225" i="8" s="1"/>
  <c r="I225" i="8" s="1"/>
  <c r="C229" i="8"/>
  <c r="G229" i="8" s="1"/>
  <c r="I229" i="8" s="1"/>
  <c r="C261" i="8"/>
  <c r="G261" i="8" s="1"/>
  <c r="I261" i="8" s="1"/>
  <c r="C293" i="8"/>
  <c r="C325" i="8"/>
  <c r="C190" i="8"/>
  <c r="C374" i="8"/>
  <c r="G374" i="8" s="1"/>
  <c r="I374" i="8" s="1"/>
  <c r="C406" i="8"/>
  <c r="C438" i="8"/>
  <c r="C470" i="8"/>
  <c r="C2" i="8"/>
  <c r="G2" i="8" s="1"/>
  <c r="I2" i="8" s="1"/>
  <c r="C25" i="8"/>
  <c r="C14" i="8"/>
  <c r="C46" i="8"/>
  <c r="C78" i="8"/>
  <c r="C111" i="8"/>
  <c r="C143" i="8"/>
  <c r="G143" i="8" s="1"/>
  <c r="I143" i="8" s="1"/>
  <c r="C193" i="8"/>
  <c r="G193" i="8" s="1"/>
  <c r="I193" i="8" s="1"/>
  <c r="C203" i="8"/>
  <c r="G203" i="8" s="1"/>
  <c r="I203" i="8" s="1"/>
  <c r="C253" i="8"/>
  <c r="C317" i="8"/>
  <c r="C398" i="8"/>
  <c r="G398" i="8" s="1"/>
  <c r="I398" i="8" s="1"/>
  <c r="C494" i="8"/>
  <c r="C19" i="8"/>
  <c r="C51" i="8"/>
  <c r="G51" i="8" s="1"/>
  <c r="I51" i="8" s="1"/>
  <c r="C84" i="8"/>
  <c r="C116" i="8"/>
  <c r="C148" i="8"/>
  <c r="C213" i="8"/>
  <c r="C223" i="8"/>
  <c r="C258" i="8"/>
  <c r="C290" i="8"/>
  <c r="C322" i="8"/>
  <c r="C178" i="8"/>
  <c r="C371" i="8"/>
  <c r="C403" i="8"/>
  <c r="C435" i="8"/>
  <c r="C467" i="8"/>
  <c r="G467" i="8" s="1"/>
  <c r="I467" i="8" s="1"/>
  <c r="C499" i="8"/>
  <c r="G499" i="8" s="1"/>
  <c r="I499" i="8" s="1"/>
  <c r="C90" i="8"/>
  <c r="C164" i="8"/>
  <c r="C269" i="8"/>
  <c r="G269" i="8" s="1"/>
  <c r="I269" i="8" s="1"/>
  <c r="C202" i="8"/>
  <c r="C419" i="8"/>
  <c r="C296" i="8"/>
  <c r="G296" i="8" s="1"/>
  <c r="I296" i="8" s="1"/>
  <c r="C95" i="8"/>
  <c r="C176" i="8"/>
  <c r="C274" i="8"/>
  <c r="G274" i="8" s="1"/>
  <c r="I274" i="8" s="1"/>
  <c r="C222" i="8"/>
  <c r="C441" i="8"/>
  <c r="G441" i="8" s="1"/>
  <c r="I441" i="8" s="1"/>
  <c r="C3" i="8"/>
  <c r="G3" i="8" s="1"/>
  <c r="I3" i="8" s="1"/>
  <c r="C100" i="8"/>
  <c r="C196" i="8"/>
  <c r="C355" i="8"/>
  <c r="C446" i="8"/>
  <c r="C30" i="8"/>
  <c r="C122" i="8"/>
  <c r="C216" i="8"/>
  <c r="C301" i="8"/>
  <c r="G301" i="8" s="1"/>
  <c r="I301" i="8" s="1"/>
  <c r="C377" i="8"/>
  <c r="C451" i="8"/>
  <c r="C35" i="8"/>
  <c r="G35" i="8" s="1"/>
  <c r="I35" i="8" s="1"/>
  <c r="C127" i="8"/>
  <c r="G127" i="8" s="1"/>
  <c r="I127" i="8" s="1"/>
  <c r="C232" i="8"/>
  <c r="C306" i="8"/>
  <c r="G306" i="8" s="1"/>
  <c r="I306" i="8" s="1"/>
  <c r="C382" i="8"/>
  <c r="C473" i="8"/>
  <c r="G473" i="8" s="1"/>
  <c r="I473" i="8" s="1"/>
  <c r="C57" i="8"/>
  <c r="G57" i="8" s="1"/>
  <c r="I57" i="8" s="1"/>
  <c r="C132" i="8"/>
  <c r="C237" i="8"/>
  <c r="G237" i="8" s="1"/>
  <c r="I237" i="8" s="1"/>
  <c r="C328" i="8"/>
  <c r="G328" i="8" s="1"/>
  <c r="I328" i="8" s="1"/>
  <c r="C387" i="8"/>
  <c r="C478" i="8"/>
  <c r="C62" i="8"/>
  <c r="C154" i="8"/>
  <c r="C242" i="8"/>
  <c r="C333" i="8"/>
  <c r="C409" i="8"/>
  <c r="C483" i="8"/>
  <c r="C67" i="8"/>
  <c r="C159" i="8"/>
  <c r="G159" i="8" s="1"/>
  <c r="I159" i="8" s="1"/>
  <c r="C264" i="8"/>
  <c r="G264" i="8" s="1"/>
  <c r="I264" i="8" s="1"/>
  <c r="C338" i="8"/>
  <c r="G338" i="8" s="1"/>
  <c r="I338" i="8" s="1"/>
  <c r="C414" i="8"/>
  <c r="G461" i="8"/>
  <c r="I461" i="8" s="1"/>
  <c r="G259" i="8"/>
  <c r="I259" i="8" s="1"/>
  <c r="G79" i="8"/>
  <c r="I79" i="8" s="1"/>
  <c r="G406" i="8"/>
  <c r="I406" i="8" s="1"/>
  <c r="G451" i="8"/>
  <c r="I451" i="8" s="1"/>
  <c r="G362" i="8"/>
  <c r="I362" i="8" s="1"/>
  <c r="G111" i="8"/>
  <c r="I111" i="8" s="1"/>
  <c r="G322" i="8"/>
  <c r="I322" i="8" s="1"/>
  <c r="G282" i="8"/>
  <c r="I282" i="8" s="1"/>
  <c r="G180" i="8" l="1"/>
  <c r="I180" i="8" s="1"/>
  <c r="G20" i="8"/>
  <c r="I20" i="8" s="1"/>
  <c r="G424" i="8"/>
  <c r="I424" i="8" s="1"/>
  <c r="G361" i="8"/>
  <c r="I361" i="8" s="1"/>
  <c r="G88" i="8"/>
  <c r="I88" i="8" s="1"/>
  <c r="G12" i="8"/>
  <c r="I12" i="8" s="1"/>
  <c r="G348" i="8"/>
  <c r="I348" i="8" s="1"/>
  <c r="G495" i="8"/>
  <c r="I495" i="8" s="1"/>
  <c r="G72" i="8"/>
  <c r="I72" i="8" s="1"/>
  <c r="G198" i="8"/>
  <c r="I198" i="8" s="1"/>
  <c r="G216" i="8"/>
  <c r="I216" i="8" s="1"/>
  <c r="G478" i="8"/>
  <c r="I478" i="8" s="1"/>
  <c r="G332" i="8"/>
  <c r="I332" i="8" s="1"/>
  <c r="G247" i="8"/>
  <c r="I247" i="8" s="1"/>
  <c r="G64" i="8"/>
  <c r="I64" i="8" s="1"/>
  <c r="G408" i="8"/>
  <c r="I408" i="8" s="1"/>
  <c r="G329" i="8"/>
  <c r="I329" i="8" s="1"/>
  <c r="G334" i="8"/>
  <c r="I334" i="8" s="1"/>
  <c r="G24" i="8"/>
  <c r="I24" i="8" s="1"/>
  <c r="G212" i="8"/>
  <c r="I212" i="8" s="1"/>
  <c r="G70" i="8"/>
  <c r="I70" i="8" s="1"/>
  <c r="G6" i="8"/>
  <c r="I6" i="8" s="1"/>
  <c r="G284" i="8"/>
  <c r="I284" i="8" s="1"/>
  <c r="G440" i="8"/>
  <c r="I440" i="8" s="1"/>
  <c r="G240" i="8"/>
  <c r="I240" i="8" s="1"/>
  <c r="G202" i="8"/>
  <c r="I202" i="8" s="1"/>
  <c r="G238" i="8"/>
  <c r="I238" i="8" s="1"/>
  <c r="G172" i="8"/>
  <c r="I172" i="8" s="1"/>
  <c r="G351" i="8"/>
  <c r="I351" i="8" s="1"/>
  <c r="G468" i="8"/>
  <c r="I468" i="8" s="1"/>
  <c r="G371" i="8"/>
  <c r="I371" i="8" s="1"/>
  <c r="G44" i="8"/>
  <c r="I44" i="8" s="1"/>
  <c r="G188" i="8"/>
  <c r="I188" i="8" s="1"/>
  <c r="G60" i="8"/>
  <c r="I60" i="8" s="1"/>
  <c r="G413" i="8"/>
  <c r="I413" i="8" s="1"/>
  <c r="G442" i="8"/>
  <c r="I442" i="8" s="1"/>
  <c r="G281" i="8"/>
  <c r="I281" i="8" s="1"/>
  <c r="G327" i="8"/>
  <c r="I327" i="8" s="1"/>
  <c r="G190" i="8"/>
  <c r="I190" i="8" s="1"/>
  <c r="G126" i="8"/>
  <c r="I126" i="8" s="1"/>
  <c r="G62" i="8"/>
  <c r="I62" i="8" s="1"/>
  <c r="G236" i="8"/>
  <c r="I236" i="8" s="1"/>
  <c r="G162" i="8"/>
  <c r="I162" i="8" s="1"/>
  <c r="G98" i="8"/>
  <c r="I98" i="8" s="1"/>
  <c r="G34" i="8"/>
  <c r="I34" i="8" s="1"/>
  <c r="G476" i="8"/>
  <c r="I476" i="8" s="1"/>
  <c r="G144" i="8"/>
  <c r="I144" i="8" s="1"/>
  <c r="G485" i="8"/>
  <c r="I485" i="8" s="1"/>
  <c r="G335" i="8"/>
  <c r="I335" i="8" s="1"/>
  <c r="G176" i="8"/>
  <c r="I176" i="8" s="1"/>
  <c r="G186" i="8"/>
  <c r="I186" i="8" s="1"/>
  <c r="G122" i="8"/>
  <c r="I122" i="8" s="1"/>
  <c r="G58" i="8"/>
  <c r="I58" i="8" s="1"/>
  <c r="G300" i="8"/>
  <c r="I300" i="8" s="1"/>
  <c r="G321" i="8"/>
  <c r="I321" i="8" s="1"/>
  <c r="G178" i="8"/>
  <c r="I178" i="8" s="1"/>
  <c r="G50" i="8"/>
  <c r="I50" i="8" s="1"/>
  <c r="G138" i="8"/>
  <c r="I138" i="8" s="1"/>
  <c r="G184" i="8"/>
  <c r="I184" i="8" s="1"/>
  <c r="G86" i="8"/>
  <c r="I86" i="8" s="1"/>
  <c r="G359" i="8"/>
  <c r="I359" i="8" s="1"/>
  <c r="G462" i="8"/>
  <c r="I462" i="8" s="1"/>
  <c r="G268" i="8"/>
  <c r="I268" i="8" s="1"/>
  <c r="G397" i="8"/>
  <c r="I397" i="8" s="1"/>
  <c r="G265" i="8"/>
  <c r="I265" i="8" s="1"/>
  <c r="G286" i="8"/>
  <c r="I286" i="8" s="1"/>
  <c r="G303" i="8"/>
  <c r="I303" i="8" s="1"/>
  <c r="G156" i="8"/>
  <c r="I156" i="8" s="1"/>
  <c r="G402" i="8"/>
  <c r="I402" i="8" s="1"/>
  <c r="G146" i="8"/>
  <c r="I146" i="8" s="1"/>
  <c r="G18" i="8"/>
  <c r="I18" i="8" s="1"/>
  <c r="G112" i="8"/>
  <c r="I112" i="8" s="1"/>
  <c r="G410" i="8"/>
  <c r="I410" i="8" s="1"/>
  <c r="G106" i="8"/>
  <c r="I106" i="8" s="1"/>
  <c r="G452" i="8"/>
  <c r="I452" i="8" s="1"/>
  <c r="G102" i="8"/>
  <c r="I102" i="8" s="1"/>
  <c r="G287" i="8"/>
  <c r="I287" i="8" s="1"/>
  <c r="G381" i="8"/>
  <c r="I381" i="8" s="1"/>
  <c r="G68" i="8"/>
  <c r="I68" i="8" s="1"/>
  <c r="G204" i="8"/>
  <c r="I204" i="8" s="1"/>
  <c r="G434" i="8"/>
  <c r="I434" i="8" s="1"/>
  <c r="G120" i="8"/>
  <c r="I120" i="8" s="1"/>
  <c r="G253" i="8"/>
  <c r="I253" i="8" s="1"/>
  <c r="G230" i="8"/>
  <c r="I230" i="8" s="1"/>
  <c r="G482" i="8"/>
  <c r="I482" i="8" s="1"/>
  <c r="G278" i="8"/>
  <c r="I278" i="8" s="1"/>
  <c r="G182" i="8"/>
  <c r="I182" i="8" s="1"/>
  <c r="G54" i="8"/>
  <c r="I54" i="8" s="1"/>
  <c r="G116" i="8"/>
  <c r="I116" i="8" s="1"/>
  <c r="G448" i="8"/>
  <c r="I448" i="8" s="1"/>
  <c r="G136" i="8"/>
  <c r="I136" i="8" s="1"/>
  <c r="G8" i="8"/>
  <c r="I8" i="8" s="1"/>
  <c r="G403" i="8"/>
  <c r="I403" i="8" s="1"/>
  <c r="G257" i="8"/>
  <c r="I257" i="8" s="1"/>
  <c r="G429" i="8"/>
  <c r="I429" i="8" s="1"/>
  <c r="G446" i="8"/>
  <c r="I446" i="8" s="1"/>
  <c r="G297" i="8"/>
  <c r="I297" i="8" s="1"/>
  <c r="G343" i="8"/>
  <c r="I343" i="8" s="1"/>
  <c r="G324" i="8"/>
  <c r="I324" i="8" s="1"/>
  <c r="G218" i="8"/>
  <c r="I218" i="8" s="1"/>
  <c r="G32" i="8"/>
  <c r="I32" i="8" s="1"/>
  <c r="G289" i="8"/>
  <c r="I289" i="8" s="1"/>
  <c r="G128" i="8"/>
  <c r="I128" i="8" s="1"/>
  <c r="G386" i="8"/>
  <c r="I386" i="8" s="1"/>
  <c r="G395" i="8"/>
  <c r="I395" i="8" s="1"/>
  <c r="G294" i="8"/>
  <c r="I294" i="8" s="1"/>
  <c r="G255" i="8"/>
  <c r="I255" i="8" s="1"/>
  <c r="G270" i="8"/>
  <c r="I270" i="8" s="1"/>
  <c r="G228" i="8"/>
  <c r="I228" i="8" s="1"/>
  <c r="G392" i="8"/>
  <c r="I392" i="8" s="1"/>
  <c r="G40" i="8"/>
  <c r="I40" i="8" s="1"/>
  <c r="G456" i="8"/>
  <c r="I456" i="8" s="1"/>
  <c r="G438" i="8"/>
  <c r="I438" i="8" s="1"/>
  <c r="G311" i="8"/>
  <c r="I311" i="8" s="1"/>
  <c r="G501" i="8"/>
  <c r="I501" i="8" s="1"/>
  <c r="G249" i="8"/>
  <c r="I249" i="8" s="1"/>
  <c r="G436" i="8"/>
  <c r="I436" i="8" s="1"/>
  <c r="G411" i="8"/>
  <c r="I411" i="8" s="1"/>
  <c r="G310" i="8"/>
  <c r="I310" i="8" s="1"/>
  <c r="G174" i="8"/>
  <c r="I174" i="8" s="1"/>
  <c r="G46" i="8"/>
  <c r="I46" i="8" s="1"/>
  <c r="G220" i="8"/>
  <c r="I220" i="8" s="1"/>
  <c r="G82" i="8"/>
  <c r="I82" i="8" s="1"/>
  <c r="G170" i="8"/>
  <c r="I170" i="8" s="1"/>
  <c r="G42" i="8"/>
  <c r="I42" i="8" s="1"/>
  <c r="G164" i="8"/>
  <c r="I164" i="8" s="1"/>
  <c r="G38" i="8"/>
  <c r="I38" i="8" s="1"/>
  <c r="G222" i="8"/>
  <c r="I222" i="8" s="1"/>
  <c r="G276" i="8"/>
  <c r="I276" i="8" s="1"/>
  <c r="G480" i="8"/>
  <c r="I480" i="8" s="1"/>
  <c r="G84" i="8"/>
  <c r="I84" i="8" s="1"/>
  <c r="G319" i="8"/>
  <c r="I319" i="8" s="1"/>
  <c r="G200" i="8"/>
  <c r="I200" i="8" s="1"/>
  <c r="G500" i="8"/>
  <c r="I500" i="8" s="1"/>
  <c r="G292" i="8"/>
  <c r="I292" i="8" s="1"/>
  <c r="G405" i="8"/>
  <c r="I405" i="8" s="1"/>
  <c r="G124" i="8"/>
  <c r="I124" i="8" s="1"/>
  <c r="G486" i="8"/>
  <c r="I486" i="8" s="1"/>
  <c r="G474" i="8"/>
  <c r="I474" i="8" s="1"/>
  <c r="G316" i="8"/>
  <c r="I316" i="8" s="1"/>
  <c r="G377" i="8"/>
  <c r="I377" i="8" s="1"/>
  <c r="G243" i="8"/>
  <c r="I243" i="8" s="1"/>
  <c r="G158" i="8"/>
  <c r="I158" i="8" s="1"/>
  <c r="G94" i="8"/>
  <c r="I94" i="8" s="1"/>
  <c r="G30" i="8"/>
  <c r="I30" i="8" s="1"/>
  <c r="G194" i="8"/>
  <c r="I194" i="8" s="1"/>
  <c r="G130" i="8"/>
  <c r="I130" i="8" s="1"/>
  <c r="G66" i="8"/>
  <c r="I66" i="8" s="1"/>
  <c r="G494" i="8"/>
  <c r="I494" i="8" s="1"/>
  <c r="G96" i="8"/>
  <c r="I96" i="8" s="1"/>
  <c r="G460" i="8"/>
  <c r="I460" i="8" s="1"/>
  <c r="G154" i="8"/>
  <c r="I154" i="8" s="1"/>
  <c r="G90" i="8"/>
  <c r="I90" i="8" s="1"/>
  <c r="G26" i="8"/>
  <c r="I26" i="8" s="1"/>
  <c r="J504" i="8" l="1"/>
  <c r="J506" i="8"/>
  <c r="J503" i="8"/>
  <c r="J505" i="8"/>
  <c r="J508" i="8" l="1"/>
  <c r="J509" i="8" s="1"/>
  <c r="J510" i="8" s="1"/>
</calcChain>
</file>

<file path=xl/sharedStrings.xml><?xml version="1.0" encoding="utf-8"?>
<sst xmlns="http://schemas.openxmlformats.org/spreadsheetml/2006/main" count="91" uniqueCount="44">
  <si>
    <t>Date</t>
  </si>
  <si>
    <t>DJIA</t>
  </si>
  <si>
    <t>Day</t>
  </si>
  <si>
    <t>Scenario</t>
  </si>
  <si>
    <t>FTSE 100</t>
  </si>
  <si>
    <t>CAC 40</t>
  </si>
  <si>
    <t>Nikkei 225</t>
  </si>
  <si>
    <t>Portfolio Value ('000s)</t>
  </si>
  <si>
    <t>Loss ('000s)</t>
  </si>
  <si>
    <t>Mean</t>
  </si>
  <si>
    <t>SD</t>
  </si>
  <si>
    <t>Skewness</t>
  </si>
  <si>
    <t>Kurtosis</t>
  </si>
  <si>
    <t>lambda</t>
  </si>
  <si>
    <t>Weight</t>
  </si>
  <si>
    <t>DJIA Return</t>
  </si>
  <si>
    <t>FTSE Return</t>
  </si>
  <si>
    <t>CAC 40 Return</t>
  </si>
  <si>
    <t>Nikkei 225 Return</t>
  </si>
  <si>
    <t>DJIA Vol</t>
  </si>
  <si>
    <t>FTSE Vol</t>
  </si>
  <si>
    <t>CAC Vol</t>
  </si>
  <si>
    <t>Nikkei Vol</t>
  </si>
  <si>
    <t>DJIA Variance</t>
  </si>
  <si>
    <t>FTSE Variance</t>
  </si>
  <si>
    <t>CAC Variance</t>
  </si>
  <si>
    <t>Nikkei Variance</t>
  </si>
  <si>
    <t>x</t>
  </si>
  <si>
    <t xml:space="preserve">  </t>
  </si>
  <si>
    <t>Rank</t>
  </si>
  <si>
    <t>frequ</t>
  </si>
  <si>
    <t xml:space="preserve">Portfolio </t>
  </si>
  <si>
    <t>Investments</t>
  </si>
  <si>
    <t>CAC40</t>
  </si>
  <si>
    <t>10-day 99% VaR</t>
  </si>
  <si>
    <t>Cum Weight</t>
  </si>
  <si>
    <t>f(x)</t>
  </si>
  <si>
    <t>Std Error</t>
  </si>
  <si>
    <t>Data</t>
  </si>
  <si>
    <t>LN(1+Return)</t>
  </si>
  <si>
    <t>Daily means</t>
  </si>
  <si>
    <t>DAily stdevs</t>
  </si>
  <si>
    <t>Annual means</t>
  </si>
  <si>
    <t>Annual stdevs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</si>
</sst>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0"/>
    <numFmt numFmtId="166" formatCode="0.0000000"/>
  </numFmts>
  <fonts count="20"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Arial"/>
      <family val="2"/>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30" borderId="1" applyNumberFormat="0" applyAlignment="0" applyProtection="0"/>
    <xf numFmtId="0" fontId="12" fillId="0" borderId="6" applyNumberFormat="0" applyFill="0" applyAlignment="0" applyProtection="0"/>
    <xf numFmtId="0" fontId="13" fillId="31" borderId="0" applyNumberFormat="0" applyBorder="0" applyAlignment="0" applyProtection="0"/>
    <xf numFmtId="0" fontId="1" fillId="32" borderId="7" applyNumberFormat="0" applyFont="0" applyAlignment="0" applyProtection="0"/>
    <xf numFmtId="0" fontId="14" fillId="27"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xf numFmtId="9" fontId="1" fillId="0" borderId="0" applyFont="0" applyFill="0" applyBorder="0" applyAlignment="0" applyProtection="0"/>
  </cellStyleXfs>
  <cellXfs count="21">
    <xf numFmtId="0" fontId="0" fillId="0" borderId="0" xfId="0"/>
    <xf numFmtId="14" fontId="0" fillId="0" borderId="0" xfId="0" applyNumberFormat="1"/>
    <xf numFmtId="0" fontId="0" fillId="0" borderId="0" xfId="0" applyAlignment="1">
      <alignment horizontal="center"/>
    </xf>
    <xf numFmtId="2" fontId="0" fillId="0" borderId="0" xfId="0" applyNumberFormat="1" applyAlignment="1">
      <alignment horizontal="center"/>
    </xf>
    <xf numFmtId="2" fontId="0" fillId="0" borderId="0" xfId="0" applyNumberFormat="1"/>
    <xf numFmtId="164" fontId="0" fillId="0" borderId="0" xfId="0" applyNumberFormat="1"/>
    <xf numFmtId="164" fontId="0" fillId="0" borderId="0" xfId="0" applyNumberFormat="1" applyAlignment="1">
      <alignment horizontal="center"/>
    </xf>
    <xf numFmtId="165" fontId="0" fillId="0" borderId="0" xfId="0" applyNumberFormat="1"/>
    <xf numFmtId="10" fontId="0" fillId="0" borderId="0" xfId="0" applyNumberFormat="1" applyAlignment="1">
      <alignment horizontal="center"/>
    </xf>
    <xf numFmtId="10" fontId="0" fillId="0" borderId="0" xfId="0" applyNumberFormat="1"/>
    <xf numFmtId="166" fontId="0" fillId="0" borderId="0" xfId="0" applyNumberFormat="1"/>
    <xf numFmtId="0" fontId="0" fillId="33" borderId="0" xfId="0" applyFill="1" applyAlignment="1">
      <alignment horizontal="center"/>
    </xf>
    <xf numFmtId="165" fontId="0" fillId="33" borderId="0" xfId="0" applyNumberFormat="1" applyFill="1"/>
    <xf numFmtId="164" fontId="0" fillId="33" borderId="0" xfId="0" applyNumberFormat="1" applyFill="1" applyAlignment="1">
      <alignment horizontal="center"/>
    </xf>
    <xf numFmtId="164" fontId="0" fillId="33" borderId="0" xfId="0" applyNumberFormat="1" applyFill="1"/>
    <xf numFmtId="1" fontId="0" fillId="0" borderId="0" xfId="0" applyNumberFormat="1" applyAlignment="1">
      <alignment horizontal="left"/>
    </xf>
    <xf numFmtId="0" fontId="18" fillId="0" borderId="0" xfId="0" applyFont="1" applyAlignment="1">
      <alignment horizontal="center"/>
    </xf>
    <xf numFmtId="0" fontId="19" fillId="0" borderId="0" xfId="0" applyFont="1" applyAlignment="1">
      <alignment horizontal="center"/>
    </xf>
    <xf numFmtId="0" fontId="19" fillId="0" borderId="0" xfId="0" applyFont="1" applyAlignment="1">
      <alignment horizontal="right"/>
    </xf>
    <xf numFmtId="10" fontId="19" fillId="0" borderId="0" xfId="42" applyNumberFormat="1" applyFont="1"/>
    <xf numFmtId="0" fontId="19" fillId="0" borderId="0" xfId="0" applyFon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Percent" xfId="42" builtinId="5"/>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25025087489063869"/>
          <c:y val="0.15088961235614778"/>
          <c:w val="0.74586023622047248"/>
          <c:h val="0.76103068847163335"/>
        </c:manualLayout>
      </c:layout>
      <c:barChart>
        <c:barDir val="col"/>
        <c:grouping val="clustered"/>
        <c:varyColors val="0"/>
        <c:ser>
          <c:idx val="0"/>
          <c:order val="0"/>
          <c:tx>
            <c:strRef>
              <c:f>Scenarios!$P$8</c:f>
              <c:strCache>
                <c:ptCount val="1"/>
                <c:pt idx="0">
                  <c:v>frequ</c:v>
                </c:pt>
              </c:strCache>
            </c:strRef>
          </c:tx>
          <c:invertIfNegative val="0"/>
          <c:cat>
            <c:numRef>
              <c:f>Scenarios!$O$9:$O$20</c:f>
              <c:numCache>
                <c:formatCode>General</c:formatCode>
                <c:ptCount val="12"/>
                <c:pt idx="0">
                  <c:v>-600</c:v>
                </c:pt>
                <c:pt idx="1">
                  <c:v>-500</c:v>
                </c:pt>
                <c:pt idx="2">
                  <c:v>-400</c:v>
                </c:pt>
                <c:pt idx="3">
                  <c:v>-300</c:v>
                </c:pt>
                <c:pt idx="4">
                  <c:v>-200</c:v>
                </c:pt>
                <c:pt idx="5">
                  <c:v>-100</c:v>
                </c:pt>
                <c:pt idx="6">
                  <c:v>0</c:v>
                </c:pt>
                <c:pt idx="7">
                  <c:v>100</c:v>
                </c:pt>
                <c:pt idx="8">
                  <c:v>200</c:v>
                </c:pt>
                <c:pt idx="9">
                  <c:v>300</c:v>
                </c:pt>
                <c:pt idx="10">
                  <c:v>400</c:v>
                </c:pt>
                <c:pt idx="11">
                  <c:v>500</c:v>
                </c:pt>
              </c:numCache>
            </c:numRef>
          </c:cat>
          <c:val>
            <c:numRef>
              <c:f>Scenarios!$P$9:$P$20</c:f>
              <c:numCache>
                <c:formatCode>General</c:formatCode>
                <c:ptCount val="12"/>
                <c:pt idx="0">
                  <c:v>1</c:v>
                </c:pt>
                <c:pt idx="1">
                  <c:v>0</c:v>
                </c:pt>
                <c:pt idx="2">
                  <c:v>0</c:v>
                </c:pt>
                <c:pt idx="3">
                  <c:v>5</c:v>
                </c:pt>
                <c:pt idx="4">
                  <c:v>16</c:v>
                </c:pt>
                <c:pt idx="5">
                  <c:v>111</c:v>
                </c:pt>
                <c:pt idx="6">
                  <c:v>237</c:v>
                </c:pt>
                <c:pt idx="7">
                  <c:v>94</c:v>
                </c:pt>
                <c:pt idx="8">
                  <c:v>31</c:v>
                </c:pt>
                <c:pt idx="9">
                  <c:v>2</c:v>
                </c:pt>
                <c:pt idx="10">
                  <c:v>1</c:v>
                </c:pt>
                <c:pt idx="11">
                  <c:v>1</c:v>
                </c:pt>
              </c:numCache>
            </c:numRef>
          </c:val>
        </c:ser>
        <c:dLbls>
          <c:showLegendKey val="0"/>
          <c:showVal val="0"/>
          <c:showCatName val="0"/>
          <c:showSerName val="0"/>
          <c:showPercent val="0"/>
          <c:showBubbleSize val="0"/>
        </c:dLbls>
        <c:gapWidth val="150"/>
        <c:axId val="836781848"/>
        <c:axId val="836782240"/>
      </c:barChart>
      <c:catAx>
        <c:axId val="83678184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36782240"/>
        <c:crosses val="autoZero"/>
        <c:auto val="1"/>
        <c:lblAlgn val="ctr"/>
        <c:lblOffset val="100"/>
        <c:tickLblSkip val="1"/>
        <c:noMultiLvlLbl val="0"/>
      </c:catAx>
      <c:valAx>
        <c:axId val="83678224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36781848"/>
        <c:crosses val="autoZero"/>
        <c:crossBetween val="between"/>
      </c:valAx>
    </c:plotArea>
    <c:legend>
      <c:legendPos val="r"/>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9525</xdr:colOff>
      <xdr:row>2</xdr:row>
      <xdr:rowOff>161925</xdr:rowOff>
    </xdr:from>
    <xdr:to>
      <xdr:col>14</xdr:col>
      <xdr:colOff>285750</xdr:colOff>
      <xdr:row>6</xdr:row>
      <xdr:rowOff>9525</xdr:rowOff>
    </xdr:to>
    <xdr:sp macro="" textlink="">
      <xdr:nvSpPr>
        <xdr:cNvPr id="2" name="TextBox 1"/>
        <xdr:cNvSpPr txBox="1"/>
      </xdr:nvSpPr>
      <xdr:spPr>
        <a:xfrm>
          <a:off x="6429375" y="542925"/>
          <a:ext cx="271462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This worksheet contains data for the VaR historical simulation</a:t>
          </a:r>
          <a:r>
            <a:rPr lang="en-US" sz="1100" baseline="0"/>
            <a:t> example</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190500</xdr:colOff>
      <xdr:row>20</xdr:row>
      <xdr:rowOff>66675</xdr:rowOff>
    </xdr:from>
    <xdr:to>
      <xdr:col>17</xdr:col>
      <xdr:colOff>495300</xdr:colOff>
      <xdr:row>41</xdr:row>
      <xdr:rowOff>28575</xdr:rowOff>
    </xdr:to>
    <xdr:graphicFrame macro="">
      <xdr:nvGraphicFramePr>
        <xdr:cNvPr id="11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428625</xdr:colOff>
      <xdr:row>2</xdr:row>
      <xdr:rowOff>104775</xdr:rowOff>
    </xdr:from>
    <xdr:to>
      <xdr:col>16</xdr:col>
      <xdr:colOff>495300</xdr:colOff>
      <xdr:row>5</xdr:row>
      <xdr:rowOff>133350</xdr:rowOff>
    </xdr:to>
    <xdr:sp macro="" textlink="">
      <xdr:nvSpPr>
        <xdr:cNvPr id="3" name="TextBox 2"/>
        <xdr:cNvSpPr txBox="1"/>
      </xdr:nvSpPr>
      <xdr:spPr>
        <a:xfrm>
          <a:off x="7362825" y="485775"/>
          <a:ext cx="3905250"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This worksheet calculates the value of the portfolio in L2:O2</a:t>
          </a:r>
          <a:r>
            <a:rPr lang="en-US" sz="1100" baseline="0"/>
            <a:t> on Sept 26, 2008 for the 500 scenarios. The I column shows the loss between Sept 25, 2008 and Sept 26, 2008.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190500</xdr:colOff>
      <xdr:row>3</xdr:row>
      <xdr:rowOff>180975</xdr:rowOff>
    </xdr:from>
    <xdr:to>
      <xdr:col>13</xdr:col>
      <xdr:colOff>133350</xdr:colOff>
      <xdr:row>7</xdr:row>
      <xdr:rowOff>28575</xdr:rowOff>
    </xdr:to>
    <xdr:sp macro="" textlink="">
      <xdr:nvSpPr>
        <xdr:cNvPr id="2" name="TextBox 1"/>
        <xdr:cNvSpPr txBox="1"/>
      </xdr:nvSpPr>
      <xdr:spPr>
        <a:xfrm>
          <a:off x="5876925" y="752475"/>
          <a:ext cx="238125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In this worksheet the losses have been  ranked from the worst to the best. </a:t>
          </a:r>
          <a:r>
            <a:rPr lang="en-US" sz="1100">
              <a:solidFill>
                <a:srgbClr val="FF0000"/>
              </a:solidFill>
            </a:rPr>
            <a:t>The</a:t>
          </a:r>
          <a:r>
            <a:rPr lang="en-US" sz="1100"/>
            <a:t> one day 99%  VaR is in cell B6</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57150</xdr:rowOff>
    </xdr:from>
    <xdr:to>
      <xdr:col>10</xdr:col>
      <xdr:colOff>180975</xdr:colOff>
      <xdr:row>7</xdr:row>
      <xdr:rowOff>76200</xdr:rowOff>
    </xdr:to>
    <xdr:sp macro="" textlink="">
      <xdr:nvSpPr>
        <xdr:cNvPr id="2" name="TextBox 1"/>
        <xdr:cNvSpPr txBox="1"/>
      </xdr:nvSpPr>
      <xdr:spPr>
        <a:xfrm>
          <a:off x="3352800" y="819150"/>
          <a:ext cx="3133725"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In this worsheet  weights are assigned to the  scenarios according to the</a:t>
          </a:r>
          <a:r>
            <a:rPr lang="en-US" sz="1100" baseline="0"/>
            <a:t> age of the data generating the scenario.</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571500</xdr:colOff>
      <xdr:row>3</xdr:row>
      <xdr:rowOff>66675</xdr:rowOff>
    </xdr:from>
    <xdr:to>
      <xdr:col>12</xdr:col>
      <xdr:colOff>28575</xdr:colOff>
      <xdr:row>8</xdr:row>
      <xdr:rowOff>28575</xdr:rowOff>
    </xdr:to>
    <xdr:sp macro="" textlink="">
      <xdr:nvSpPr>
        <xdr:cNvPr id="2" name="TextBox 1"/>
        <xdr:cNvSpPr txBox="1"/>
      </xdr:nvSpPr>
      <xdr:spPr>
        <a:xfrm>
          <a:off x="4257675" y="638175"/>
          <a:ext cx="3114675"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In this spreadsheet, losses with their weights are ranked from the worst loss to the best. The new VaR estimate is the loss for which the cumulative weight is just greater that 0.01</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333375</xdr:colOff>
      <xdr:row>3</xdr:row>
      <xdr:rowOff>85726</xdr:rowOff>
    </xdr:from>
    <xdr:to>
      <xdr:col>29</xdr:col>
      <xdr:colOff>361950</xdr:colOff>
      <xdr:row>6</xdr:row>
      <xdr:rowOff>28576</xdr:rowOff>
    </xdr:to>
    <xdr:sp macro="" textlink="">
      <xdr:nvSpPr>
        <xdr:cNvPr id="2" name="TextBox 1"/>
        <xdr:cNvSpPr txBox="1"/>
      </xdr:nvSpPr>
      <xdr:spPr>
        <a:xfrm>
          <a:off x="16725900" y="657226"/>
          <a:ext cx="429577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This spreadsheet  does an EWMA</a:t>
          </a:r>
          <a:r>
            <a:rPr lang="en-US" sz="1100" baseline="0"/>
            <a:t> updating of the volatilities using the lambda parameter in cell A2</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676275</xdr:colOff>
      <xdr:row>6</xdr:row>
      <xdr:rowOff>38100</xdr:rowOff>
    </xdr:from>
    <xdr:to>
      <xdr:col>16</xdr:col>
      <xdr:colOff>447675</xdr:colOff>
      <xdr:row>10</xdr:row>
      <xdr:rowOff>57150</xdr:rowOff>
    </xdr:to>
    <xdr:sp macro="" textlink="">
      <xdr:nvSpPr>
        <xdr:cNvPr id="2" name="TextBox 1"/>
        <xdr:cNvSpPr txBox="1"/>
      </xdr:nvSpPr>
      <xdr:spPr>
        <a:xfrm>
          <a:off x="7762875" y="1181100"/>
          <a:ext cx="3524250"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This spreadsheet calculates  scenarios  using the volatility updating procedure. Portfolio values </a:t>
          </a:r>
          <a:r>
            <a:rPr lang="en-US" sz="1100" baseline="0"/>
            <a:t> for September 26, 2008 are in column G and  losses between September 25 and September 26 , 2008 are in column I</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342900</xdr:colOff>
      <xdr:row>4</xdr:row>
      <xdr:rowOff>133350</xdr:rowOff>
    </xdr:from>
    <xdr:to>
      <xdr:col>12</xdr:col>
      <xdr:colOff>209549</xdr:colOff>
      <xdr:row>7</xdr:row>
      <xdr:rowOff>104775</xdr:rowOff>
    </xdr:to>
    <xdr:sp macro="" textlink="">
      <xdr:nvSpPr>
        <xdr:cNvPr id="2" name="TextBox 1"/>
        <xdr:cNvSpPr txBox="1"/>
      </xdr:nvSpPr>
      <xdr:spPr>
        <a:xfrm>
          <a:off x="2781300" y="895350"/>
          <a:ext cx="4743449"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This spreadsheet ranks the</a:t>
          </a:r>
          <a:r>
            <a:rPr lang="en-US" sz="1100" baseline="0"/>
            <a:t> losses from the volatility adjusted scenarios from the worst to the best. The new VaR estimate is in cell B6</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9"/>
  <sheetViews>
    <sheetView tabSelected="1" zoomScaleNormal="100" workbookViewId="0">
      <selection activeCell="G10" sqref="G10"/>
    </sheetView>
  </sheetViews>
  <sheetFormatPr defaultRowHeight="15" x14ac:dyDescent="0.25"/>
  <cols>
    <col min="1" max="1" width="9.140625" style="2"/>
    <col min="2" max="2" width="14" customWidth="1"/>
    <col min="7" max="10" width="9.140625" style="20"/>
  </cols>
  <sheetData>
    <row r="1" spans="1:10" s="2" customFormat="1" x14ac:dyDescent="0.25">
      <c r="A1" s="2" t="s">
        <v>2</v>
      </c>
      <c r="B1" s="2" t="s">
        <v>0</v>
      </c>
      <c r="C1" s="16" t="s">
        <v>38</v>
      </c>
      <c r="D1" s="16"/>
      <c r="E1" s="16"/>
      <c r="F1" s="16"/>
      <c r="G1" s="17" t="s">
        <v>39</v>
      </c>
      <c r="H1" s="17"/>
      <c r="I1" s="17"/>
      <c r="J1" s="17"/>
    </row>
    <row r="2" spans="1:10" x14ac:dyDescent="0.25">
      <c r="B2" s="2"/>
      <c r="C2" s="2" t="s">
        <v>1</v>
      </c>
      <c r="D2" s="2" t="s">
        <v>4</v>
      </c>
      <c r="E2" s="2" t="s">
        <v>5</v>
      </c>
      <c r="F2" s="2" t="s">
        <v>6</v>
      </c>
      <c r="G2" s="2" t="s">
        <v>1</v>
      </c>
      <c r="H2" s="2" t="s">
        <v>4</v>
      </c>
      <c r="I2" s="2" t="s">
        <v>5</v>
      </c>
      <c r="J2" s="2" t="s">
        <v>6</v>
      </c>
    </row>
    <row r="3" spans="1:10" x14ac:dyDescent="0.25">
      <c r="A3" s="2">
        <v>0</v>
      </c>
      <c r="B3" s="1">
        <v>38936</v>
      </c>
      <c r="C3">
        <v>11219.38</v>
      </c>
      <c r="D3">
        <v>5828.8</v>
      </c>
      <c r="E3">
        <v>4956.34</v>
      </c>
      <c r="F3">
        <v>15154.06</v>
      </c>
      <c r="G3" s="18"/>
      <c r="H3" s="18"/>
      <c r="I3" s="18"/>
      <c r="J3" s="18"/>
    </row>
    <row r="4" spans="1:10" x14ac:dyDescent="0.25">
      <c r="A4" s="2">
        <v>1</v>
      </c>
      <c r="B4" s="1">
        <v>38937</v>
      </c>
      <c r="C4">
        <v>11173.59</v>
      </c>
      <c r="D4">
        <v>5818.1</v>
      </c>
      <c r="E4">
        <v>4967.95</v>
      </c>
      <c r="F4">
        <v>15464.66</v>
      </c>
      <c r="G4" s="19">
        <f t="shared" ref="G4:J35" si="0">LN(1+(C4-C3)/C3)</f>
        <v>-4.0896820584048459E-3</v>
      </c>
      <c r="H4" s="19">
        <f t="shared" si="0"/>
        <v>-1.8373993097387914E-3</v>
      </c>
      <c r="I4" s="19">
        <f t="shared" si="0"/>
        <v>2.3397150418522565E-3</v>
      </c>
      <c r="J4" s="19">
        <f t="shared" si="0"/>
        <v>2.0288937915638842E-2</v>
      </c>
    </row>
    <row r="5" spans="1:10" x14ac:dyDescent="0.25">
      <c r="A5" s="2">
        <v>2</v>
      </c>
      <c r="B5" s="1">
        <v>38938</v>
      </c>
      <c r="C5">
        <v>11076.18</v>
      </c>
      <c r="D5">
        <v>5860.5</v>
      </c>
      <c r="E5">
        <v>5025.1499999999996</v>
      </c>
      <c r="F5">
        <v>15656.59</v>
      </c>
      <c r="G5" s="19">
        <f t="shared" si="0"/>
        <v>-8.7561015113736557E-3</v>
      </c>
      <c r="H5" s="19">
        <f t="shared" si="0"/>
        <v>7.2611762186743202E-3</v>
      </c>
      <c r="I5" s="19">
        <f t="shared" si="0"/>
        <v>1.1448024077590723E-2</v>
      </c>
      <c r="J5" s="19">
        <f t="shared" si="0"/>
        <v>1.2334493848554628E-2</v>
      </c>
    </row>
    <row r="6" spans="1:10" x14ac:dyDescent="0.25">
      <c r="A6" s="2">
        <v>3</v>
      </c>
      <c r="B6" s="1">
        <v>38939</v>
      </c>
      <c r="C6">
        <v>11124.37</v>
      </c>
      <c r="D6">
        <v>5823.4</v>
      </c>
      <c r="E6">
        <v>4976.6400000000003</v>
      </c>
      <c r="F6">
        <v>15630.91</v>
      </c>
      <c r="G6" s="19">
        <f t="shared" si="0"/>
        <v>4.3413407043831863E-3</v>
      </c>
      <c r="H6" s="19">
        <f t="shared" si="0"/>
        <v>-6.3506405718635828E-3</v>
      </c>
      <c r="I6" s="19">
        <f t="shared" si="0"/>
        <v>-9.7003397161648432E-3</v>
      </c>
      <c r="J6" s="19">
        <f t="shared" si="0"/>
        <v>-1.6415505084543685E-3</v>
      </c>
    </row>
    <row r="7" spans="1:10" x14ac:dyDescent="0.25">
      <c r="A7" s="2">
        <v>4</v>
      </c>
      <c r="B7" s="1">
        <v>38940</v>
      </c>
      <c r="C7">
        <v>11088.02</v>
      </c>
      <c r="D7">
        <v>5820.1</v>
      </c>
      <c r="E7">
        <v>4985.5200000000004</v>
      </c>
      <c r="F7">
        <v>15565.02</v>
      </c>
      <c r="G7" s="19">
        <f t="shared" si="0"/>
        <v>-3.2729510376019681E-3</v>
      </c>
      <c r="H7" s="19">
        <f t="shared" si="0"/>
        <v>-5.668398829147685E-4</v>
      </c>
      <c r="I7" s="19">
        <f t="shared" si="0"/>
        <v>1.7827463826834669E-3</v>
      </c>
      <c r="J7" s="19">
        <f t="shared" si="0"/>
        <v>-4.2242752808558355E-3</v>
      </c>
    </row>
    <row r="8" spans="1:10" x14ac:dyDescent="0.25">
      <c r="A8" s="2">
        <v>5</v>
      </c>
      <c r="B8" s="1">
        <v>38943</v>
      </c>
      <c r="C8">
        <v>11097.87</v>
      </c>
      <c r="D8">
        <v>5870.9</v>
      </c>
      <c r="E8">
        <v>5046.93</v>
      </c>
      <c r="F8">
        <v>15857.11</v>
      </c>
      <c r="G8" s="19">
        <f t="shared" si="0"/>
        <v>8.8795181506750752E-4</v>
      </c>
      <c r="H8" s="19">
        <f t="shared" si="0"/>
        <v>8.6905003372223337E-3</v>
      </c>
      <c r="I8" s="19">
        <f t="shared" si="0"/>
        <v>1.2242426724019274E-2</v>
      </c>
      <c r="J8" s="19">
        <f t="shared" si="0"/>
        <v>1.8591891355909024E-2</v>
      </c>
    </row>
    <row r="9" spans="1:10" x14ac:dyDescent="0.25">
      <c r="A9" s="2">
        <v>6</v>
      </c>
      <c r="B9" s="1">
        <v>38944</v>
      </c>
      <c r="C9">
        <v>11230.26</v>
      </c>
      <c r="D9">
        <v>5897.9</v>
      </c>
      <c r="E9">
        <v>5115.0200000000004</v>
      </c>
      <c r="F9">
        <v>15816.19</v>
      </c>
      <c r="G9" s="19">
        <f t="shared" si="0"/>
        <v>1.1858722740253626E-2</v>
      </c>
      <c r="H9" s="19">
        <f t="shared" si="0"/>
        <v>4.5884112858403259E-3</v>
      </c>
      <c r="I9" s="19">
        <f t="shared" si="0"/>
        <v>1.340117182795056E-2</v>
      </c>
      <c r="J9" s="19">
        <f t="shared" si="0"/>
        <v>-2.5838812354042747E-3</v>
      </c>
    </row>
    <row r="10" spans="1:10" x14ac:dyDescent="0.25">
      <c r="A10" s="2">
        <v>7</v>
      </c>
      <c r="B10" s="1">
        <v>38945</v>
      </c>
      <c r="C10">
        <v>11327.12</v>
      </c>
      <c r="D10">
        <v>5896.6</v>
      </c>
      <c r="E10">
        <v>5137.3100000000004</v>
      </c>
      <c r="F10">
        <v>16071.36</v>
      </c>
      <c r="G10" s="19">
        <f t="shared" si="0"/>
        <v>8.5879295649707588E-3</v>
      </c>
      <c r="H10" s="19">
        <f t="shared" si="0"/>
        <v>-2.2044173220800697E-4</v>
      </c>
      <c r="I10" s="19">
        <f t="shared" si="0"/>
        <v>4.3482867057245333E-3</v>
      </c>
      <c r="J10" s="19">
        <f t="shared" si="0"/>
        <v>1.6004706965994851E-2</v>
      </c>
    </row>
    <row r="11" spans="1:10" x14ac:dyDescent="0.25">
      <c r="A11" s="2">
        <v>8</v>
      </c>
      <c r="B11" s="1">
        <v>38946</v>
      </c>
      <c r="C11">
        <v>11334.96</v>
      </c>
      <c r="D11">
        <v>5900.4</v>
      </c>
      <c r="E11">
        <v>5144.84</v>
      </c>
      <c r="F11">
        <v>16020.84</v>
      </c>
      <c r="G11" s="19">
        <f t="shared" si="0"/>
        <v>6.9190474243927154E-4</v>
      </c>
      <c r="H11" s="19">
        <f t="shared" si="0"/>
        <v>6.4423160658255154E-4</v>
      </c>
      <c r="I11" s="19">
        <f t="shared" si="0"/>
        <v>1.4646744788118803E-3</v>
      </c>
      <c r="J11" s="19">
        <f t="shared" si="0"/>
        <v>-3.1484311908886982E-3</v>
      </c>
    </row>
    <row r="12" spans="1:10" x14ac:dyDescent="0.25">
      <c r="A12" s="2">
        <v>9</v>
      </c>
      <c r="B12" s="1">
        <v>38947</v>
      </c>
      <c r="C12">
        <v>11381.47</v>
      </c>
      <c r="D12">
        <v>5903.4</v>
      </c>
      <c r="E12">
        <v>5135.6899999999996</v>
      </c>
      <c r="F12">
        <v>16105.98</v>
      </c>
      <c r="G12" s="19">
        <f t="shared" si="0"/>
        <v>4.0948392849428968E-3</v>
      </c>
      <c r="H12" s="19">
        <f t="shared" si="0"/>
        <v>5.0831089388081051E-4</v>
      </c>
      <c r="I12" s="19">
        <f t="shared" si="0"/>
        <v>-1.7800643383328015E-3</v>
      </c>
      <c r="J12" s="19">
        <f t="shared" si="0"/>
        <v>5.3002568768259614E-3</v>
      </c>
    </row>
    <row r="13" spans="1:10" x14ac:dyDescent="0.25">
      <c r="A13" s="2">
        <v>10</v>
      </c>
      <c r="B13" s="1">
        <v>38950</v>
      </c>
      <c r="C13">
        <v>11345.04</v>
      </c>
      <c r="D13">
        <v>5915.2</v>
      </c>
      <c r="E13">
        <v>5104.6499999999996</v>
      </c>
      <c r="F13">
        <v>15969.04</v>
      </c>
      <c r="G13" s="19">
        <f t="shared" si="0"/>
        <v>-3.2059503375260825E-3</v>
      </c>
      <c r="H13" s="19">
        <f t="shared" si="0"/>
        <v>1.9968530825926101E-3</v>
      </c>
      <c r="I13" s="19">
        <f t="shared" si="0"/>
        <v>-6.0623172793706397E-3</v>
      </c>
      <c r="J13" s="19">
        <f t="shared" si="0"/>
        <v>-8.5387838905839914E-3</v>
      </c>
    </row>
    <row r="14" spans="1:10" x14ac:dyDescent="0.25">
      <c r="A14" s="2">
        <v>11</v>
      </c>
      <c r="B14" s="1">
        <v>38951</v>
      </c>
      <c r="C14">
        <v>11339.84</v>
      </c>
      <c r="D14">
        <v>5902.6</v>
      </c>
      <c r="E14">
        <v>5128.33</v>
      </c>
      <c r="F14">
        <v>16181.17</v>
      </c>
      <c r="G14" s="19">
        <f t="shared" si="0"/>
        <v>-4.5845515524700045E-4</v>
      </c>
      <c r="H14" s="19">
        <f t="shared" si="0"/>
        <v>-2.1323773924730653E-3</v>
      </c>
      <c r="I14" s="19">
        <f t="shared" si="0"/>
        <v>4.6281810907290331E-3</v>
      </c>
      <c r="J14" s="19">
        <f t="shared" si="0"/>
        <v>1.3196372802923151E-2</v>
      </c>
    </row>
    <row r="15" spans="1:10" x14ac:dyDescent="0.25">
      <c r="A15" s="2">
        <v>12</v>
      </c>
      <c r="B15" s="1">
        <v>38952</v>
      </c>
      <c r="C15">
        <v>11297.9</v>
      </c>
      <c r="D15">
        <v>5860</v>
      </c>
      <c r="E15">
        <v>5082.7299999999996</v>
      </c>
      <c r="F15">
        <v>16163.03</v>
      </c>
      <c r="G15" s="19">
        <f t="shared" si="0"/>
        <v>-3.705321112819405E-3</v>
      </c>
      <c r="H15" s="19">
        <f t="shared" si="0"/>
        <v>-7.2433282188360945E-3</v>
      </c>
      <c r="I15" s="19">
        <f t="shared" si="0"/>
        <v>-8.9315513052534521E-3</v>
      </c>
      <c r="J15" s="19">
        <f t="shared" si="0"/>
        <v>-1.1216849946477649E-3</v>
      </c>
    </row>
    <row r="16" spans="1:10" x14ac:dyDescent="0.25">
      <c r="A16" s="2">
        <v>13</v>
      </c>
      <c r="B16" s="1">
        <v>38953</v>
      </c>
      <c r="C16">
        <v>11304.46</v>
      </c>
      <c r="D16">
        <v>5869.1</v>
      </c>
      <c r="E16">
        <v>5112.8500000000004</v>
      </c>
      <c r="F16">
        <v>15960.62</v>
      </c>
      <c r="G16" s="19">
        <f t="shared" si="0"/>
        <v>5.8047037426148512E-4</v>
      </c>
      <c r="H16" s="19">
        <f t="shared" si="0"/>
        <v>1.5516965199182267E-3</v>
      </c>
      <c r="I16" s="19">
        <f t="shared" si="0"/>
        <v>5.9084598666860211E-3</v>
      </c>
      <c r="J16" s="19">
        <f t="shared" si="0"/>
        <v>-1.2602097132093787E-2</v>
      </c>
    </row>
    <row r="17" spans="1:10" x14ac:dyDescent="0.25">
      <c r="A17" s="2">
        <v>14</v>
      </c>
      <c r="B17" s="1">
        <v>38954</v>
      </c>
      <c r="C17">
        <v>11284.05</v>
      </c>
      <c r="D17">
        <v>5878.6</v>
      </c>
      <c r="E17">
        <v>5111.13</v>
      </c>
      <c r="F17">
        <v>15938.66</v>
      </c>
      <c r="G17" s="19">
        <f t="shared" si="0"/>
        <v>-1.8071139313167921E-3</v>
      </c>
      <c r="H17" s="19">
        <f t="shared" si="0"/>
        <v>1.617338214429721E-3</v>
      </c>
      <c r="I17" s="19">
        <f t="shared" si="0"/>
        <v>-3.3646388514585262E-4</v>
      </c>
      <c r="J17" s="19">
        <f t="shared" si="0"/>
        <v>-1.3768338012067987E-3</v>
      </c>
    </row>
    <row r="18" spans="1:10" x14ac:dyDescent="0.25">
      <c r="A18" s="2">
        <v>15</v>
      </c>
      <c r="B18" s="1">
        <v>38958</v>
      </c>
      <c r="C18">
        <v>11369.94</v>
      </c>
      <c r="D18">
        <v>5888.3</v>
      </c>
      <c r="E18">
        <v>5160.32</v>
      </c>
      <c r="F18">
        <v>15890.56</v>
      </c>
      <c r="G18" s="19">
        <f t="shared" si="0"/>
        <v>7.5828065209153136E-3</v>
      </c>
      <c r="H18" s="19">
        <f t="shared" si="0"/>
        <v>1.6486928922999208E-3</v>
      </c>
      <c r="I18" s="19">
        <f t="shared" si="0"/>
        <v>9.5780782762448658E-3</v>
      </c>
      <c r="J18" s="19">
        <f t="shared" si="0"/>
        <v>-3.0223823653422553E-3</v>
      </c>
    </row>
    <row r="19" spans="1:10" x14ac:dyDescent="0.25">
      <c r="A19" s="2">
        <v>16</v>
      </c>
      <c r="B19" s="1">
        <v>38959</v>
      </c>
      <c r="C19">
        <v>11382.91</v>
      </c>
      <c r="D19">
        <v>5929.3</v>
      </c>
      <c r="E19">
        <v>5182.79</v>
      </c>
      <c r="F19">
        <v>15872.02</v>
      </c>
      <c r="G19" s="19">
        <f t="shared" si="0"/>
        <v>1.1400770808791592E-3</v>
      </c>
      <c r="H19" s="19">
        <f t="shared" si="0"/>
        <v>6.9388309814853201E-3</v>
      </c>
      <c r="I19" s="19">
        <f t="shared" si="0"/>
        <v>4.3449282372121376E-3</v>
      </c>
      <c r="J19" s="19">
        <f t="shared" si="0"/>
        <v>-1.1674115960102656E-3</v>
      </c>
    </row>
    <row r="20" spans="1:10" x14ac:dyDescent="0.25">
      <c r="A20" s="2">
        <v>17</v>
      </c>
      <c r="B20" s="1">
        <v>38960</v>
      </c>
      <c r="C20">
        <v>11381.15</v>
      </c>
      <c r="D20">
        <v>5906.1</v>
      </c>
      <c r="E20">
        <v>5165.04</v>
      </c>
      <c r="F20">
        <v>16140.76</v>
      </c>
      <c r="G20" s="19">
        <f t="shared" si="0"/>
        <v>-1.5462971047401571E-4</v>
      </c>
      <c r="H20" s="19">
        <f t="shared" si="0"/>
        <v>-3.9204470850402566E-3</v>
      </c>
      <c r="I20" s="19">
        <f t="shared" si="0"/>
        <v>-3.4306743363754478E-3</v>
      </c>
      <c r="J20" s="19">
        <f t="shared" si="0"/>
        <v>1.6789939091003823E-2</v>
      </c>
    </row>
    <row r="21" spans="1:10" x14ac:dyDescent="0.25">
      <c r="A21" s="2">
        <v>18</v>
      </c>
      <c r="B21" s="1">
        <v>38961</v>
      </c>
      <c r="C21">
        <v>11464.15</v>
      </c>
      <c r="D21">
        <v>5949.1</v>
      </c>
      <c r="E21">
        <v>5183.45</v>
      </c>
      <c r="F21">
        <v>16134.25</v>
      </c>
      <c r="G21" s="19">
        <f t="shared" si="0"/>
        <v>7.2662968044404051E-3</v>
      </c>
      <c r="H21" s="19">
        <f t="shared" si="0"/>
        <v>7.2542325002986708E-3</v>
      </c>
      <c r="I21" s="19">
        <f t="shared" si="0"/>
        <v>3.558010767114339E-3</v>
      </c>
      <c r="J21" s="19">
        <f t="shared" si="0"/>
        <v>-4.0340809116933766E-4</v>
      </c>
    </row>
    <row r="22" spans="1:10" x14ac:dyDescent="0.25">
      <c r="A22" s="2">
        <v>19</v>
      </c>
      <c r="B22" s="1">
        <v>38965</v>
      </c>
      <c r="C22">
        <v>11469.28</v>
      </c>
      <c r="D22">
        <v>5981.7</v>
      </c>
      <c r="E22">
        <v>5172.8500000000004</v>
      </c>
      <c r="F22">
        <v>16385.96</v>
      </c>
      <c r="G22" s="19">
        <f t="shared" si="0"/>
        <v>4.4738184262579347E-4</v>
      </c>
      <c r="H22" s="19">
        <f t="shared" si="0"/>
        <v>5.4648608865131834E-3</v>
      </c>
      <c r="I22" s="19">
        <f t="shared" si="0"/>
        <v>-2.0470638551570706E-3</v>
      </c>
      <c r="J22" s="19">
        <f t="shared" si="0"/>
        <v>1.5480528986177515E-2</v>
      </c>
    </row>
    <row r="23" spans="1:10" x14ac:dyDescent="0.25">
      <c r="A23" s="2">
        <v>20</v>
      </c>
      <c r="B23" s="1">
        <v>38966</v>
      </c>
      <c r="C23">
        <v>11406.2</v>
      </c>
      <c r="D23">
        <v>5929.3</v>
      </c>
      <c r="E23">
        <v>5115.5200000000004</v>
      </c>
      <c r="F23">
        <v>16284.09</v>
      </c>
      <c r="G23" s="19">
        <f t="shared" si="0"/>
        <v>-5.5150895096241145E-3</v>
      </c>
      <c r="H23" s="19">
        <f t="shared" si="0"/>
        <v>-8.7986463017718144E-3</v>
      </c>
      <c r="I23" s="19">
        <f t="shared" si="0"/>
        <v>-1.1144737871796933E-2</v>
      </c>
      <c r="J23" s="19">
        <f t="shared" si="0"/>
        <v>-6.2363130853529047E-3</v>
      </c>
    </row>
    <row r="24" spans="1:10" x14ac:dyDescent="0.25">
      <c r="A24" s="2">
        <v>21</v>
      </c>
      <c r="B24" s="1">
        <v>38967</v>
      </c>
      <c r="C24">
        <v>11331.44</v>
      </c>
      <c r="D24">
        <v>5858.1</v>
      </c>
      <c r="E24">
        <v>5060.09</v>
      </c>
      <c r="F24">
        <v>16012.41</v>
      </c>
      <c r="G24" s="19">
        <f t="shared" si="0"/>
        <v>-6.5759040428705479E-3</v>
      </c>
      <c r="H24" s="19">
        <f t="shared" si="0"/>
        <v>-1.208084326463039E-2</v>
      </c>
      <c r="I24" s="19">
        <f t="shared" si="0"/>
        <v>-1.0894786313002499E-2</v>
      </c>
      <c r="J24" s="19">
        <f t="shared" si="0"/>
        <v>-1.6824510924869633E-2</v>
      </c>
    </row>
    <row r="25" spans="1:10" x14ac:dyDescent="0.25">
      <c r="A25" s="2">
        <v>22</v>
      </c>
      <c r="B25" s="1">
        <v>38968</v>
      </c>
      <c r="C25">
        <v>11392.11</v>
      </c>
      <c r="D25">
        <v>5879.3</v>
      </c>
      <c r="E25">
        <v>5073.57</v>
      </c>
      <c r="F25">
        <v>16080.46</v>
      </c>
      <c r="G25" s="19">
        <f t="shared" si="0"/>
        <v>5.3398473532357714E-3</v>
      </c>
      <c r="H25" s="19">
        <f t="shared" si="0"/>
        <v>3.6123882723337743E-3</v>
      </c>
      <c r="I25" s="19">
        <f t="shared" si="0"/>
        <v>2.6604421207932476E-3</v>
      </c>
      <c r="J25" s="19">
        <f t="shared" si="0"/>
        <v>4.2408237086653889E-3</v>
      </c>
    </row>
    <row r="26" spans="1:10" x14ac:dyDescent="0.25">
      <c r="A26" s="2">
        <v>23</v>
      </c>
      <c r="B26" s="1">
        <v>38971</v>
      </c>
      <c r="C26">
        <v>11396.84</v>
      </c>
      <c r="D26">
        <v>5850.8</v>
      </c>
      <c r="E26">
        <v>5058.3100000000004</v>
      </c>
      <c r="F26">
        <v>15794.38</v>
      </c>
      <c r="G26" s="19">
        <f t="shared" si="0"/>
        <v>4.1511347103948969E-4</v>
      </c>
      <c r="H26" s="19">
        <f t="shared" si="0"/>
        <v>-4.8593031739615055E-3</v>
      </c>
      <c r="I26" s="19">
        <f t="shared" si="0"/>
        <v>-3.0122764065224749E-3</v>
      </c>
      <c r="J26" s="19">
        <f t="shared" si="0"/>
        <v>-1.7950689751332696E-2</v>
      </c>
    </row>
    <row r="27" spans="1:10" x14ac:dyDescent="0.25">
      <c r="A27" s="2">
        <v>24</v>
      </c>
      <c r="B27" s="1">
        <v>38972</v>
      </c>
      <c r="C27">
        <v>11498.09</v>
      </c>
      <c r="D27">
        <v>5895.5</v>
      </c>
      <c r="E27">
        <v>5125.97</v>
      </c>
      <c r="F27">
        <v>15719.34</v>
      </c>
      <c r="G27" s="19">
        <f t="shared" si="0"/>
        <v>8.8448106257988535E-3</v>
      </c>
      <c r="H27" s="19">
        <f t="shared" si="0"/>
        <v>7.6109440037947758E-3</v>
      </c>
      <c r="I27" s="19">
        <f t="shared" si="0"/>
        <v>1.3287339991440581E-2</v>
      </c>
      <c r="J27" s="19">
        <f t="shared" si="0"/>
        <v>-4.7623791686377884E-3</v>
      </c>
    </row>
    <row r="28" spans="1:10" x14ac:dyDescent="0.25">
      <c r="A28" s="2">
        <v>25</v>
      </c>
      <c r="B28" s="1">
        <v>38973</v>
      </c>
      <c r="C28">
        <v>11543.32</v>
      </c>
      <c r="D28">
        <v>5892.2</v>
      </c>
      <c r="E28">
        <v>5137.93</v>
      </c>
      <c r="F28">
        <v>15750.05</v>
      </c>
      <c r="G28" s="19">
        <f t="shared" si="0"/>
        <v>3.9259800589767349E-3</v>
      </c>
      <c r="H28" s="19">
        <f t="shared" si="0"/>
        <v>-5.5990567900626623E-4</v>
      </c>
      <c r="I28" s="19">
        <f t="shared" si="0"/>
        <v>2.3304992085117211E-3</v>
      </c>
      <c r="J28" s="19">
        <f t="shared" si="0"/>
        <v>1.9517384829249723E-3</v>
      </c>
    </row>
    <row r="29" spans="1:10" x14ac:dyDescent="0.25">
      <c r="A29" s="2">
        <v>26</v>
      </c>
      <c r="B29" s="1">
        <v>38974</v>
      </c>
      <c r="C29">
        <v>11527.39</v>
      </c>
      <c r="D29">
        <v>5877.2</v>
      </c>
      <c r="E29">
        <v>5123.8500000000004</v>
      </c>
      <c r="F29">
        <v>15942.39</v>
      </c>
      <c r="G29" s="19">
        <f t="shared" si="0"/>
        <v>-1.3809720231110704E-3</v>
      </c>
      <c r="H29" s="19">
        <f t="shared" si="0"/>
        <v>-2.5489843359305861E-3</v>
      </c>
      <c r="I29" s="19">
        <f t="shared" si="0"/>
        <v>-2.7441650153709738E-3</v>
      </c>
      <c r="J29" s="19">
        <f t="shared" si="0"/>
        <v>1.2138059517565837E-2</v>
      </c>
    </row>
    <row r="30" spans="1:10" x14ac:dyDescent="0.25">
      <c r="A30" s="2">
        <v>27</v>
      </c>
      <c r="B30" s="1">
        <v>38975</v>
      </c>
      <c r="C30">
        <v>11560.77</v>
      </c>
      <c r="D30">
        <v>5877</v>
      </c>
      <c r="E30">
        <v>5144.88</v>
      </c>
      <c r="F30">
        <v>15866.93</v>
      </c>
      <c r="G30" s="19">
        <f t="shared" si="0"/>
        <v>2.8915273679080747E-3</v>
      </c>
      <c r="H30" s="19">
        <f t="shared" si="0"/>
        <v>-3.4030389140702651E-5</v>
      </c>
      <c r="I30" s="19">
        <f t="shared" si="0"/>
        <v>4.0959357975409337E-3</v>
      </c>
      <c r="J30" s="19">
        <f t="shared" si="0"/>
        <v>-4.7445303171461083E-3</v>
      </c>
    </row>
    <row r="31" spans="1:10" x14ac:dyDescent="0.25">
      <c r="A31" s="2">
        <v>28</v>
      </c>
      <c r="B31" s="1">
        <v>38979</v>
      </c>
      <c r="C31">
        <v>11540.91</v>
      </c>
      <c r="D31">
        <v>5831.8</v>
      </c>
      <c r="E31">
        <v>5115.99</v>
      </c>
      <c r="F31">
        <v>15874.28</v>
      </c>
      <c r="G31" s="19">
        <f t="shared" si="0"/>
        <v>-1.71935589900701E-3</v>
      </c>
      <c r="H31" s="19">
        <f t="shared" si="0"/>
        <v>-7.720727065005757E-3</v>
      </c>
      <c r="I31" s="19">
        <f t="shared" si="0"/>
        <v>-5.6311163362389388E-3</v>
      </c>
      <c r="J31" s="19">
        <f t="shared" si="0"/>
        <v>4.6312034931058303E-4</v>
      </c>
    </row>
    <row r="32" spans="1:10" x14ac:dyDescent="0.25">
      <c r="A32" s="2">
        <v>29</v>
      </c>
      <c r="B32" s="1">
        <v>38980</v>
      </c>
      <c r="C32">
        <v>11613.19</v>
      </c>
      <c r="D32">
        <v>5866.2</v>
      </c>
      <c r="E32">
        <v>5192.74</v>
      </c>
      <c r="F32">
        <v>15718.67</v>
      </c>
      <c r="G32" s="19">
        <f t="shared" si="0"/>
        <v>6.2434069810675683E-3</v>
      </c>
      <c r="H32" s="19">
        <f t="shared" si="0"/>
        <v>5.8813641920359011E-3</v>
      </c>
      <c r="I32" s="19">
        <f t="shared" si="0"/>
        <v>1.4890567147732866E-2</v>
      </c>
      <c r="J32" s="19">
        <f t="shared" si="0"/>
        <v>-9.851011595667385E-3</v>
      </c>
    </row>
    <row r="33" spans="1:10" x14ac:dyDescent="0.25">
      <c r="A33" s="2">
        <v>30</v>
      </c>
      <c r="B33" s="1">
        <v>38981</v>
      </c>
      <c r="C33">
        <v>11533.23</v>
      </c>
      <c r="D33">
        <v>5896.7</v>
      </c>
      <c r="E33">
        <v>5208.32</v>
      </c>
      <c r="F33">
        <v>15834.23</v>
      </c>
      <c r="G33" s="19">
        <f t="shared" si="0"/>
        <v>-6.9090872866914496E-3</v>
      </c>
      <c r="H33" s="19">
        <f t="shared" si="0"/>
        <v>5.1858076413122843E-3</v>
      </c>
      <c r="I33" s="19">
        <f t="shared" si="0"/>
        <v>2.9958507407316939E-3</v>
      </c>
      <c r="J33" s="19">
        <f t="shared" si="0"/>
        <v>7.3248745240852503E-3</v>
      </c>
    </row>
    <row r="34" spans="1:10" x14ac:dyDescent="0.25">
      <c r="A34" s="2">
        <v>31</v>
      </c>
      <c r="B34" s="1">
        <v>38982</v>
      </c>
      <c r="C34">
        <v>11508.1</v>
      </c>
      <c r="D34">
        <v>5822.3</v>
      </c>
      <c r="E34">
        <v>5141.95</v>
      </c>
      <c r="F34">
        <v>15634.67</v>
      </c>
      <c r="G34" s="19">
        <f t="shared" si="0"/>
        <v>-2.181298559082878E-3</v>
      </c>
      <c r="H34" s="19">
        <f t="shared" si="0"/>
        <v>-1.2697499718680469E-2</v>
      </c>
      <c r="I34" s="19">
        <f t="shared" si="0"/>
        <v>-1.2824961997520541E-2</v>
      </c>
      <c r="J34" s="19">
        <f t="shared" si="0"/>
        <v>-1.26831681527116E-2</v>
      </c>
    </row>
    <row r="35" spans="1:10" x14ac:dyDescent="0.25">
      <c r="A35" s="2">
        <v>32</v>
      </c>
      <c r="B35" s="1">
        <v>38985</v>
      </c>
      <c r="C35">
        <v>11575.81</v>
      </c>
      <c r="D35">
        <v>5798.3</v>
      </c>
      <c r="E35">
        <v>5146.49</v>
      </c>
      <c r="F35">
        <v>15633.81</v>
      </c>
      <c r="G35" s="19">
        <f t="shared" si="0"/>
        <v>5.8664406668745431E-3</v>
      </c>
      <c r="H35" s="19">
        <f t="shared" si="0"/>
        <v>-4.1306015392885481E-3</v>
      </c>
      <c r="I35" s="19">
        <f t="shared" si="0"/>
        <v>8.8254396092653882E-4</v>
      </c>
      <c r="J35" s="19">
        <f t="shared" si="0"/>
        <v>-5.5007470796038605E-5</v>
      </c>
    </row>
    <row r="36" spans="1:10" x14ac:dyDescent="0.25">
      <c r="A36" s="2">
        <v>33</v>
      </c>
      <c r="B36" s="1">
        <v>38986</v>
      </c>
      <c r="C36">
        <v>11669.39</v>
      </c>
      <c r="D36">
        <v>5873.6</v>
      </c>
      <c r="E36">
        <v>5219.59</v>
      </c>
      <c r="F36">
        <v>15557.45</v>
      </c>
      <c r="G36" s="19">
        <f t="shared" ref="G36:J67" si="1">LN(1+(C36-C35)/C35)</f>
        <v>8.0515982268711261E-3</v>
      </c>
      <c r="H36" s="19">
        <f t="shared" si="1"/>
        <v>1.2902962619546073E-2</v>
      </c>
      <c r="I36" s="19">
        <f t="shared" si="1"/>
        <v>1.4103925834013643E-2</v>
      </c>
      <c r="J36" s="19">
        <f t="shared" si="1"/>
        <v>-4.8962531523256761E-3</v>
      </c>
    </row>
    <row r="37" spans="1:10" x14ac:dyDescent="0.25">
      <c r="A37" s="2">
        <v>34</v>
      </c>
      <c r="B37" s="1">
        <v>38987</v>
      </c>
      <c r="C37">
        <v>11689.24</v>
      </c>
      <c r="D37">
        <v>5930.1</v>
      </c>
      <c r="E37">
        <v>5243.1</v>
      </c>
      <c r="F37">
        <v>15947.87</v>
      </c>
      <c r="G37" s="19">
        <f t="shared" si="1"/>
        <v>1.699586386548861E-3</v>
      </c>
      <c r="H37" s="19">
        <f t="shared" si="1"/>
        <v>9.573342513423783E-3</v>
      </c>
      <c r="I37" s="19">
        <f t="shared" si="1"/>
        <v>4.4940717097897544E-3</v>
      </c>
      <c r="J37" s="19">
        <f t="shared" si="1"/>
        <v>2.4785654421442239E-2</v>
      </c>
    </row>
    <row r="38" spans="1:10" x14ac:dyDescent="0.25">
      <c r="A38" s="2">
        <v>35</v>
      </c>
      <c r="B38" s="1">
        <v>38988</v>
      </c>
      <c r="C38">
        <v>11718.45</v>
      </c>
      <c r="D38">
        <v>5971.3</v>
      </c>
      <c r="E38">
        <v>5250.01</v>
      </c>
      <c r="F38">
        <v>16024.85</v>
      </c>
      <c r="G38" s="19">
        <f t="shared" si="1"/>
        <v>2.4957623039273827E-3</v>
      </c>
      <c r="H38" s="19">
        <f t="shared" si="1"/>
        <v>6.9235828692647992E-3</v>
      </c>
      <c r="I38" s="19">
        <f t="shared" si="1"/>
        <v>1.3170549053350068E-3</v>
      </c>
      <c r="J38" s="19">
        <f t="shared" si="1"/>
        <v>4.8153643949752096E-3</v>
      </c>
    </row>
    <row r="39" spans="1:10" x14ac:dyDescent="0.25">
      <c r="A39" s="2">
        <v>36</v>
      </c>
      <c r="B39" s="1">
        <v>38989</v>
      </c>
      <c r="C39">
        <v>11679.07</v>
      </c>
      <c r="D39">
        <v>5960.8</v>
      </c>
      <c r="E39">
        <v>5250.01</v>
      </c>
      <c r="F39">
        <v>16127.58</v>
      </c>
      <c r="G39" s="19">
        <f t="shared" si="1"/>
        <v>-3.3661719006912176E-3</v>
      </c>
      <c r="H39" s="19">
        <f t="shared" si="1"/>
        <v>-1.7599588857406623E-3</v>
      </c>
      <c r="I39" s="19">
        <f t="shared" si="1"/>
        <v>0</v>
      </c>
      <c r="J39" s="19">
        <f t="shared" si="1"/>
        <v>6.39020749469123E-3</v>
      </c>
    </row>
    <row r="40" spans="1:10" x14ac:dyDescent="0.25">
      <c r="A40" s="2">
        <v>37</v>
      </c>
      <c r="B40" s="1">
        <v>38992</v>
      </c>
      <c r="C40">
        <v>11670.35</v>
      </c>
      <c r="D40">
        <v>5957.8</v>
      </c>
      <c r="E40">
        <v>5243.13</v>
      </c>
      <c r="F40">
        <v>16254.29</v>
      </c>
      <c r="G40" s="19">
        <f t="shared" si="1"/>
        <v>-7.4691366255714737E-4</v>
      </c>
      <c r="H40" s="19">
        <f t="shared" si="1"/>
        <v>-5.0341484123247267E-4</v>
      </c>
      <c r="I40" s="19">
        <f t="shared" si="1"/>
        <v>-1.3113331159025194E-3</v>
      </c>
      <c r="J40" s="19">
        <f t="shared" si="1"/>
        <v>7.8260240506772705E-3</v>
      </c>
    </row>
    <row r="41" spans="1:10" x14ac:dyDescent="0.25">
      <c r="A41" s="2">
        <v>38</v>
      </c>
      <c r="B41" s="1">
        <v>38993</v>
      </c>
      <c r="C41">
        <v>11727.34</v>
      </c>
      <c r="D41">
        <v>5937.1</v>
      </c>
      <c r="E41">
        <v>5219.79</v>
      </c>
      <c r="F41">
        <v>16242.09</v>
      </c>
      <c r="G41" s="19">
        <f t="shared" si="1"/>
        <v>4.8714307012064674E-3</v>
      </c>
      <c r="H41" s="19">
        <f t="shared" si="1"/>
        <v>-3.4804867457952737E-3</v>
      </c>
      <c r="I41" s="19">
        <f t="shared" si="1"/>
        <v>-4.4614770474742356E-3</v>
      </c>
      <c r="J41" s="19">
        <f t="shared" si="1"/>
        <v>-7.5085289950314004E-4</v>
      </c>
    </row>
    <row r="42" spans="1:10" x14ac:dyDescent="0.25">
      <c r="A42" s="2">
        <v>39</v>
      </c>
      <c r="B42" s="1">
        <v>38994</v>
      </c>
      <c r="C42">
        <v>11850.61</v>
      </c>
      <c r="D42">
        <v>5966.5</v>
      </c>
      <c r="E42">
        <v>5256.55</v>
      </c>
      <c r="F42">
        <v>16082.55</v>
      </c>
      <c r="G42" s="19">
        <f t="shared" si="1"/>
        <v>1.0456475068547598E-2</v>
      </c>
      <c r="H42" s="19">
        <f t="shared" si="1"/>
        <v>4.9396921572203044E-3</v>
      </c>
      <c r="I42" s="19">
        <f t="shared" si="1"/>
        <v>7.0177468209844853E-3</v>
      </c>
      <c r="J42" s="19">
        <f t="shared" si="1"/>
        <v>-9.8711877668133056E-3</v>
      </c>
    </row>
    <row r="43" spans="1:10" x14ac:dyDescent="0.25">
      <c r="A43" s="2">
        <v>40</v>
      </c>
      <c r="B43" s="1">
        <v>38995</v>
      </c>
      <c r="C43">
        <v>11866.69</v>
      </c>
      <c r="D43">
        <v>6004.5</v>
      </c>
      <c r="E43">
        <v>5288.53</v>
      </c>
      <c r="F43">
        <v>16449.330000000002</v>
      </c>
      <c r="G43" s="19">
        <f t="shared" si="1"/>
        <v>1.3559724305721786E-3</v>
      </c>
      <c r="H43" s="19">
        <f t="shared" si="1"/>
        <v>6.3486972910276529E-3</v>
      </c>
      <c r="I43" s="19">
        <f t="shared" si="1"/>
        <v>6.0654064346668977E-3</v>
      </c>
      <c r="J43" s="19">
        <f t="shared" si="1"/>
        <v>2.2549913631068352E-2</v>
      </c>
    </row>
    <row r="44" spans="1:10" x14ac:dyDescent="0.25">
      <c r="A44" s="2">
        <v>41</v>
      </c>
      <c r="B44" s="1">
        <v>38996</v>
      </c>
      <c r="C44">
        <v>11850.21</v>
      </c>
      <c r="D44">
        <v>6001.2</v>
      </c>
      <c r="E44">
        <v>5282.06</v>
      </c>
      <c r="F44">
        <v>16436.060000000001</v>
      </c>
      <c r="G44" s="19">
        <f t="shared" si="1"/>
        <v>-1.3897265369736099E-3</v>
      </c>
      <c r="H44" s="19">
        <f t="shared" si="1"/>
        <v>-5.497388878796959E-4</v>
      </c>
      <c r="I44" s="19">
        <f t="shared" si="1"/>
        <v>-1.2241513118880941E-3</v>
      </c>
      <c r="J44" s="19">
        <f t="shared" si="1"/>
        <v>-8.07045360888523E-4</v>
      </c>
    </row>
    <row r="45" spans="1:10" x14ac:dyDescent="0.25">
      <c r="A45" s="2">
        <v>42</v>
      </c>
      <c r="B45" s="1">
        <v>39000</v>
      </c>
      <c r="C45">
        <v>11867.17</v>
      </c>
      <c r="D45">
        <v>6072.7</v>
      </c>
      <c r="E45">
        <v>5309.79</v>
      </c>
      <c r="F45">
        <v>16477.25</v>
      </c>
      <c r="G45" s="19">
        <f t="shared" si="1"/>
        <v>1.4301750775872104E-3</v>
      </c>
      <c r="H45" s="19">
        <f t="shared" si="1"/>
        <v>1.1843867485459491E-2</v>
      </c>
      <c r="I45" s="19">
        <f t="shared" si="1"/>
        <v>5.2361133051953886E-3</v>
      </c>
      <c r="J45" s="19">
        <f t="shared" si="1"/>
        <v>2.5029400873756292E-3</v>
      </c>
    </row>
    <row r="46" spans="1:10" x14ac:dyDescent="0.25">
      <c r="A46" s="2">
        <v>43</v>
      </c>
      <c r="B46" s="1">
        <v>39001</v>
      </c>
      <c r="C46">
        <v>11852.13</v>
      </c>
      <c r="D46">
        <v>6073.5</v>
      </c>
      <c r="E46">
        <v>5313.19</v>
      </c>
      <c r="F46">
        <v>16400.57</v>
      </c>
      <c r="G46" s="19">
        <f t="shared" si="1"/>
        <v>-1.2681657566341817E-3</v>
      </c>
      <c r="H46" s="19">
        <f t="shared" si="1"/>
        <v>1.317284420076368E-4</v>
      </c>
      <c r="I46" s="19">
        <f t="shared" si="1"/>
        <v>6.4012172028894124E-4</v>
      </c>
      <c r="J46" s="19">
        <f t="shared" si="1"/>
        <v>-4.6645513013829796E-3</v>
      </c>
    </row>
    <row r="47" spans="1:10" x14ac:dyDescent="0.25">
      <c r="A47" s="2">
        <v>44</v>
      </c>
      <c r="B47" s="1">
        <v>39002</v>
      </c>
      <c r="C47">
        <v>11947.7</v>
      </c>
      <c r="D47">
        <v>6121.3</v>
      </c>
      <c r="E47">
        <v>5361.51</v>
      </c>
      <c r="F47">
        <v>16368.81</v>
      </c>
      <c r="G47" s="19">
        <f t="shared" si="1"/>
        <v>8.0311929697548488E-3</v>
      </c>
      <c r="H47" s="19">
        <f t="shared" si="1"/>
        <v>7.8394471091271286E-3</v>
      </c>
      <c r="I47" s="19">
        <f t="shared" si="1"/>
        <v>9.0532436565084803E-3</v>
      </c>
      <c r="J47" s="19">
        <f t="shared" si="1"/>
        <v>-1.9383955353762766E-3</v>
      </c>
    </row>
    <row r="48" spans="1:10" x14ac:dyDescent="0.25">
      <c r="A48" s="2">
        <v>45</v>
      </c>
      <c r="B48" s="1">
        <v>39003</v>
      </c>
      <c r="C48">
        <v>11960.51</v>
      </c>
      <c r="D48">
        <v>6157.3</v>
      </c>
      <c r="E48">
        <v>5353.23</v>
      </c>
      <c r="F48">
        <v>16536.54</v>
      </c>
      <c r="G48" s="19">
        <f t="shared" si="1"/>
        <v>1.0715985199924473E-3</v>
      </c>
      <c r="H48" s="19">
        <f t="shared" si="1"/>
        <v>5.8638775031549907E-3</v>
      </c>
      <c r="I48" s="19">
        <f t="shared" si="1"/>
        <v>-1.5455347769872659E-3</v>
      </c>
      <c r="J48" s="19">
        <f t="shared" si="1"/>
        <v>1.019478308113464E-2</v>
      </c>
    </row>
    <row r="49" spans="1:10" x14ac:dyDescent="0.25">
      <c r="A49" s="2">
        <v>46</v>
      </c>
      <c r="B49" s="1">
        <v>39006</v>
      </c>
      <c r="C49">
        <v>11980.59</v>
      </c>
      <c r="D49">
        <v>6172.4</v>
      </c>
      <c r="E49">
        <v>5361.97</v>
      </c>
      <c r="F49">
        <v>16692.759999999998</v>
      </c>
      <c r="G49" s="19">
        <f t="shared" si="1"/>
        <v>1.6774504687329626E-3</v>
      </c>
      <c r="H49" s="19">
        <f t="shared" si="1"/>
        <v>2.4493714444421832E-3</v>
      </c>
      <c r="I49" s="19">
        <f t="shared" si="1"/>
        <v>1.6313278218350452E-3</v>
      </c>
      <c r="J49" s="19">
        <f t="shared" si="1"/>
        <v>9.4026146165123187E-3</v>
      </c>
    </row>
    <row r="50" spans="1:10" x14ac:dyDescent="0.25">
      <c r="A50" s="2">
        <v>47</v>
      </c>
      <c r="B50" s="1">
        <v>39007</v>
      </c>
      <c r="C50">
        <v>11950.02</v>
      </c>
      <c r="D50">
        <v>6108.6</v>
      </c>
      <c r="E50">
        <v>5302.99</v>
      </c>
      <c r="F50">
        <v>16611.59</v>
      </c>
      <c r="G50" s="19">
        <f t="shared" si="1"/>
        <v>-2.5548882062502161E-3</v>
      </c>
      <c r="H50" s="19">
        <f t="shared" si="1"/>
        <v>-1.0390126855844582E-2</v>
      </c>
      <c r="I50" s="19">
        <f t="shared" si="1"/>
        <v>-1.1060632442696339E-2</v>
      </c>
      <c r="J50" s="19">
        <f t="shared" si="1"/>
        <v>-4.8744479756055196E-3</v>
      </c>
    </row>
    <row r="51" spans="1:10" x14ac:dyDescent="0.25">
      <c r="A51" s="2">
        <v>48</v>
      </c>
      <c r="B51" s="1">
        <v>39008</v>
      </c>
      <c r="C51">
        <v>11992.68</v>
      </c>
      <c r="D51">
        <v>6150.4</v>
      </c>
      <c r="E51">
        <v>5361.29</v>
      </c>
      <c r="F51">
        <v>16653</v>
      </c>
      <c r="G51" s="19">
        <f t="shared" si="1"/>
        <v>3.5635116460189351E-3</v>
      </c>
      <c r="H51" s="19">
        <f t="shared" si="1"/>
        <v>6.8195059947135294E-3</v>
      </c>
      <c r="I51" s="19">
        <f t="shared" si="1"/>
        <v>1.093380533957441E-2</v>
      </c>
      <c r="J51" s="19">
        <f t="shared" si="1"/>
        <v>2.4897358657341973E-3</v>
      </c>
    </row>
    <row r="52" spans="1:10" x14ac:dyDescent="0.25">
      <c r="A52" s="2">
        <v>49</v>
      </c>
      <c r="B52" s="1">
        <v>39009</v>
      </c>
      <c r="C52">
        <v>12011.73</v>
      </c>
      <c r="D52">
        <v>6156</v>
      </c>
      <c r="E52">
        <v>5359.74</v>
      </c>
      <c r="F52">
        <v>16551.36</v>
      </c>
      <c r="G52" s="19">
        <f t="shared" si="1"/>
        <v>1.5872086836776135E-3</v>
      </c>
      <c r="H52" s="19">
        <f t="shared" si="1"/>
        <v>9.1009562285126154E-4</v>
      </c>
      <c r="I52" s="19">
        <f t="shared" si="1"/>
        <v>-2.8915132422903405E-4</v>
      </c>
      <c r="J52" s="19">
        <f t="shared" si="1"/>
        <v>-6.1221067026749005E-3</v>
      </c>
    </row>
    <row r="53" spans="1:10" x14ac:dyDescent="0.25">
      <c r="A53" s="2">
        <v>50</v>
      </c>
      <c r="B53" s="1">
        <v>39010</v>
      </c>
      <c r="C53">
        <v>12002.37</v>
      </c>
      <c r="D53">
        <v>6155.2</v>
      </c>
      <c r="E53">
        <v>5375.35</v>
      </c>
      <c r="F53">
        <v>16651.63</v>
      </c>
      <c r="G53" s="19">
        <f t="shared" si="1"/>
        <v>-7.795420585400666E-4</v>
      </c>
      <c r="H53" s="19">
        <f t="shared" si="1"/>
        <v>-1.2996296073920167E-4</v>
      </c>
      <c r="I53" s="19">
        <f t="shared" si="1"/>
        <v>2.9082217293245408E-3</v>
      </c>
      <c r="J53" s="19">
        <f t="shared" si="1"/>
        <v>6.0398358592051865E-3</v>
      </c>
    </row>
    <row r="54" spans="1:10" x14ac:dyDescent="0.25">
      <c r="A54" s="2">
        <v>51</v>
      </c>
      <c r="B54" s="1">
        <v>39013</v>
      </c>
      <c r="C54">
        <v>12116.91</v>
      </c>
      <c r="D54">
        <v>6166.1</v>
      </c>
      <c r="E54">
        <v>5411.81</v>
      </c>
      <c r="F54">
        <v>16788.82</v>
      </c>
      <c r="G54" s="19">
        <f t="shared" si="1"/>
        <v>9.4978673532736431E-3</v>
      </c>
      <c r="H54" s="19">
        <f t="shared" si="1"/>
        <v>1.7692942860655593E-3</v>
      </c>
      <c r="I54" s="19">
        <f t="shared" si="1"/>
        <v>6.7599143501936429E-3</v>
      </c>
      <c r="J54" s="19">
        <f t="shared" si="1"/>
        <v>8.2050791585063197E-3</v>
      </c>
    </row>
    <row r="55" spans="1:10" x14ac:dyDescent="0.25">
      <c r="A55" s="2">
        <v>52</v>
      </c>
      <c r="B55" s="1">
        <v>39014</v>
      </c>
      <c r="C55">
        <v>12127.88</v>
      </c>
      <c r="D55">
        <v>6182.5</v>
      </c>
      <c r="E55">
        <v>5404.54</v>
      </c>
      <c r="F55">
        <v>16780.47</v>
      </c>
      <c r="G55" s="19">
        <f t="shared" si="1"/>
        <v>9.0493675124593402E-4</v>
      </c>
      <c r="H55" s="19">
        <f t="shared" si="1"/>
        <v>2.6561731114751706E-3</v>
      </c>
      <c r="I55" s="19">
        <f t="shared" si="1"/>
        <v>-1.3442614365778882E-3</v>
      </c>
      <c r="J55" s="19">
        <f t="shared" si="1"/>
        <v>-4.9747850920922793E-4</v>
      </c>
    </row>
    <row r="56" spans="1:10" x14ac:dyDescent="0.25">
      <c r="A56" s="2">
        <v>53</v>
      </c>
      <c r="B56" s="1">
        <v>39015</v>
      </c>
      <c r="C56">
        <v>12134.68</v>
      </c>
      <c r="D56">
        <v>6214.6</v>
      </c>
      <c r="E56">
        <v>5422.28</v>
      </c>
      <c r="F56">
        <v>16699.3</v>
      </c>
      <c r="G56" s="19">
        <f t="shared" si="1"/>
        <v>5.6053443478735197E-4</v>
      </c>
      <c r="H56" s="19">
        <f t="shared" si="1"/>
        <v>5.1786420596769828E-3</v>
      </c>
      <c r="I56" s="19">
        <f t="shared" si="1"/>
        <v>3.2770501173757928E-3</v>
      </c>
      <c r="J56" s="19">
        <f t="shared" si="1"/>
        <v>-4.8489078054238114E-3</v>
      </c>
    </row>
    <row r="57" spans="1:10" x14ac:dyDescent="0.25">
      <c r="A57" s="2">
        <v>54</v>
      </c>
      <c r="B57" s="1">
        <v>39016</v>
      </c>
      <c r="C57">
        <v>12163.66</v>
      </c>
      <c r="D57">
        <v>6184.8</v>
      </c>
      <c r="E57">
        <v>5433.79</v>
      </c>
      <c r="F57">
        <v>16811.599999999999</v>
      </c>
      <c r="G57" s="19">
        <f t="shared" si="1"/>
        <v>2.3853492659238786E-3</v>
      </c>
      <c r="H57" s="19">
        <f t="shared" si="1"/>
        <v>-4.8066934489832376E-3</v>
      </c>
      <c r="I57" s="19">
        <f t="shared" si="1"/>
        <v>2.1204734886204465E-3</v>
      </c>
      <c r="J57" s="19">
        <f t="shared" si="1"/>
        <v>6.7023219541401087E-3</v>
      </c>
    </row>
    <row r="58" spans="1:10" x14ac:dyDescent="0.25">
      <c r="A58" s="2">
        <v>55</v>
      </c>
      <c r="B58" s="1">
        <v>39017</v>
      </c>
      <c r="C58">
        <v>12090.26</v>
      </c>
      <c r="D58">
        <v>6160.9</v>
      </c>
      <c r="E58">
        <v>5396.03</v>
      </c>
      <c r="F58">
        <v>16669.07</v>
      </c>
      <c r="G58" s="19">
        <f t="shared" si="1"/>
        <v>-6.0526483208655233E-3</v>
      </c>
      <c r="H58" s="19">
        <f t="shared" si="1"/>
        <v>-3.8717982547304412E-3</v>
      </c>
      <c r="I58" s="19">
        <f t="shared" si="1"/>
        <v>-6.9733666885486399E-3</v>
      </c>
      <c r="J58" s="19">
        <f t="shared" si="1"/>
        <v>-8.5142179664618456E-3</v>
      </c>
    </row>
    <row r="59" spans="1:10" x14ac:dyDescent="0.25">
      <c r="A59" s="2">
        <v>56</v>
      </c>
      <c r="B59" s="1">
        <v>39020</v>
      </c>
      <c r="C59">
        <v>12086.49</v>
      </c>
      <c r="D59">
        <v>6126.8</v>
      </c>
      <c r="E59">
        <v>5362.23</v>
      </c>
      <c r="F59">
        <v>16351.85</v>
      </c>
      <c r="G59" s="19">
        <f t="shared" si="1"/>
        <v>-3.1186987751100547E-4</v>
      </c>
      <c r="H59" s="19">
        <f t="shared" si="1"/>
        <v>-5.5502799611355982E-3</v>
      </c>
      <c r="I59" s="19">
        <f t="shared" si="1"/>
        <v>-6.2835646676874775E-3</v>
      </c>
      <c r="J59" s="19">
        <f t="shared" si="1"/>
        <v>-1.9213865574819654E-2</v>
      </c>
    </row>
    <row r="60" spans="1:10" x14ac:dyDescent="0.25">
      <c r="A60" s="2">
        <v>57</v>
      </c>
      <c r="B60" s="1">
        <v>39021</v>
      </c>
      <c r="C60">
        <v>12080.73</v>
      </c>
      <c r="D60">
        <v>6129.2</v>
      </c>
      <c r="E60">
        <v>5348.73</v>
      </c>
      <c r="F60">
        <v>16399.39</v>
      </c>
      <c r="G60" s="19">
        <f t="shared" si="1"/>
        <v>-4.7667874989905531E-4</v>
      </c>
      <c r="H60" s="19">
        <f t="shared" si="1"/>
        <v>3.9164491362229362E-4</v>
      </c>
      <c r="I60" s="19">
        <f t="shared" si="1"/>
        <v>-2.5207837857006503E-3</v>
      </c>
      <c r="J60" s="19">
        <f t="shared" si="1"/>
        <v>2.9030982270495608E-3</v>
      </c>
    </row>
    <row r="61" spans="1:10" x14ac:dyDescent="0.25">
      <c r="A61" s="2">
        <v>58</v>
      </c>
      <c r="B61" s="1">
        <v>39022</v>
      </c>
      <c r="C61">
        <v>12031.02</v>
      </c>
      <c r="D61">
        <v>6149.6</v>
      </c>
      <c r="E61">
        <v>5370.86</v>
      </c>
      <c r="F61">
        <v>16375.26</v>
      </c>
      <c r="G61" s="19">
        <f t="shared" si="1"/>
        <v>-4.1233067221872607E-3</v>
      </c>
      <c r="H61" s="19">
        <f t="shared" si="1"/>
        <v>3.3228033309011602E-3</v>
      </c>
      <c r="I61" s="19">
        <f t="shared" si="1"/>
        <v>4.1288951235875634E-3</v>
      </c>
      <c r="J61" s="19">
        <f t="shared" si="1"/>
        <v>-1.4724797585866673E-3</v>
      </c>
    </row>
    <row r="62" spans="1:10" x14ac:dyDescent="0.25">
      <c r="A62" s="2">
        <v>59</v>
      </c>
      <c r="B62" s="1">
        <v>39023</v>
      </c>
      <c r="C62">
        <v>12018.54</v>
      </c>
      <c r="D62">
        <v>6149.3</v>
      </c>
      <c r="E62">
        <v>5310.07</v>
      </c>
      <c r="F62">
        <v>16350.02</v>
      </c>
      <c r="G62" s="19">
        <f t="shared" si="1"/>
        <v>-1.0378569188153905E-3</v>
      </c>
      <c r="H62" s="19">
        <f t="shared" si="1"/>
        <v>-4.8784850687392632E-5</v>
      </c>
      <c r="I62" s="19">
        <f t="shared" si="1"/>
        <v>-1.1383026832930162E-2</v>
      </c>
      <c r="J62" s="19">
        <f t="shared" si="1"/>
        <v>-1.5425386737546204E-3</v>
      </c>
    </row>
    <row r="63" spans="1:10" x14ac:dyDescent="0.25">
      <c r="A63" s="2">
        <v>60</v>
      </c>
      <c r="B63" s="1">
        <v>39027</v>
      </c>
      <c r="C63">
        <v>12105.55</v>
      </c>
      <c r="D63">
        <v>6224.5</v>
      </c>
      <c r="E63">
        <v>5402.36</v>
      </c>
      <c r="F63">
        <v>16364.76</v>
      </c>
      <c r="G63" s="19">
        <f t="shared" si="1"/>
        <v>7.2135676247957799E-3</v>
      </c>
      <c r="H63" s="19">
        <f t="shared" si="1"/>
        <v>1.2154863637605819E-2</v>
      </c>
      <c r="I63" s="19">
        <f t="shared" si="1"/>
        <v>1.7230877293239317E-2</v>
      </c>
      <c r="J63" s="19">
        <f t="shared" si="1"/>
        <v>9.0112181695440913E-4</v>
      </c>
    </row>
    <row r="64" spans="1:10" x14ac:dyDescent="0.25">
      <c r="A64" s="2">
        <v>61</v>
      </c>
      <c r="B64" s="1">
        <v>39028</v>
      </c>
      <c r="C64">
        <v>12156.77</v>
      </c>
      <c r="D64">
        <v>6244</v>
      </c>
      <c r="E64">
        <v>5437.78</v>
      </c>
      <c r="F64">
        <v>16393.41</v>
      </c>
      <c r="G64" s="19">
        <f t="shared" si="1"/>
        <v>4.2221911252610976E-3</v>
      </c>
      <c r="H64" s="19">
        <f t="shared" si="1"/>
        <v>3.1278848134820574E-3</v>
      </c>
      <c r="I64" s="19">
        <f t="shared" si="1"/>
        <v>6.5349942074968848E-3</v>
      </c>
      <c r="J64" s="19">
        <f t="shared" si="1"/>
        <v>1.7491824057868921E-3</v>
      </c>
    </row>
    <row r="65" spans="1:10" x14ac:dyDescent="0.25">
      <c r="A65" s="2">
        <v>62</v>
      </c>
      <c r="B65" s="1">
        <v>39029</v>
      </c>
      <c r="C65">
        <v>12176.54</v>
      </c>
      <c r="D65">
        <v>6239</v>
      </c>
      <c r="E65">
        <v>5437.16</v>
      </c>
      <c r="F65">
        <v>16215.74</v>
      </c>
      <c r="G65" s="19">
        <f t="shared" si="1"/>
        <v>1.6249334225449299E-3</v>
      </c>
      <c r="H65" s="19">
        <f t="shared" si="1"/>
        <v>-8.0108952453637272E-4</v>
      </c>
      <c r="I65" s="19">
        <f t="shared" si="1"/>
        <v>-1.140236177250593E-4</v>
      </c>
      <c r="J65" s="19">
        <f t="shared" si="1"/>
        <v>-1.0897049332799495E-2</v>
      </c>
    </row>
    <row r="66" spans="1:10" x14ac:dyDescent="0.25">
      <c r="A66" s="2">
        <v>63</v>
      </c>
      <c r="B66" s="1">
        <v>39030</v>
      </c>
      <c r="C66">
        <v>12103.3</v>
      </c>
      <c r="D66">
        <v>6231.5</v>
      </c>
      <c r="E66">
        <v>5448.6</v>
      </c>
      <c r="F66">
        <v>16198.57</v>
      </c>
      <c r="G66" s="19">
        <f t="shared" si="1"/>
        <v>-6.0330069838967606E-3</v>
      </c>
      <c r="H66" s="19">
        <f t="shared" si="1"/>
        <v>-1.2028388443548169E-3</v>
      </c>
      <c r="I66" s="19">
        <f t="shared" si="1"/>
        <v>2.1018292175333042E-3</v>
      </c>
      <c r="J66" s="19">
        <f t="shared" si="1"/>
        <v>-1.0594087368135088E-3</v>
      </c>
    </row>
    <row r="67" spans="1:10" x14ac:dyDescent="0.25">
      <c r="A67" s="2">
        <v>64</v>
      </c>
      <c r="B67" s="1">
        <v>39031</v>
      </c>
      <c r="C67">
        <v>12108.43</v>
      </c>
      <c r="D67">
        <v>6208.4</v>
      </c>
      <c r="E67">
        <v>5447.5</v>
      </c>
      <c r="F67">
        <v>16112.43</v>
      </c>
      <c r="G67" s="19">
        <f t="shared" si="1"/>
        <v>4.2376154671872214E-4</v>
      </c>
      <c r="H67" s="19">
        <f t="shared" si="1"/>
        <v>-3.7138604894021341E-3</v>
      </c>
      <c r="I67" s="19">
        <f t="shared" si="1"/>
        <v>-2.019071050627547E-4</v>
      </c>
      <c r="J67" s="19">
        <f t="shared" si="1"/>
        <v>-5.331942934428421E-3</v>
      </c>
    </row>
    <row r="68" spans="1:10" x14ac:dyDescent="0.25">
      <c r="A68" s="2">
        <v>65</v>
      </c>
      <c r="B68" s="1">
        <v>39034</v>
      </c>
      <c r="C68">
        <v>12131.88</v>
      </c>
      <c r="D68">
        <v>6194.2</v>
      </c>
      <c r="E68">
        <v>5490.56</v>
      </c>
      <c r="F68">
        <v>16022.49</v>
      </c>
      <c r="G68" s="19">
        <f t="shared" ref="G68:J99" si="2">LN(1+(C68-C67)/C67)</f>
        <v>1.9347943417624628E-3</v>
      </c>
      <c r="H68" s="19">
        <f t="shared" si="2"/>
        <v>-2.2898434529323628E-3</v>
      </c>
      <c r="I68" s="19">
        <f t="shared" si="2"/>
        <v>7.8734661257707592E-3</v>
      </c>
      <c r="J68" s="19">
        <f t="shared" si="2"/>
        <v>-5.5976635290821159E-3</v>
      </c>
    </row>
    <row r="69" spans="1:10" x14ac:dyDescent="0.25">
      <c r="A69" s="2">
        <v>66</v>
      </c>
      <c r="B69" s="1">
        <v>39035</v>
      </c>
      <c r="C69">
        <v>12218.01</v>
      </c>
      <c r="D69">
        <v>6186.6</v>
      </c>
      <c r="E69">
        <v>5476.28</v>
      </c>
      <c r="F69">
        <v>16289.55</v>
      </c>
      <c r="G69" s="19">
        <f t="shared" si="2"/>
        <v>7.0743941112191471E-3</v>
      </c>
      <c r="H69" s="19">
        <f t="shared" si="2"/>
        <v>-1.2277075721442031E-3</v>
      </c>
      <c r="I69" s="19">
        <f t="shared" si="2"/>
        <v>-2.6042156301189973E-3</v>
      </c>
      <c r="J69" s="19">
        <f t="shared" si="2"/>
        <v>1.6530437649280999E-2</v>
      </c>
    </row>
    <row r="70" spans="1:10" x14ac:dyDescent="0.25">
      <c r="A70" s="2">
        <v>67</v>
      </c>
      <c r="B70" s="1">
        <v>39036</v>
      </c>
      <c r="C70">
        <v>12251.71</v>
      </c>
      <c r="D70">
        <v>6229.8</v>
      </c>
      <c r="E70">
        <v>5511.53</v>
      </c>
      <c r="F70">
        <v>16243.47</v>
      </c>
      <c r="G70" s="19">
        <f t="shared" si="2"/>
        <v>2.7544263936360581E-3</v>
      </c>
      <c r="H70" s="19">
        <f t="shared" si="2"/>
        <v>6.9585667855102586E-3</v>
      </c>
      <c r="I70" s="19">
        <f t="shared" si="2"/>
        <v>6.4162232384221453E-3</v>
      </c>
      <c r="J70" s="19">
        <f t="shared" si="2"/>
        <v>-2.8328160629052181E-3</v>
      </c>
    </row>
    <row r="71" spans="1:10" x14ac:dyDescent="0.25">
      <c r="A71" s="2">
        <v>68</v>
      </c>
      <c r="B71" s="1">
        <v>39037</v>
      </c>
      <c r="C71">
        <v>12305.82</v>
      </c>
      <c r="D71">
        <v>6254.9</v>
      </c>
      <c r="E71">
        <v>5505.72</v>
      </c>
      <c r="F71">
        <v>16163.87</v>
      </c>
      <c r="G71" s="19">
        <f t="shared" si="2"/>
        <v>4.4068021146719131E-3</v>
      </c>
      <c r="H71" s="19">
        <f t="shared" si="2"/>
        <v>4.0209270255194707E-3</v>
      </c>
      <c r="I71" s="19">
        <f t="shared" si="2"/>
        <v>-1.0547097576241859E-3</v>
      </c>
      <c r="J71" s="19">
        <f t="shared" si="2"/>
        <v>-4.9124772399341604E-3</v>
      </c>
    </row>
    <row r="72" spans="1:10" x14ac:dyDescent="0.25">
      <c r="A72" s="2">
        <v>69</v>
      </c>
      <c r="B72" s="1">
        <v>39038</v>
      </c>
      <c r="C72">
        <v>12342.55</v>
      </c>
      <c r="D72">
        <v>6192</v>
      </c>
      <c r="E72">
        <v>5439.71</v>
      </c>
      <c r="F72">
        <v>16091.73</v>
      </c>
      <c r="G72" s="19">
        <f t="shared" si="2"/>
        <v>2.9803209857103287E-3</v>
      </c>
      <c r="H72" s="19">
        <f t="shared" si="2"/>
        <v>-1.0107020293419771E-2</v>
      </c>
      <c r="I72" s="19">
        <f t="shared" si="2"/>
        <v>-1.2061801189731717E-2</v>
      </c>
      <c r="J72" s="19">
        <f t="shared" si="2"/>
        <v>-4.4730291968730013E-3</v>
      </c>
    </row>
    <row r="73" spans="1:10" x14ac:dyDescent="0.25">
      <c r="A73" s="2">
        <v>70</v>
      </c>
      <c r="B73" s="1">
        <v>39041</v>
      </c>
      <c r="C73">
        <v>12316.54</v>
      </c>
      <c r="D73">
        <v>6204.5</v>
      </c>
      <c r="E73">
        <v>5454.74</v>
      </c>
      <c r="F73">
        <v>15725.94</v>
      </c>
      <c r="G73" s="19">
        <f t="shared" si="2"/>
        <v>-2.1095676803945377E-3</v>
      </c>
      <c r="H73" s="19">
        <f t="shared" si="2"/>
        <v>2.0166989451112327E-3</v>
      </c>
      <c r="I73" s="19">
        <f t="shared" si="2"/>
        <v>2.7592048310002191E-3</v>
      </c>
      <c r="J73" s="19">
        <f t="shared" si="2"/>
        <v>-2.2993897198902269E-2</v>
      </c>
    </row>
    <row r="74" spans="1:10" x14ac:dyDescent="0.25">
      <c r="A74" s="2">
        <v>71</v>
      </c>
      <c r="B74" s="1">
        <v>39042</v>
      </c>
      <c r="C74">
        <v>12321.59</v>
      </c>
      <c r="D74">
        <v>6202.6</v>
      </c>
      <c r="E74">
        <v>5459.35</v>
      </c>
      <c r="F74">
        <v>15734.14</v>
      </c>
      <c r="G74" s="19">
        <f t="shared" si="2"/>
        <v>4.0993371418346889E-4</v>
      </c>
      <c r="H74" s="19">
        <f t="shared" si="2"/>
        <v>-3.0627624744737077E-4</v>
      </c>
      <c r="I74" s="19">
        <f t="shared" si="2"/>
        <v>8.4477959667951194E-4</v>
      </c>
      <c r="J74" s="19">
        <f t="shared" si="2"/>
        <v>5.2129557112982796E-4</v>
      </c>
    </row>
    <row r="75" spans="1:10" x14ac:dyDescent="0.25">
      <c r="A75" s="2">
        <v>72</v>
      </c>
      <c r="B75" s="1">
        <v>39043</v>
      </c>
      <c r="C75">
        <v>12326.95</v>
      </c>
      <c r="D75">
        <v>6160.3</v>
      </c>
      <c r="E75">
        <v>5452.49</v>
      </c>
      <c r="F75">
        <v>15914.23</v>
      </c>
      <c r="G75" s="19">
        <f t="shared" si="2"/>
        <v>4.3491420461323223E-4</v>
      </c>
      <c r="H75" s="19">
        <f t="shared" si="2"/>
        <v>-6.8430813268298696E-3</v>
      </c>
      <c r="I75" s="19">
        <f t="shared" si="2"/>
        <v>-1.2573499801619278E-3</v>
      </c>
      <c r="J75" s="19">
        <f t="shared" si="2"/>
        <v>1.1380803738557719E-2</v>
      </c>
    </row>
    <row r="76" spans="1:10" x14ac:dyDescent="0.25">
      <c r="A76" s="2">
        <v>73</v>
      </c>
      <c r="B76" s="1">
        <v>39045</v>
      </c>
      <c r="C76">
        <v>12280.17</v>
      </c>
      <c r="D76">
        <v>6122.1</v>
      </c>
      <c r="E76">
        <v>5389.46</v>
      </c>
      <c r="F76">
        <v>15734.6</v>
      </c>
      <c r="G76" s="19">
        <f t="shared" si="2"/>
        <v>-3.8021561528386334E-3</v>
      </c>
      <c r="H76" s="19">
        <f t="shared" si="2"/>
        <v>-6.22030273724717E-3</v>
      </c>
      <c r="I76" s="19">
        <f t="shared" si="2"/>
        <v>-1.1627190697630418E-2</v>
      </c>
      <c r="J76" s="19">
        <f t="shared" si="2"/>
        <v>-1.1351568376733045E-2</v>
      </c>
    </row>
    <row r="77" spans="1:10" x14ac:dyDescent="0.25">
      <c r="A77" s="2">
        <v>74</v>
      </c>
      <c r="B77" s="1">
        <v>39048</v>
      </c>
      <c r="C77">
        <v>12121.71</v>
      </c>
      <c r="D77">
        <v>6050.1</v>
      </c>
      <c r="E77">
        <v>5308.65</v>
      </c>
      <c r="F77">
        <v>15885.38</v>
      </c>
      <c r="G77" s="19">
        <f t="shared" si="2"/>
        <v>-1.2987706473435452E-2</v>
      </c>
      <c r="H77" s="19">
        <f t="shared" si="2"/>
        <v>-1.1830374089243933E-2</v>
      </c>
      <c r="I77" s="19">
        <f t="shared" si="2"/>
        <v>-1.5107628731309761E-2</v>
      </c>
      <c r="J77" s="19">
        <f t="shared" si="2"/>
        <v>9.537080216947413E-3</v>
      </c>
    </row>
    <row r="78" spans="1:10" x14ac:dyDescent="0.25">
      <c r="A78" s="2">
        <v>75</v>
      </c>
      <c r="B78" s="1">
        <v>39049</v>
      </c>
      <c r="C78">
        <v>12136.44</v>
      </c>
      <c r="D78">
        <v>6025.9</v>
      </c>
      <c r="E78">
        <v>5306.24</v>
      </c>
      <c r="F78">
        <v>15855.26</v>
      </c>
      <c r="G78" s="19">
        <f t="shared" si="2"/>
        <v>1.2144373590227268E-3</v>
      </c>
      <c r="H78" s="19">
        <f t="shared" si="2"/>
        <v>-4.0079550174109396E-3</v>
      </c>
      <c r="I78" s="19">
        <f t="shared" si="2"/>
        <v>-4.5407913627167502E-4</v>
      </c>
      <c r="J78" s="19">
        <f t="shared" si="2"/>
        <v>-1.8978829060105637E-3</v>
      </c>
    </row>
    <row r="79" spans="1:10" x14ac:dyDescent="0.25">
      <c r="A79" s="2">
        <v>76</v>
      </c>
      <c r="B79" s="1">
        <v>39050</v>
      </c>
      <c r="C79">
        <v>12226.73</v>
      </c>
      <c r="D79">
        <v>6084.4</v>
      </c>
      <c r="E79">
        <v>5381.25</v>
      </c>
      <c r="F79">
        <v>16076.2</v>
      </c>
      <c r="G79" s="19">
        <f t="shared" si="2"/>
        <v>7.4120414843380006E-3</v>
      </c>
      <c r="H79" s="19">
        <f t="shared" si="2"/>
        <v>9.6612726410929013E-3</v>
      </c>
      <c r="I79" s="19">
        <f t="shared" si="2"/>
        <v>1.4037202688241853E-2</v>
      </c>
      <c r="J79" s="19">
        <f t="shared" si="2"/>
        <v>1.3838610946985314E-2</v>
      </c>
    </row>
    <row r="80" spans="1:10" x14ac:dyDescent="0.25">
      <c r="A80" s="2">
        <v>77</v>
      </c>
      <c r="B80" s="1">
        <v>39051</v>
      </c>
      <c r="C80">
        <v>12221.93</v>
      </c>
      <c r="D80">
        <v>6048.8</v>
      </c>
      <c r="E80">
        <v>5327.64</v>
      </c>
      <c r="F80">
        <v>16274.33</v>
      </c>
      <c r="G80" s="19">
        <f t="shared" si="2"/>
        <v>-3.9265956184684819E-4</v>
      </c>
      <c r="H80" s="19">
        <f t="shared" si="2"/>
        <v>-5.8682131935275999E-3</v>
      </c>
      <c r="I80" s="19">
        <f t="shared" si="2"/>
        <v>-1.0012325806174265E-2</v>
      </c>
      <c r="J80" s="19">
        <f t="shared" si="2"/>
        <v>1.2249102397249778E-2</v>
      </c>
    </row>
    <row r="81" spans="1:10" x14ac:dyDescent="0.25">
      <c r="A81" s="2">
        <v>78</v>
      </c>
      <c r="B81" s="1">
        <v>39052</v>
      </c>
      <c r="C81">
        <v>12194.13</v>
      </c>
      <c r="D81">
        <v>6021.5</v>
      </c>
      <c r="E81">
        <v>5254.05</v>
      </c>
      <c r="F81">
        <v>16321.78</v>
      </c>
      <c r="G81" s="19">
        <f t="shared" si="2"/>
        <v>-2.2771906698541844E-3</v>
      </c>
      <c r="H81" s="19">
        <f t="shared" si="2"/>
        <v>-4.5235075435256095E-3</v>
      </c>
      <c r="I81" s="19">
        <f t="shared" si="2"/>
        <v>-1.390915561085126E-2</v>
      </c>
      <c r="J81" s="19">
        <f t="shared" si="2"/>
        <v>2.9113924033466682E-3</v>
      </c>
    </row>
    <row r="82" spans="1:10" x14ac:dyDescent="0.25">
      <c r="A82" s="2">
        <v>79</v>
      </c>
      <c r="B82" s="1">
        <v>39055</v>
      </c>
      <c r="C82">
        <v>12283.85</v>
      </c>
      <c r="D82">
        <v>6050.4</v>
      </c>
      <c r="E82">
        <v>5296.08</v>
      </c>
      <c r="F82">
        <v>16303.59</v>
      </c>
      <c r="G82" s="19">
        <f t="shared" si="2"/>
        <v>7.3307030882275078E-3</v>
      </c>
      <c r="H82" s="19">
        <f t="shared" si="2"/>
        <v>4.7879878412851367E-3</v>
      </c>
      <c r="I82" s="19">
        <f t="shared" si="2"/>
        <v>7.96771648391955E-3</v>
      </c>
      <c r="J82" s="19">
        <f t="shared" si="2"/>
        <v>-1.115083254829266E-3</v>
      </c>
    </row>
    <row r="83" spans="1:10" x14ac:dyDescent="0.25">
      <c r="A83" s="2">
        <v>80</v>
      </c>
      <c r="B83" s="1">
        <v>39056</v>
      </c>
      <c r="C83">
        <v>12331.6</v>
      </c>
      <c r="D83">
        <v>6086.4</v>
      </c>
      <c r="E83">
        <v>5359.69</v>
      </c>
      <c r="F83">
        <v>16265.76</v>
      </c>
      <c r="G83" s="19">
        <f t="shared" si="2"/>
        <v>3.8796820609929314E-3</v>
      </c>
      <c r="H83" s="19">
        <f t="shared" si="2"/>
        <v>5.9323883691967619E-3</v>
      </c>
      <c r="I83" s="19">
        <f t="shared" si="2"/>
        <v>1.1939213328461682E-2</v>
      </c>
      <c r="J83" s="19">
        <f t="shared" si="2"/>
        <v>-2.3230440283623123E-3</v>
      </c>
    </row>
    <row r="84" spans="1:10" x14ac:dyDescent="0.25">
      <c r="A84" s="2">
        <v>81</v>
      </c>
      <c r="B84" s="1">
        <v>39057</v>
      </c>
      <c r="C84">
        <v>12309.25</v>
      </c>
      <c r="D84">
        <v>6090.3</v>
      </c>
      <c r="E84">
        <v>5350.62</v>
      </c>
      <c r="F84">
        <v>16371.28</v>
      </c>
      <c r="G84" s="19">
        <f t="shared" si="2"/>
        <v>-1.8140612948943386E-3</v>
      </c>
      <c r="H84" s="19">
        <f t="shared" si="2"/>
        <v>6.4056766338282435E-4</v>
      </c>
      <c r="I84" s="19">
        <f t="shared" si="2"/>
        <v>-1.6936955453552113E-3</v>
      </c>
      <c r="J84" s="19">
        <f t="shared" si="2"/>
        <v>6.4662952078471661E-3</v>
      </c>
    </row>
    <row r="85" spans="1:10" x14ac:dyDescent="0.25">
      <c r="A85" s="2">
        <v>82</v>
      </c>
      <c r="B85" s="1">
        <v>39058</v>
      </c>
      <c r="C85">
        <v>12278.41</v>
      </c>
      <c r="D85">
        <v>6131.5</v>
      </c>
      <c r="E85">
        <v>5379.21</v>
      </c>
      <c r="F85">
        <v>16473.36</v>
      </c>
      <c r="G85" s="19">
        <f t="shared" si="2"/>
        <v>-2.5085767554048201E-3</v>
      </c>
      <c r="H85" s="19">
        <f t="shared" si="2"/>
        <v>6.7420766276814941E-3</v>
      </c>
      <c r="I85" s="19">
        <f t="shared" si="2"/>
        <v>5.3290811990197376E-3</v>
      </c>
      <c r="J85" s="19">
        <f t="shared" si="2"/>
        <v>6.2159505283494168E-3</v>
      </c>
    </row>
    <row r="86" spans="1:10" x14ac:dyDescent="0.25">
      <c r="A86" s="2">
        <v>83</v>
      </c>
      <c r="B86" s="1">
        <v>39059</v>
      </c>
      <c r="C86">
        <v>12307.48</v>
      </c>
      <c r="D86">
        <v>6152.4</v>
      </c>
      <c r="E86">
        <v>5384.16</v>
      </c>
      <c r="F86">
        <v>16417.82</v>
      </c>
      <c r="G86" s="19">
        <f t="shared" si="2"/>
        <v>2.3647721149794528E-3</v>
      </c>
      <c r="H86" s="19">
        <f t="shared" si="2"/>
        <v>3.4028313755744295E-3</v>
      </c>
      <c r="I86" s="19">
        <f t="shared" si="2"/>
        <v>9.1978633996184938E-4</v>
      </c>
      <c r="J86" s="19">
        <f t="shared" si="2"/>
        <v>-3.3772003794552436E-3</v>
      </c>
    </row>
    <row r="87" spans="1:10" x14ac:dyDescent="0.25">
      <c r="A87" s="2">
        <v>84</v>
      </c>
      <c r="B87" s="1">
        <v>39062</v>
      </c>
      <c r="C87">
        <v>12328.48</v>
      </c>
      <c r="D87">
        <v>6159.8</v>
      </c>
      <c r="E87">
        <v>5427.56</v>
      </c>
      <c r="F87">
        <v>16527.990000000002</v>
      </c>
      <c r="G87" s="19">
        <f t="shared" si="2"/>
        <v>1.7048253923331459E-3</v>
      </c>
      <c r="H87" s="19">
        <f t="shared" si="2"/>
        <v>1.2020598903611257E-3</v>
      </c>
      <c r="I87" s="19">
        <f t="shared" si="2"/>
        <v>8.0283679397700914E-3</v>
      </c>
      <c r="J87" s="19">
        <f t="shared" si="2"/>
        <v>6.6879770538062315E-3</v>
      </c>
    </row>
    <row r="88" spans="1:10" x14ac:dyDescent="0.25">
      <c r="A88" s="2">
        <v>85</v>
      </c>
      <c r="B88" s="1">
        <v>39063</v>
      </c>
      <c r="C88">
        <v>12315.58</v>
      </c>
      <c r="D88">
        <v>6156.4</v>
      </c>
      <c r="E88">
        <v>5426.82</v>
      </c>
      <c r="F88">
        <v>16637.78</v>
      </c>
      <c r="G88" s="19">
        <f t="shared" si="2"/>
        <v>-1.0469055162348972E-3</v>
      </c>
      <c r="H88" s="19">
        <f t="shared" si="2"/>
        <v>-5.5211836221730226E-4</v>
      </c>
      <c r="I88" s="19">
        <f t="shared" si="2"/>
        <v>-1.3635048729590039E-4</v>
      </c>
      <c r="J88" s="19">
        <f t="shared" si="2"/>
        <v>6.6207056879385743E-3</v>
      </c>
    </row>
    <row r="89" spans="1:10" x14ac:dyDescent="0.25">
      <c r="A89" s="2">
        <v>86</v>
      </c>
      <c r="B89" s="1">
        <v>39064</v>
      </c>
      <c r="C89">
        <v>12317.5</v>
      </c>
      <c r="D89">
        <v>6192.5</v>
      </c>
      <c r="E89">
        <v>5475.85</v>
      </c>
      <c r="F89">
        <v>16692.93</v>
      </c>
      <c r="G89" s="19">
        <f t="shared" si="2"/>
        <v>1.5588793637555043E-4</v>
      </c>
      <c r="H89" s="19">
        <f t="shared" si="2"/>
        <v>5.8466912577156086E-3</v>
      </c>
      <c r="I89" s="19">
        <f t="shared" si="2"/>
        <v>8.9941877585456558E-3</v>
      </c>
      <c r="J89" s="19">
        <f t="shared" si="2"/>
        <v>3.3092634588340335E-3</v>
      </c>
    </row>
    <row r="90" spans="1:10" x14ac:dyDescent="0.25">
      <c r="A90" s="2">
        <v>87</v>
      </c>
      <c r="B90" s="1">
        <v>39065</v>
      </c>
      <c r="C90">
        <v>12416.76</v>
      </c>
      <c r="D90">
        <v>6228</v>
      </c>
      <c r="E90">
        <v>5509.58</v>
      </c>
      <c r="F90">
        <v>16829.2</v>
      </c>
      <c r="G90" s="19">
        <f t="shared" si="2"/>
        <v>8.0261574717504485E-3</v>
      </c>
      <c r="H90" s="19">
        <f t="shared" si="2"/>
        <v>5.7163715903742734E-3</v>
      </c>
      <c r="I90" s="19">
        <f t="shared" si="2"/>
        <v>6.1408804202689408E-3</v>
      </c>
      <c r="J90" s="19">
        <f t="shared" si="2"/>
        <v>8.1301964177588303E-3</v>
      </c>
    </row>
    <row r="91" spans="1:10" x14ac:dyDescent="0.25">
      <c r="A91" s="2">
        <v>88</v>
      </c>
      <c r="B91" s="1">
        <v>39066</v>
      </c>
      <c r="C91">
        <v>12445.52</v>
      </c>
      <c r="D91">
        <v>6260</v>
      </c>
      <c r="E91">
        <v>5541.62</v>
      </c>
      <c r="F91">
        <v>16914.310000000001</v>
      </c>
      <c r="G91" s="19">
        <f t="shared" si="2"/>
        <v>2.3135458878384783E-3</v>
      </c>
      <c r="H91" s="19">
        <f t="shared" si="2"/>
        <v>5.1249311402552346E-3</v>
      </c>
      <c r="I91" s="19">
        <f t="shared" si="2"/>
        <v>5.7984815715445264E-3</v>
      </c>
      <c r="J91" s="19">
        <f t="shared" si="2"/>
        <v>5.0445362966229004E-3</v>
      </c>
    </row>
    <row r="92" spans="1:10" x14ac:dyDescent="0.25">
      <c r="A92" s="2">
        <v>89</v>
      </c>
      <c r="B92" s="1">
        <v>39069</v>
      </c>
      <c r="C92">
        <v>12441.27</v>
      </c>
      <c r="D92">
        <v>6247.4</v>
      </c>
      <c r="E92">
        <v>5530.32</v>
      </c>
      <c r="F92">
        <v>16962.11</v>
      </c>
      <c r="G92" s="19">
        <f t="shared" si="2"/>
        <v>-3.4154666321491162E-4</v>
      </c>
      <c r="H92" s="19">
        <f t="shared" si="2"/>
        <v>-2.0148079157016876E-3</v>
      </c>
      <c r="I92" s="19">
        <f t="shared" si="2"/>
        <v>-2.0411967412105009E-3</v>
      </c>
      <c r="J92" s="19">
        <f t="shared" si="2"/>
        <v>2.8220237984141997E-3</v>
      </c>
    </row>
    <row r="93" spans="1:10" x14ac:dyDescent="0.25">
      <c r="A93" s="2">
        <v>90</v>
      </c>
      <c r="B93" s="1">
        <v>39070</v>
      </c>
      <c r="C93">
        <v>12471.32</v>
      </c>
      <c r="D93">
        <v>6203.9</v>
      </c>
      <c r="E93">
        <v>5484.76</v>
      </c>
      <c r="F93">
        <v>16776.88</v>
      </c>
      <c r="G93" s="19">
        <f t="shared" si="2"/>
        <v>2.4124360071646968E-3</v>
      </c>
      <c r="H93" s="19">
        <f t="shared" si="2"/>
        <v>-6.9872506450596641E-3</v>
      </c>
      <c r="I93" s="19">
        <f t="shared" si="2"/>
        <v>-8.2723429719800071E-3</v>
      </c>
      <c r="J93" s="19">
        <f t="shared" si="2"/>
        <v>-1.0980284889563725E-2</v>
      </c>
    </row>
    <row r="94" spans="1:10" x14ac:dyDescent="0.25">
      <c r="A94" s="2">
        <v>91</v>
      </c>
      <c r="B94" s="1">
        <v>39071</v>
      </c>
      <c r="C94">
        <v>12463.87</v>
      </c>
      <c r="D94">
        <v>6198.6</v>
      </c>
      <c r="E94">
        <v>5514.42</v>
      </c>
      <c r="F94">
        <v>17011.04</v>
      </c>
      <c r="G94" s="19">
        <f t="shared" si="2"/>
        <v>-5.9754910403137722E-4</v>
      </c>
      <c r="H94" s="19">
        <f t="shared" si="2"/>
        <v>-8.5466644992816766E-4</v>
      </c>
      <c r="I94" s="19">
        <f t="shared" si="2"/>
        <v>5.3931423780361675E-3</v>
      </c>
      <c r="J94" s="19">
        <f t="shared" si="2"/>
        <v>1.3860796931128374E-2</v>
      </c>
    </row>
    <row r="95" spans="1:10" x14ac:dyDescent="0.25">
      <c r="A95" s="2">
        <v>92</v>
      </c>
      <c r="B95" s="1">
        <v>39072</v>
      </c>
      <c r="C95">
        <v>12421.25</v>
      </c>
      <c r="D95">
        <v>6183.7</v>
      </c>
      <c r="E95">
        <v>5510.39</v>
      </c>
      <c r="F95">
        <v>17047.830000000002</v>
      </c>
      <c r="G95" s="19">
        <f t="shared" si="2"/>
        <v>-3.4253434720523074E-3</v>
      </c>
      <c r="H95" s="19">
        <f t="shared" si="2"/>
        <v>-2.4066622827361669E-3</v>
      </c>
      <c r="I95" s="19">
        <f t="shared" si="2"/>
        <v>-7.3107839128194068E-4</v>
      </c>
      <c r="J95" s="19">
        <f t="shared" si="2"/>
        <v>2.160377858041432E-3</v>
      </c>
    </row>
    <row r="96" spans="1:10" x14ac:dyDescent="0.25">
      <c r="A96" s="2">
        <v>93</v>
      </c>
      <c r="B96" s="1">
        <v>39073</v>
      </c>
      <c r="C96">
        <v>12343.21</v>
      </c>
      <c r="D96">
        <v>6190</v>
      </c>
      <c r="E96">
        <v>5453.94</v>
      </c>
      <c r="F96">
        <v>17104.96</v>
      </c>
      <c r="G96" s="19">
        <f t="shared" si="2"/>
        <v>-6.3026012544045587E-3</v>
      </c>
      <c r="H96" s="19">
        <f t="shared" si="2"/>
        <v>1.0182888779231508E-3</v>
      </c>
      <c r="I96" s="19">
        <f t="shared" si="2"/>
        <v>-1.0297117796508846E-2</v>
      </c>
      <c r="J96" s="19">
        <f t="shared" si="2"/>
        <v>3.3455570269259995E-3</v>
      </c>
    </row>
    <row r="97" spans="1:10" x14ac:dyDescent="0.25">
      <c r="A97" s="2">
        <v>94</v>
      </c>
      <c r="B97" s="1">
        <v>39078</v>
      </c>
      <c r="C97">
        <v>12510.57</v>
      </c>
      <c r="D97">
        <v>6245.2</v>
      </c>
      <c r="E97">
        <v>5540.01</v>
      </c>
      <c r="F97">
        <v>17248.63</v>
      </c>
      <c r="G97" s="19">
        <f t="shared" si="2"/>
        <v>1.3467772680962008E-2</v>
      </c>
      <c r="H97" s="19">
        <f t="shared" si="2"/>
        <v>8.8780819887233527E-3</v>
      </c>
      <c r="I97" s="19">
        <f t="shared" si="2"/>
        <v>1.5658022548940775E-2</v>
      </c>
      <c r="J97" s="19">
        <f t="shared" si="2"/>
        <v>8.3642401042371434E-3</v>
      </c>
    </row>
    <row r="98" spans="1:10" x14ac:dyDescent="0.25">
      <c r="A98" s="2">
        <v>95</v>
      </c>
      <c r="B98" s="1">
        <v>39079</v>
      </c>
      <c r="C98">
        <v>12501.52</v>
      </c>
      <c r="D98">
        <v>6240.9</v>
      </c>
      <c r="E98">
        <v>5533.36</v>
      </c>
      <c r="F98">
        <v>17224.810000000001</v>
      </c>
      <c r="G98" s="19">
        <f t="shared" si="2"/>
        <v>-7.2365007441863743E-4</v>
      </c>
      <c r="H98" s="19">
        <f t="shared" si="2"/>
        <v>-6.8876593491850376E-4</v>
      </c>
      <c r="I98" s="19">
        <f t="shared" si="2"/>
        <v>-1.2010798518314679E-3</v>
      </c>
      <c r="J98" s="19">
        <f t="shared" si="2"/>
        <v>-1.381933673624433E-3</v>
      </c>
    </row>
    <row r="99" spans="1:10" x14ac:dyDescent="0.25">
      <c r="A99" s="2">
        <v>96</v>
      </c>
      <c r="B99" s="1">
        <v>39080</v>
      </c>
      <c r="C99">
        <v>12463.15</v>
      </c>
      <c r="D99">
        <v>6220.8</v>
      </c>
      <c r="E99">
        <v>5541.76</v>
      </c>
      <c r="F99">
        <v>17225.830000000002</v>
      </c>
      <c r="G99" s="19">
        <f t="shared" si="2"/>
        <v>-3.0739465183112148E-3</v>
      </c>
      <c r="H99" s="19">
        <f t="shared" si="2"/>
        <v>-3.2258869063814012E-3</v>
      </c>
      <c r="I99" s="19">
        <f t="shared" si="2"/>
        <v>1.516913877361142E-3</v>
      </c>
      <c r="J99" s="19">
        <f t="shared" si="2"/>
        <v>5.921515538161073E-5</v>
      </c>
    </row>
    <row r="100" spans="1:10" x14ac:dyDescent="0.25">
      <c r="A100" s="2">
        <v>97</v>
      </c>
      <c r="B100" s="1">
        <v>39086</v>
      </c>
      <c r="C100">
        <v>12480.69</v>
      </c>
      <c r="D100">
        <v>6287</v>
      </c>
      <c r="E100">
        <v>5574.56</v>
      </c>
      <c r="F100">
        <v>17353.669999999998</v>
      </c>
      <c r="G100" s="19">
        <f t="shared" ref="G100:J119" si="3">LN(1+(C100-C99)/C99)</f>
        <v>1.4063594772057955E-3</v>
      </c>
      <c r="H100" s="19">
        <f t="shared" si="3"/>
        <v>1.0585493556995723E-2</v>
      </c>
      <c r="I100" s="19">
        <f t="shared" si="3"/>
        <v>5.9012506274772657E-3</v>
      </c>
      <c r="J100" s="19">
        <f t="shared" si="3"/>
        <v>7.3940098863154629E-3</v>
      </c>
    </row>
    <row r="101" spans="1:10" x14ac:dyDescent="0.25">
      <c r="A101" s="2">
        <v>98</v>
      </c>
      <c r="B101" s="1">
        <v>39087</v>
      </c>
      <c r="C101">
        <v>12398.01</v>
      </c>
      <c r="D101">
        <v>6220.1</v>
      </c>
      <c r="E101">
        <v>5517.35</v>
      </c>
      <c r="F101">
        <v>17091.59</v>
      </c>
      <c r="G101" s="19">
        <f t="shared" si="3"/>
        <v>-6.6466740133603788E-3</v>
      </c>
      <c r="H101" s="19">
        <f t="shared" si="3"/>
        <v>-1.0698025608654221E-2</v>
      </c>
      <c r="I101" s="19">
        <f t="shared" si="3"/>
        <v>-1.0315717911165317E-2</v>
      </c>
      <c r="J101" s="19">
        <f t="shared" si="3"/>
        <v>-1.5217481738126412E-2</v>
      </c>
    </row>
    <row r="102" spans="1:10" x14ac:dyDescent="0.25">
      <c r="A102" s="2">
        <v>99</v>
      </c>
      <c r="B102" s="1">
        <v>39091</v>
      </c>
      <c r="C102">
        <v>12416.6</v>
      </c>
      <c r="D102">
        <v>6196.1</v>
      </c>
      <c r="E102">
        <v>5533.03</v>
      </c>
      <c r="F102">
        <v>17237.77</v>
      </c>
      <c r="G102" s="19">
        <f t="shared" si="3"/>
        <v>1.4983111544191912E-3</v>
      </c>
      <c r="H102" s="19">
        <f t="shared" si="3"/>
        <v>-3.865921923083924E-3</v>
      </c>
      <c r="I102" s="19">
        <f t="shared" si="3"/>
        <v>2.8379133610912377E-3</v>
      </c>
      <c r="J102" s="19">
        <f t="shared" si="3"/>
        <v>8.5163768575395749E-3</v>
      </c>
    </row>
    <row r="103" spans="1:10" x14ac:dyDescent="0.25">
      <c r="A103" s="2">
        <v>100</v>
      </c>
      <c r="B103" s="1">
        <v>39092</v>
      </c>
      <c r="C103">
        <v>12442.16</v>
      </c>
      <c r="D103">
        <v>6160.7</v>
      </c>
      <c r="E103">
        <v>5501.95</v>
      </c>
      <c r="F103">
        <v>16942.400000000001</v>
      </c>
      <c r="G103" s="19">
        <f t="shared" si="3"/>
        <v>2.0564186634784449E-3</v>
      </c>
      <c r="H103" s="19">
        <f t="shared" si="3"/>
        <v>-5.72965441624368E-3</v>
      </c>
      <c r="I103" s="19">
        <f t="shared" si="3"/>
        <v>-5.6330110580651571E-3</v>
      </c>
      <c r="J103" s="19">
        <f t="shared" si="3"/>
        <v>-1.7283550826988431E-2</v>
      </c>
    </row>
    <row r="104" spans="1:10" x14ac:dyDescent="0.25">
      <c r="A104" s="2">
        <v>101</v>
      </c>
      <c r="B104" s="1">
        <v>39093</v>
      </c>
      <c r="C104">
        <v>12514.98</v>
      </c>
      <c r="D104">
        <v>6230.1</v>
      </c>
      <c r="E104">
        <v>5609.8</v>
      </c>
      <c r="F104">
        <v>16838.169999999998</v>
      </c>
      <c r="G104" s="19">
        <f t="shared" si="3"/>
        <v>5.8356211211526825E-3</v>
      </c>
      <c r="H104" s="19">
        <f t="shared" si="3"/>
        <v>1.1201976581963851E-2</v>
      </c>
      <c r="I104" s="19">
        <f t="shared" si="3"/>
        <v>1.9412493418637763E-2</v>
      </c>
      <c r="J104" s="19">
        <f t="shared" si="3"/>
        <v>-6.1710226185958195E-3</v>
      </c>
    </row>
    <row r="105" spans="1:10" x14ac:dyDescent="0.25">
      <c r="A105" s="2">
        <v>102</v>
      </c>
      <c r="B105" s="1">
        <v>39094</v>
      </c>
      <c r="C105">
        <v>12556.08</v>
      </c>
      <c r="D105">
        <v>6239</v>
      </c>
      <c r="E105">
        <v>5617.62</v>
      </c>
      <c r="F105">
        <v>17057.009999999998</v>
      </c>
      <c r="G105" s="19">
        <f t="shared" si="3"/>
        <v>3.278683615127744E-3</v>
      </c>
      <c r="H105" s="19">
        <f t="shared" si="3"/>
        <v>1.4275290937432491E-3</v>
      </c>
      <c r="I105" s="19">
        <f t="shared" si="3"/>
        <v>1.3930183897207214E-3</v>
      </c>
      <c r="J105" s="19">
        <f t="shared" si="3"/>
        <v>1.2912929852673578E-2</v>
      </c>
    </row>
    <row r="106" spans="1:10" x14ac:dyDescent="0.25">
      <c r="A106" s="2">
        <v>103</v>
      </c>
      <c r="B106" s="1">
        <v>39098</v>
      </c>
      <c r="C106">
        <v>12582.59</v>
      </c>
      <c r="D106">
        <v>6215.7</v>
      </c>
      <c r="E106">
        <v>5591.54</v>
      </c>
      <c r="F106">
        <v>17202.46</v>
      </c>
      <c r="G106" s="19">
        <f t="shared" si="3"/>
        <v>2.1091020190854913E-3</v>
      </c>
      <c r="H106" s="19">
        <f t="shared" si="3"/>
        <v>-3.7415637762398127E-3</v>
      </c>
      <c r="I106" s="19">
        <f t="shared" si="3"/>
        <v>-4.6533454889619037E-3</v>
      </c>
      <c r="J106" s="19">
        <f t="shared" si="3"/>
        <v>8.4911339202398232E-3</v>
      </c>
    </row>
    <row r="107" spans="1:10" x14ac:dyDescent="0.25">
      <c r="A107" s="2">
        <v>104</v>
      </c>
      <c r="B107" s="1">
        <v>39099</v>
      </c>
      <c r="C107">
        <v>12577.15</v>
      </c>
      <c r="D107">
        <v>6204.5</v>
      </c>
      <c r="E107">
        <v>5561.78</v>
      </c>
      <c r="F107">
        <v>17261.349999999999</v>
      </c>
      <c r="G107" s="19">
        <f t="shared" si="3"/>
        <v>-4.3243690791514434E-4</v>
      </c>
      <c r="H107" s="19">
        <f t="shared" si="3"/>
        <v>-1.8035141198722837E-3</v>
      </c>
      <c r="I107" s="19">
        <f t="shared" si="3"/>
        <v>-5.3365402637148996E-3</v>
      </c>
      <c r="J107" s="19">
        <f t="shared" si="3"/>
        <v>3.4175012754669204E-3</v>
      </c>
    </row>
    <row r="108" spans="1:10" x14ac:dyDescent="0.25">
      <c r="A108" s="2">
        <v>105</v>
      </c>
      <c r="B108" s="1">
        <v>39100</v>
      </c>
      <c r="C108">
        <v>12567.93</v>
      </c>
      <c r="D108">
        <v>6210.3</v>
      </c>
      <c r="E108">
        <v>5555.04</v>
      </c>
      <c r="F108">
        <v>17370.93</v>
      </c>
      <c r="G108" s="19">
        <f t="shared" si="3"/>
        <v>-7.3334428947566515E-4</v>
      </c>
      <c r="H108" s="19">
        <f t="shared" si="3"/>
        <v>9.3436872474338757E-4</v>
      </c>
      <c r="I108" s="19">
        <f t="shared" si="3"/>
        <v>-1.2125771265241003E-3</v>
      </c>
      <c r="J108" s="19">
        <f t="shared" si="3"/>
        <v>6.3282212831493774E-3</v>
      </c>
    </row>
    <row r="109" spans="1:10" x14ac:dyDescent="0.25">
      <c r="A109" s="2">
        <v>106</v>
      </c>
      <c r="B109" s="1">
        <v>39101</v>
      </c>
      <c r="C109">
        <v>12565.53</v>
      </c>
      <c r="D109">
        <v>6237.2</v>
      </c>
      <c r="E109">
        <v>5614.7</v>
      </c>
      <c r="F109">
        <v>17310.439999999999</v>
      </c>
      <c r="G109" s="19">
        <f t="shared" si="3"/>
        <v>-1.9098047044020479E-4</v>
      </c>
      <c r="H109" s="19">
        <f t="shared" si="3"/>
        <v>4.3221597713127887E-3</v>
      </c>
      <c r="I109" s="19">
        <f t="shared" si="3"/>
        <v>1.0682534660314743E-2</v>
      </c>
      <c r="J109" s="19">
        <f t="shared" si="3"/>
        <v>-3.4883317088776622E-3</v>
      </c>
    </row>
    <row r="110" spans="1:10" x14ac:dyDescent="0.25">
      <c r="A110" s="2">
        <v>107</v>
      </c>
      <c r="B110" s="1">
        <v>39104</v>
      </c>
      <c r="C110">
        <v>12477.16</v>
      </c>
      <c r="D110">
        <v>6218.4</v>
      </c>
      <c r="E110">
        <v>5579.78</v>
      </c>
      <c r="F110">
        <v>17424.18</v>
      </c>
      <c r="G110" s="19">
        <f t="shared" si="3"/>
        <v>-7.057577824463322E-3</v>
      </c>
      <c r="H110" s="19">
        <f t="shared" si="3"/>
        <v>-3.0187247947204786E-3</v>
      </c>
      <c r="I110" s="19">
        <f t="shared" si="3"/>
        <v>-6.2388093533788285E-3</v>
      </c>
      <c r="J110" s="19">
        <f t="shared" si="3"/>
        <v>6.5491090176478103E-3</v>
      </c>
    </row>
    <row r="111" spans="1:10" x14ac:dyDescent="0.25">
      <c r="A111" s="2">
        <v>108</v>
      </c>
      <c r="B111" s="1">
        <v>39105</v>
      </c>
      <c r="C111">
        <v>12533.8</v>
      </c>
      <c r="D111">
        <v>6227.6</v>
      </c>
      <c r="E111">
        <v>5575.07</v>
      </c>
      <c r="F111">
        <v>17408.57</v>
      </c>
      <c r="G111" s="19">
        <f t="shared" si="3"/>
        <v>4.5292221350442174E-3</v>
      </c>
      <c r="H111" s="19">
        <f t="shared" si="3"/>
        <v>1.4783868995095972E-3</v>
      </c>
      <c r="I111" s="19">
        <f t="shared" si="3"/>
        <v>-8.444757715087844E-4</v>
      </c>
      <c r="J111" s="19">
        <f t="shared" si="3"/>
        <v>-8.9628301210732989E-4</v>
      </c>
    </row>
    <row r="112" spans="1:10" x14ac:dyDescent="0.25">
      <c r="A112" s="2">
        <v>109</v>
      </c>
      <c r="B112" s="1">
        <v>39106</v>
      </c>
      <c r="C112">
        <v>12621.77</v>
      </c>
      <c r="D112">
        <v>6314.8</v>
      </c>
      <c r="E112">
        <v>5638.08</v>
      </c>
      <c r="F112">
        <v>17507.400000000001</v>
      </c>
      <c r="G112" s="19">
        <f t="shared" si="3"/>
        <v>6.9941057671014635E-3</v>
      </c>
      <c r="H112" s="19">
        <f t="shared" si="3"/>
        <v>1.3905058842052323E-2</v>
      </c>
      <c r="I112" s="19">
        <f t="shared" si="3"/>
        <v>1.1238708698959862E-2</v>
      </c>
      <c r="J112" s="19">
        <f t="shared" si="3"/>
        <v>5.6610349897896596E-3</v>
      </c>
    </row>
    <row r="113" spans="1:10" x14ac:dyDescent="0.25">
      <c r="A113" s="2">
        <v>110</v>
      </c>
      <c r="B113" s="1">
        <v>39107</v>
      </c>
      <c r="C113">
        <v>12502.56</v>
      </c>
      <c r="D113">
        <v>6269.3</v>
      </c>
      <c r="E113">
        <v>5609.2</v>
      </c>
      <c r="F113">
        <v>17458.3</v>
      </c>
      <c r="G113" s="19">
        <f t="shared" si="3"/>
        <v>-9.4896775046256349E-3</v>
      </c>
      <c r="H113" s="19">
        <f t="shared" si="3"/>
        <v>-7.2313790063420619E-3</v>
      </c>
      <c r="I113" s="19">
        <f t="shared" si="3"/>
        <v>-5.135475149768671E-3</v>
      </c>
      <c r="J113" s="19">
        <f t="shared" si="3"/>
        <v>-2.8084684289459453E-3</v>
      </c>
    </row>
    <row r="114" spans="1:10" x14ac:dyDescent="0.25">
      <c r="A114" s="2">
        <v>111</v>
      </c>
      <c r="B114" s="1">
        <v>39108</v>
      </c>
      <c r="C114">
        <v>12487.02</v>
      </c>
      <c r="D114">
        <v>6228</v>
      </c>
      <c r="E114">
        <v>5582.3</v>
      </c>
      <c r="F114">
        <v>17421.93</v>
      </c>
      <c r="G114" s="19">
        <f t="shared" si="3"/>
        <v>-1.2437185421405202E-3</v>
      </c>
      <c r="H114" s="19">
        <f t="shared" si="3"/>
        <v>-6.6094516973408297E-3</v>
      </c>
      <c r="I114" s="19">
        <f t="shared" si="3"/>
        <v>-4.8072290226806921E-3</v>
      </c>
      <c r="J114" s="19">
        <f t="shared" si="3"/>
        <v>-2.0854227842566487E-3</v>
      </c>
    </row>
    <row r="115" spans="1:10" x14ac:dyDescent="0.25">
      <c r="A115" s="2">
        <v>112</v>
      </c>
      <c r="B115" s="1">
        <v>39111</v>
      </c>
      <c r="C115">
        <v>12490.78</v>
      </c>
      <c r="D115">
        <v>6239.9</v>
      </c>
      <c r="E115">
        <v>5619.7</v>
      </c>
      <c r="F115">
        <v>17470.46</v>
      </c>
      <c r="G115" s="19">
        <f t="shared" si="3"/>
        <v>3.0106735007904043E-4</v>
      </c>
      <c r="H115" s="19">
        <f t="shared" si="3"/>
        <v>1.9089026401466406E-3</v>
      </c>
      <c r="I115" s="19">
        <f t="shared" si="3"/>
        <v>6.6774038501988551E-3</v>
      </c>
      <c r="J115" s="19">
        <f t="shared" si="3"/>
        <v>2.7816971719681043E-3</v>
      </c>
    </row>
    <row r="116" spans="1:10" x14ac:dyDescent="0.25">
      <c r="A116" s="2">
        <v>113</v>
      </c>
      <c r="B116" s="1">
        <v>39112</v>
      </c>
      <c r="C116">
        <v>12523.31</v>
      </c>
      <c r="D116">
        <v>6242</v>
      </c>
      <c r="E116">
        <v>5645.59</v>
      </c>
      <c r="F116">
        <v>17490.189999999999</v>
      </c>
      <c r="G116" s="19">
        <f t="shared" si="3"/>
        <v>2.6009355797808613E-3</v>
      </c>
      <c r="H116" s="19">
        <f t="shared" si="3"/>
        <v>3.3648723668899453E-4</v>
      </c>
      <c r="I116" s="19">
        <f t="shared" si="3"/>
        <v>4.5964277141211356E-3</v>
      </c>
      <c r="J116" s="19">
        <f t="shared" si="3"/>
        <v>1.1286976697858424E-3</v>
      </c>
    </row>
    <row r="117" spans="1:10" x14ac:dyDescent="0.25">
      <c r="A117" s="2">
        <v>114</v>
      </c>
      <c r="B117" s="1">
        <v>39113</v>
      </c>
      <c r="C117">
        <v>12621.69</v>
      </c>
      <c r="D117">
        <v>6203.1</v>
      </c>
      <c r="E117">
        <v>5608.31</v>
      </c>
      <c r="F117">
        <v>17383.419999999998</v>
      </c>
      <c r="G117" s="19">
        <f t="shared" si="3"/>
        <v>7.8250548415668957E-3</v>
      </c>
      <c r="H117" s="19">
        <f t="shared" si="3"/>
        <v>-6.2514767558907152E-3</v>
      </c>
      <c r="I117" s="19">
        <f t="shared" si="3"/>
        <v>-6.6252830334537251E-3</v>
      </c>
      <c r="J117" s="19">
        <f t="shared" si="3"/>
        <v>-6.1232739373388734E-3</v>
      </c>
    </row>
    <row r="118" spans="1:10" x14ac:dyDescent="0.25">
      <c r="A118" s="2">
        <v>115</v>
      </c>
      <c r="B118" s="1">
        <v>39114</v>
      </c>
      <c r="C118">
        <v>12673.68</v>
      </c>
      <c r="D118">
        <v>6282.2</v>
      </c>
      <c r="E118">
        <v>5662.25</v>
      </c>
      <c r="F118">
        <v>17519.5</v>
      </c>
      <c r="G118" s="19">
        <f t="shared" si="3"/>
        <v>4.1106394733723172E-3</v>
      </c>
      <c r="H118" s="19">
        <f t="shared" si="3"/>
        <v>1.2671070511559208E-2</v>
      </c>
      <c r="I118" s="19">
        <f t="shared" si="3"/>
        <v>9.571913345588259E-3</v>
      </c>
      <c r="J118" s="19">
        <f t="shared" si="3"/>
        <v>7.7976679035683134E-3</v>
      </c>
    </row>
    <row r="119" spans="1:10" x14ac:dyDescent="0.25">
      <c r="A119" s="2">
        <v>116</v>
      </c>
      <c r="B119" s="1">
        <v>39115</v>
      </c>
      <c r="C119">
        <v>12653.49</v>
      </c>
      <c r="D119">
        <v>6310.9</v>
      </c>
      <c r="E119">
        <v>5677.3</v>
      </c>
      <c r="F119">
        <v>17547.11</v>
      </c>
      <c r="G119" s="19">
        <f t="shared" si="3"/>
        <v>-1.594335591126666E-3</v>
      </c>
      <c r="H119" s="19">
        <f t="shared" si="3"/>
        <v>4.5580595229174469E-3</v>
      </c>
      <c r="I119" s="19">
        <f t="shared" si="3"/>
        <v>2.6544278806199004E-3</v>
      </c>
      <c r="J119" s="19">
        <f t="shared" si="3"/>
        <v>1.5747176989996811E-3</v>
      </c>
    </row>
    <row r="120" spans="1:10" x14ac:dyDescent="0.25">
      <c r="A120" s="2">
        <v>117</v>
      </c>
      <c r="B120" s="1">
        <v>39118</v>
      </c>
      <c r="C120">
        <v>12661.74</v>
      </c>
      <c r="D120">
        <v>6317.9</v>
      </c>
      <c r="E120">
        <v>5681.11</v>
      </c>
      <c r="F120">
        <v>17344.8</v>
      </c>
      <c r="G120" s="19">
        <f t="shared" ref="G120:J183" si="4">LN(1+(C120-C119)/C119)</f>
        <v>6.5178157907812295E-4</v>
      </c>
      <c r="H120" s="19">
        <f t="shared" si="4"/>
        <v>1.1085773338534077E-3</v>
      </c>
      <c r="I120" s="19">
        <f t="shared" si="4"/>
        <v>6.7086857102274474E-4</v>
      </c>
      <c r="J120" s="19">
        <f t="shared" si="4"/>
        <v>-1.1596514332476042E-2</v>
      </c>
    </row>
    <row r="121" spans="1:10" x14ac:dyDescent="0.25">
      <c r="A121" s="2">
        <v>118</v>
      </c>
      <c r="B121" s="1">
        <v>39119</v>
      </c>
      <c r="C121">
        <v>12666.31</v>
      </c>
      <c r="D121">
        <v>6346.3</v>
      </c>
      <c r="E121">
        <v>5676.78</v>
      </c>
      <c r="F121">
        <v>17406.86</v>
      </c>
      <c r="G121" s="19">
        <f t="shared" si="4"/>
        <v>3.6086473688997305E-4</v>
      </c>
      <c r="H121" s="19">
        <f t="shared" si="4"/>
        <v>4.4850914559086191E-3</v>
      </c>
      <c r="I121" s="19">
        <f t="shared" si="4"/>
        <v>-7.6246560052467625E-4</v>
      </c>
      <c r="J121" s="19">
        <f t="shared" si="4"/>
        <v>3.5716317420594426E-3</v>
      </c>
    </row>
    <row r="122" spans="1:10" x14ac:dyDescent="0.25">
      <c r="A122" s="2">
        <v>119</v>
      </c>
      <c r="B122" s="1">
        <v>39120</v>
      </c>
      <c r="C122">
        <v>12666.87</v>
      </c>
      <c r="D122">
        <v>6369.5</v>
      </c>
      <c r="E122">
        <v>5703</v>
      </c>
      <c r="F122">
        <v>17292.32</v>
      </c>
      <c r="G122" s="19">
        <f t="shared" si="4"/>
        <v>4.4210793914713937E-5</v>
      </c>
      <c r="H122" s="19">
        <f t="shared" si="4"/>
        <v>3.6490076507689271E-3</v>
      </c>
      <c r="I122" s="19">
        <f t="shared" si="4"/>
        <v>4.6081815991516105E-3</v>
      </c>
      <c r="J122" s="19">
        <f t="shared" si="4"/>
        <v>-6.6019090952851031E-3</v>
      </c>
    </row>
    <row r="123" spans="1:10" x14ac:dyDescent="0.25">
      <c r="A123" s="2">
        <v>120</v>
      </c>
      <c r="B123" s="1">
        <v>39121</v>
      </c>
      <c r="C123">
        <v>12637.63</v>
      </c>
      <c r="D123">
        <v>6346.4</v>
      </c>
      <c r="E123">
        <v>5665.1</v>
      </c>
      <c r="F123">
        <v>17292.48</v>
      </c>
      <c r="G123" s="19">
        <f t="shared" si="4"/>
        <v>-2.3110524226242382E-3</v>
      </c>
      <c r="H123" s="19">
        <f t="shared" si="4"/>
        <v>-3.6332505620484258E-3</v>
      </c>
      <c r="I123" s="19">
        <f t="shared" si="4"/>
        <v>-6.6678055995692273E-3</v>
      </c>
      <c r="J123" s="19">
        <f t="shared" si="4"/>
        <v>9.2526196479344111E-6</v>
      </c>
    </row>
    <row r="124" spans="1:10" x14ac:dyDescent="0.25">
      <c r="A124" s="2">
        <v>121</v>
      </c>
      <c r="B124" s="1">
        <v>39122</v>
      </c>
      <c r="C124">
        <v>12580.83</v>
      </c>
      <c r="D124">
        <v>6382.8</v>
      </c>
      <c r="E124">
        <v>5692.45</v>
      </c>
      <c r="F124">
        <v>17504.330000000002</v>
      </c>
      <c r="G124" s="19">
        <f t="shared" si="4"/>
        <v>-4.5046443000814713E-3</v>
      </c>
      <c r="H124" s="19">
        <f t="shared" si="4"/>
        <v>5.7191495484790918E-3</v>
      </c>
      <c r="I124" s="19">
        <f t="shared" si="4"/>
        <v>4.8161888553057445E-3</v>
      </c>
      <c r="J124" s="19">
        <f t="shared" si="4"/>
        <v>1.2176553974330281E-2</v>
      </c>
    </row>
    <row r="125" spans="1:10" x14ac:dyDescent="0.25">
      <c r="A125" s="2">
        <v>122</v>
      </c>
      <c r="B125" s="1">
        <v>39126</v>
      </c>
      <c r="C125">
        <v>12654.85</v>
      </c>
      <c r="D125">
        <v>6381.8</v>
      </c>
      <c r="E125">
        <v>5682.69</v>
      </c>
      <c r="F125">
        <v>17621.45</v>
      </c>
      <c r="G125" s="19">
        <f t="shared" si="4"/>
        <v>5.8663140660117326E-3</v>
      </c>
      <c r="H125" s="19">
        <f t="shared" si="4"/>
        <v>-1.5668332764770033E-4</v>
      </c>
      <c r="I125" s="19">
        <f t="shared" si="4"/>
        <v>-1.7160232568657536E-3</v>
      </c>
      <c r="J125" s="19">
        <f t="shared" si="4"/>
        <v>6.6686310757014611E-3</v>
      </c>
    </row>
    <row r="126" spans="1:10" x14ac:dyDescent="0.25">
      <c r="A126" s="2">
        <v>123</v>
      </c>
      <c r="B126" s="1">
        <v>39127</v>
      </c>
      <c r="C126">
        <v>12741.86</v>
      </c>
      <c r="D126">
        <v>6421.2</v>
      </c>
      <c r="E126">
        <v>5725.84</v>
      </c>
      <c r="F126">
        <v>17752.64</v>
      </c>
      <c r="G126" s="19">
        <f t="shared" si="4"/>
        <v>6.8520954434764421E-3</v>
      </c>
      <c r="H126" s="19">
        <f t="shared" si="4"/>
        <v>6.1548268966346758E-3</v>
      </c>
      <c r="I126" s="19">
        <f t="shared" si="4"/>
        <v>7.5645513948166161E-3</v>
      </c>
      <c r="J126" s="19">
        <f t="shared" si="4"/>
        <v>7.4173272850271603E-3</v>
      </c>
    </row>
    <row r="127" spans="1:10" x14ac:dyDescent="0.25">
      <c r="A127" s="2">
        <v>124</v>
      </c>
      <c r="B127" s="1">
        <v>39128</v>
      </c>
      <c r="C127">
        <v>12765.01</v>
      </c>
      <c r="D127">
        <v>6433.3</v>
      </c>
      <c r="E127">
        <v>5720.88</v>
      </c>
      <c r="F127">
        <v>17897.23</v>
      </c>
      <c r="G127" s="19">
        <f t="shared" si="4"/>
        <v>1.8151977374324571E-3</v>
      </c>
      <c r="H127" s="19">
        <f t="shared" si="4"/>
        <v>1.8826097590344633E-3</v>
      </c>
      <c r="I127" s="19">
        <f t="shared" si="4"/>
        <v>-8.6662385564220212E-4</v>
      </c>
      <c r="J127" s="19">
        <f t="shared" si="4"/>
        <v>8.1117150123318129E-3</v>
      </c>
    </row>
    <row r="128" spans="1:10" x14ac:dyDescent="0.25">
      <c r="A128" s="2">
        <v>125</v>
      </c>
      <c r="B128" s="1">
        <v>39129</v>
      </c>
      <c r="C128">
        <v>12767.57</v>
      </c>
      <c r="D128">
        <v>6419.5</v>
      </c>
      <c r="E128">
        <v>5713.59</v>
      </c>
      <c r="F128">
        <v>17875.650000000001</v>
      </c>
      <c r="G128" s="19">
        <f t="shared" si="4"/>
        <v>2.0052811024800051E-4</v>
      </c>
      <c r="H128" s="19">
        <f t="shared" si="4"/>
        <v>-2.1473928331554918E-3</v>
      </c>
      <c r="I128" s="19">
        <f t="shared" si="4"/>
        <v>-1.2750920659566989E-3</v>
      </c>
      <c r="J128" s="19">
        <f t="shared" si="4"/>
        <v>-1.2065007132627125E-3</v>
      </c>
    </row>
    <row r="129" spans="1:10" x14ac:dyDescent="0.25">
      <c r="A129" s="2">
        <v>126</v>
      </c>
      <c r="B129" s="1">
        <v>39133</v>
      </c>
      <c r="C129">
        <v>12786.64</v>
      </c>
      <c r="D129">
        <v>6412.3</v>
      </c>
      <c r="E129">
        <v>5713.45</v>
      </c>
      <c r="F129">
        <v>17939.12</v>
      </c>
      <c r="G129" s="19">
        <f t="shared" si="4"/>
        <v>1.4925136437419345E-3</v>
      </c>
      <c r="H129" s="19">
        <f t="shared" si="4"/>
        <v>-1.1222121223235819E-3</v>
      </c>
      <c r="I129" s="19">
        <f t="shared" si="4"/>
        <v>-2.450328344130362E-5</v>
      </c>
      <c r="J129" s="19">
        <f t="shared" si="4"/>
        <v>3.5443514753692633E-3</v>
      </c>
    </row>
    <row r="130" spans="1:10" x14ac:dyDescent="0.25">
      <c r="A130" s="2">
        <v>127</v>
      </c>
      <c r="B130" s="1">
        <v>39134</v>
      </c>
      <c r="C130">
        <v>12738.41</v>
      </c>
      <c r="D130">
        <v>6357.1</v>
      </c>
      <c r="E130">
        <v>5694.56</v>
      </c>
      <c r="F130">
        <v>17913.21</v>
      </c>
      <c r="G130" s="19">
        <f t="shared" si="4"/>
        <v>-3.7790372514997809E-3</v>
      </c>
      <c r="H130" s="19">
        <f t="shared" si="4"/>
        <v>-8.6457224055546799E-3</v>
      </c>
      <c r="I130" s="19">
        <f t="shared" si="4"/>
        <v>-3.3117112037174806E-3</v>
      </c>
      <c r="J130" s="19">
        <f t="shared" si="4"/>
        <v>-1.4453735369905102E-3</v>
      </c>
    </row>
    <row r="131" spans="1:10" x14ac:dyDescent="0.25">
      <c r="A131" s="2">
        <v>128</v>
      </c>
      <c r="B131" s="1">
        <v>39135</v>
      </c>
      <c r="C131">
        <v>12686.02</v>
      </c>
      <c r="D131">
        <v>6380.9</v>
      </c>
      <c r="E131">
        <v>5707.86</v>
      </c>
      <c r="F131">
        <v>18108.79</v>
      </c>
      <c r="G131" s="19">
        <f t="shared" si="4"/>
        <v>-4.1212388361864753E-3</v>
      </c>
      <c r="H131" s="19">
        <f t="shared" si="4"/>
        <v>3.736854717447639E-3</v>
      </c>
      <c r="I131" s="19">
        <f t="shared" si="4"/>
        <v>2.3328391747897267E-3</v>
      </c>
      <c r="J131" s="19">
        <f t="shared" si="4"/>
        <v>1.0859026254535987E-2</v>
      </c>
    </row>
    <row r="132" spans="1:10" x14ac:dyDescent="0.25">
      <c r="A132" s="2">
        <v>129</v>
      </c>
      <c r="B132" s="1">
        <v>39136</v>
      </c>
      <c r="C132">
        <v>12647.48</v>
      </c>
      <c r="D132">
        <v>6401.5</v>
      </c>
      <c r="E132">
        <v>5716.38</v>
      </c>
      <c r="F132">
        <v>18188.419999999998</v>
      </c>
      <c r="G132" s="19">
        <f t="shared" si="4"/>
        <v>-3.0426139090135866E-3</v>
      </c>
      <c r="H132" s="19">
        <f t="shared" si="4"/>
        <v>3.2231846655259703E-3</v>
      </c>
      <c r="I132" s="19">
        <f t="shared" si="4"/>
        <v>1.4915655797821965E-3</v>
      </c>
      <c r="J132" s="19">
        <f t="shared" si="4"/>
        <v>4.3876720966050005E-3</v>
      </c>
    </row>
    <row r="133" spans="1:10" x14ac:dyDescent="0.25">
      <c r="A133" s="2">
        <v>130</v>
      </c>
      <c r="B133" s="1">
        <v>39139</v>
      </c>
      <c r="C133">
        <v>12632.26</v>
      </c>
      <c r="D133">
        <v>6434.7</v>
      </c>
      <c r="E133">
        <v>5762.54</v>
      </c>
      <c r="F133">
        <v>18215.349999999999</v>
      </c>
      <c r="G133" s="19">
        <f t="shared" si="4"/>
        <v>-1.2041264537516589E-3</v>
      </c>
      <c r="H133" s="19">
        <f t="shared" si="4"/>
        <v>5.1728820106252283E-3</v>
      </c>
      <c r="I133" s="19">
        <f t="shared" si="4"/>
        <v>8.0426118164422696E-3</v>
      </c>
      <c r="J133" s="19">
        <f t="shared" si="4"/>
        <v>1.4795173638564257E-3</v>
      </c>
    </row>
    <row r="134" spans="1:10" x14ac:dyDescent="0.25">
      <c r="A134" s="2">
        <v>131</v>
      </c>
      <c r="B134" s="1">
        <v>39140</v>
      </c>
      <c r="C134">
        <v>12216.24</v>
      </c>
      <c r="D134">
        <v>6286.1</v>
      </c>
      <c r="E134">
        <v>5588.39</v>
      </c>
      <c r="F134">
        <v>18119.919999999998</v>
      </c>
      <c r="G134" s="19">
        <f t="shared" si="4"/>
        <v>-3.3487645299999889E-2</v>
      </c>
      <c r="H134" s="19">
        <f t="shared" si="4"/>
        <v>-2.3364373298081133E-2</v>
      </c>
      <c r="I134" s="19">
        <f t="shared" si="4"/>
        <v>-3.0687118358695118E-2</v>
      </c>
      <c r="J134" s="19">
        <f t="shared" si="4"/>
        <v>-5.2527596146208508E-3</v>
      </c>
    </row>
    <row r="135" spans="1:10" x14ac:dyDescent="0.25">
      <c r="A135" s="2">
        <v>132</v>
      </c>
      <c r="B135" s="1">
        <v>39141</v>
      </c>
      <c r="C135">
        <v>12268.63</v>
      </c>
      <c r="D135">
        <v>6171.5</v>
      </c>
      <c r="E135">
        <v>5516.32</v>
      </c>
      <c r="F135">
        <v>17604.12</v>
      </c>
      <c r="G135" s="19">
        <f t="shared" si="4"/>
        <v>4.279383958504533E-3</v>
      </c>
      <c r="H135" s="19">
        <f t="shared" si="4"/>
        <v>-1.8398926414794327E-2</v>
      </c>
      <c r="I135" s="19">
        <f t="shared" si="4"/>
        <v>-1.2980260070350316E-2</v>
      </c>
      <c r="J135" s="19">
        <f t="shared" si="4"/>
        <v>-2.8878920035854183E-2</v>
      </c>
    </row>
    <row r="136" spans="1:10" x14ac:dyDescent="0.25">
      <c r="A136" s="2">
        <v>133</v>
      </c>
      <c r="B136" s="1">
        <v>39142</v>
      </c>
      <c r="C136">
        <v>12234.34</v>
      </c>
      <c r="D136">
        <v>6116</v>
      </c>
      <c r="E136">
        <v>5458.4</v>
      </c>
      <c r="F136">
        <v>17453.509999999998</v>
      </c>
      <c r="G136" s="19">
        <f t="shared" si="4"/>
        <v>-2.7988462120581369E-3</v>
      </c>
      <c r="H136" s="19">
        <f t="shared" si="4"/>
        <v>-9.033632135030438E-3</v>
      </c>
      <c r="I136" s="19">
        <f t="shared" si="4"/>
        <v>-1.0555264782223355E-2</v>
      </c>
      <c r="J136" s="19">
        <f t="shared" si="4"/>
        <v>-8.5921910051248648E-3</v>
      </c>
    </row>
    <row r="137" spans="1:10" x14ac:dyDescent="0.25">
      <c r="A137" s="2">
        <v>134</v>
      </c>
      <c r="B137" s="1">
        <v>39143</v>
      </c>
      <c r="C137">
        <v>12114.1</v>
      </c>
      <c r="D137">
        <v>6116.2</v>
      </c>
      <c r="E137">
        <v>5424.7</v>
      </c>
      <c r="F137">
        <v>17217.93</v>
      </c>
      <c r="G137" s="19">
        <f t="shared" si="4"/>
        <v>-9.8766883988565448E-3</v>
      </c>
      <c r="H137" s="19">
        <f t="shared" si="4"/>
        <v>3.2700577168028067E-5</v>
      </c>
      <c r="I137" s="19">
        <f t="shared" si="4"/>
        <v>-6.1931081607999525E-3</v>
      </c>
      <c r="J137" s="19">
        <f t="shared" si="4"/>
        <v>-1.3589491838407136E-2</v>
      </c>
    </row>
    <row r="138" spans="1:10" x14ac:dyDescent="0.25">
      <c r="A138" s="2">
        <v>135</v>
      </c>
      <c r="B138" s="1">
        <v>39146</v>
      </c>
      <c r="C138">
        <v>12050.41</v>
      </c>
      <c r="D138">
        <v>6058.7</v>
      </c>
      <c r="E138">
        <v>5385.03</v>
      </c>
      <c r="F138">
        <v>16642.25</v>
      </c>
      <c r="G138" s="19">
        <f t="shared" si="4"/>
        <v>-5.2713791822604191E-3</v>
      </c>
      <c r="H138" s="19">
        <f t="shared" si="4"/>
        <v>-9.4457330279240134E-3</v>
      </c>
      <c r="I138" s="19">
        <f t="shared" si="4"/>
        <v>-7.3397167348024442E-3</v>
      </c>
      <c r="J138" s="19">
        <f t="shared" si="4"/>
        <v>-3.4006640116353015E-2</v>
      </c>
    </row>
    <row r="139" spans="1:10" x14ac:dyDescent="0.25">
      <c r="A139" s="2">
        <v>136</v>
      </c>
      <c r="B139" s="1">
        <v>39147</v>
      </c>
      <c r="C139">
        <v>12207.59</v>
      </c>
      <c r="D139">
        <v>6138.5</v>
      </c>
      <c r="E139">
        <v>5437.13</v>
      </c>
      <c r="F139">
        <v>16844.5</v>
      </c>
      <c r="G139" s="19">
        <f t="shared" si="4"/>
        <v>1.2959205189300958E-2</v>
      </c>
      <c r="H139" s="19">
        <f t="shared" si="4"/>
        <v>1.3085157022697757E-2</v>
      </c>
      <c r="I139" s="19">
        <f t="shared" si="4"/>
        <v>9.6284664990841824E-3</v>
      </c>
      <c r="J139" s="19">
        <f t="shared" si="4"/>
        <v>1.2079551421337103E-2</v>
      </c>
    </row>
    <row r="140" spans="1:10" x14ac:dyDescent="0.25">
      <c r="A140" s="2">
        <v>137</v>
      </c>
      <c r="B140" s="1">
        <v>39148</v>
      </c>
      <c r="C140">
        <v>12192.45</v>
      </c>
      <c r="D140">
        <v>6156.5</v>
      </c>
      <c r="E140">
        <v>5455.07</v>
      </c>
      <c r="F140">
        <v>16764.62</v>
      </c>
      <c r="G140" s="19">
        <f t="shared" si="4"/>
        <v>-1.2409817314242668E-3</v>
      </c>
      <c r="H140" s="19">
        <f t="shared" si="4"/>
        <v>2.928021612031624E-3</v>
      </c>
      <c r="I140" s="19">
        <f t="shared" si="4"/>
        <v>3.2941033441207094E-3</v>
      </c>
      <c r="J140" s="19">
        <f t="shared" si="4"/>
        <v>-4.7534806273520844E-3</v>
      </c>
    </row>
    <row r="141" spans="1:10" x14ac:dyDescent="0.25">
      <c r="A141" s="2">
        <v>138</v>
      </c>
      <c r="B141" s="1">
        <v>39149</v>
      </c>
      <c r="C141">
        <v>12260.7</v>
      </c>
      <c r="D141">
        <v>6227.7</v>
      </c>
      <c r="E141">
        <v>5524.26</v>
      </c>
      <c r="F141">
        <v>17090.310000000001</v>
      </c>
      <c r="G141" s="19">
        <f t="shared" si="4"/>
        <v>5.582117414125105E-3</v>
      </c>
      <c r="H141" s="19">
        <f t="shared" si="4"/>
        <v>1.149864900393238E-2</v>
      </c>
      <c r="I141" s="19">
        <f t="shared" si="4"/>
        <v>1.2603850315239338E-2</v>
      </c>
      <c r="J141" s="19">
        <f t="shared" si="4"/>
        <v>1.9240922833416583E-2</v>
      </c>
    </row>
    <row r="142" spans="1:10" x14ac:dyDescent="0.25">
      <c r="A142" s="2">
        <v>139</v>
      </c>
      <c r="B142" s="1">
        <v>39150</v>
      </c>
      <c r="C142">
        <v>12276.32</v>
      </c>
      <c r="D142">
        <v>6245.2</v>
      </c>
      <c r="E142">
        <v>5537.84</v>
      </c>
      <c r="F142">
        <v>17164.04</v>
      </c>
      <c r="G142" s="19">
        <f t="shared" si="4"/>
        <v>1.2731784144919373E-3</v>
      </c>
      <c r="H142" s="19">
        <f t="shared" si="4"/>
        <v>2.8060854305066059E-3</v>
      </c>
      <c r="I142" s="19">
        <f t="shared" si="4"/>
        <v>2.4552312529930059E-3</v>
      </c>
      <c r="J142" s="19">
        <f t="shared" si="4"/>
        <v>4.304861359951416E-3</v>
      </c>
    </row>
    <row r="143" spans="1:10" x14ac:dyDescent="0.25">
      <c r="A143" s="2">
        <v>140</v>
      </c>
      <c r="B143" s="1">
        <v>39153</v>
      </c>
      <c r="C143">
        <v>12318.62</v>
      </c>
      <c r="D143">
        <v>6233.3</v>
      </c>
      <c r="E143">
        <v>5496.07</v>
      </c>
      <c r="F143">
        <v>17292.39</v>
      </c>
      <c r="G143" s="19">
        <f t="shared" si="4"/>
        <v>3.4397353038481057E-3</v>
      </c>
      <c r="H143" s="19">
        <f t="shared" si="4"/>
        <v>-1.9072811006781156E-3</v>
      </c>
      <c r="I143" s="19">
        <f t="shared" si="4"/>
        <v>-7.5712416603101766E-3</v>
      </c>
      <c r="J143" s="19">
        <f t="shared" si="4"/>
        <v>7.4500227474851117E-3</v>
      </c>
    </row>
    <row r="144" spans="1:10" x14ac:dyDescent="0.25">
      <c r="A144" s="2">
        <v>141</v>
      </c>
      <c r="B144" s="1">
        <v>39154</v>
      </c>
      <c r="C144">
        <v>12075.96</v>
      </c>
      <c r="D144">
        <v>6161.2</v>
      </c>
      <c r="E144">
        <v>5432.94</v>
      </c>
      <c r="F144">
        <v>17178.84</v>
      </c>
      <c r="G144" s="19">
        <f t="shared" si="4"/>
        <v>-1.9895239360415738E-2</v>
      </c>
      <c r="H144" s="19">
        <f t="shared" si="4"/>
        <v>-1.1634323816384459E-2</v>
      </c>
      <c r="I144" s="19">
        <f t="shared" si="4"/>
        <v>-1.1552867488504873E-2</v>
      </c>
      <c r="J144" s="19">
        <f t="shared" si="4"/>
        <v>-6.5881264291682189E-3</v>
      </c>
    </row>
    <row r="145" spans="1:10" x14ac:dyDescent="0.25">
      <c r="A145" s="2">
        <v>142</v>
      </c>
      <c r="B145" s="1">
        <v>39155</v>
      </c>
      <c r="C145">
        <v>12133.4</v>
      </c>
      <c r="D145">
        <v>6000.7</v>
      </c>
      <c r="E145">
        <v>5296.22</v>
      </c>
      <c r="F145">
        <v>16676.89</v>
      </c>
      <c r="G145" s="19">
        <f t="shared" si="4"/>
        <v>4.7452809809629386E-3</v>
      </c>
      <c r="H145" s="19">
        <f t="shared" si="4"/>
        <v>-2.639543467847014E-2</v>
      </c>
      <c r="I145" s="19">
        <f t="shared" si="4"/>
        <v>-2.5487065328685467E-2</v>
      </c>
      <c r="J145" s="19">
        <f t="shared" si="4"/>
        <v>-2.9654465196826706E-2</v>
      </c>
    </row>
    <row r="146" spans="1:10" x14ac:dyDescent="0.25">
      <c r="A146" s="2">
        <v>143</v>
      </c>
      <c r="B146" s="1">
        <v>39156</v>
      </c>
      <c r="C146">
        <v>12159.68</v>
      </c>
      <c r="D146">
        <v>6133.2</v>
      </c>
      <c r="E146">
        <v>5389.85</v>
      </c>
      <c r="F146">
        <v>16860.39</v>
      </c>
      <c r="G146" s="19">
        <f t="shared" si="4"/>
        <v>2.1635799372957138E-3</v>
      </c>
      <c r="H146" s="19">
        <f t="shared" si="4"/>
        <v>2.1840507490401815E-2</v>
      </c>
      <c r="I146" s="19">
        <f t="shared" si="4"/>
        <v>1.7524196662708599E-2</v>
      </c>
      <c r="J146" s="19">
        <f t="shared" si="4"/>
        <v>1.0943155271620696E-2</v>
      </c>
    </row>
    <row r="147" spans="1:10" x14ac:dyDescent="0.25">
      <c r="A147" s="2">
        <v>144</v>
      </c>
      <c r="B147" s="1">
        <v>39157</v>
      </c>
      <c r="C147">
        <v>12110.41</v>
      </c>
      <c r="D147">
        <v>6130.6</v>
      </c>
      <c r="E147">
        <v>5382.16</v>
      </c>
      <c r="F147">
        <v>16744.150000000001</v>
      </c>
      <c r="G147" s="19">
        <f t="shared" si="4"/>
        <v>-4.0601470932987585E-3</v>
      </c>
      <c r="H147" s="19">
        <f t="shared" si="4"/>
        <v>-4.2401213962277968E-4</v>
      </c>
      <c r="I147" s="19">
        <f t="shared" si="4"/>
        <v>-1.4277746319145889E-3</v>
      </c>
      <c r="J147" s="19">
        <f t="shared" si="4"/>
        <v>-6.9181404423305374E-3</v>
      </c>
    </row>
    <row r="148" spans="1:10" x14ac:dyDescent="0.25">
      <c r="A148" s="2">
        <v>145</v>
      </c>
      <c r="B148" s="1">
        <v>39160</v>
      </c>
      <c r="C148">
        <v>12226.17</v>
      </c>
      <c r="D148">
        <v>6189.4</v>
      </c>
      <c r="E148">
        <v>5458.95</v>
      </c>
      <c r="F148">
        <v>17009.55</v>
      </c>
      <c r="G148" s="19">
        <f t="shared" si="4"/>
        <v>9.5133229939448147E-3</v>
      </c>
      <c r="H148" s="19">
        <f t="shared" si="4"/>
        <v>9.5455270248448135E-3</v>
      </c>
      <c r="I148" s="19">
        <f t="shared" si="4"/>
        <v>1.416668298280562E-2</v>
      </c>
      <c r="J148" s="19">
        <f t="shared" si="4"/>
        <v>1.5726007494931291E-2</v>
      </c>
    </row>
    <row r="149" spans="1:10" x14ac:dyDescent="0.25">
      <c r="A149" s="2">
        <v>146</v>
      </c>
      <c r="B149" s="1">
        <v>39161</v>
      </c>
      <c r="C149">
        <v>12288.1</v>
      </c>
      <c r="D149">
        <v>6220.3</v>
      </c>
      <c r="E149">
        <v>5503.27</v>
      </c>
      <c r="F149">
        <v>17163.2</v>
      </c>
      <c r="G149" s="19">
        <f t="shared" si="4"/>
        <v>5.0525780901094237E-3</v>
      </c>
      <c r="H149" s="19">
        <f t="shared" si="4"/>
        <v>4.9799856339212663E-3</v>
      </c>
      <c r="I149" s="19">
        <f t="shared" si="4"/>
        <v>8.0859974498343531E-3</v>
      </c>
      <c r="J149" s="19">
        <f t="shared" si="4"/>
        <v>8.9926058296529339E-3</v>
      </c>
    </row>
    <row r="150" spans="1:10" x14ac:dyDescent="0.25">
      <c r="A150" s="2">
        <v>147</v>
      </c>
      <c r="B150" s="1">
        <v>39163</v>
      </c>
      <c r="C150">
        <v>12461.14</v>
      </c>
      <c r="D150">
        <v>6318</v>
      </c>
      <c r="E150">
        <v>5598.37</v>
      </c>
      <c r="F150">
        <v>17419.2</v>
      </c>
      <c r="G150" s="19">
        <f t="shared" si="4"/>
        <v>1.398368755794803E-2</v>
      </c>
      <c r="H150" s="19">
        <f t="shared" si="4"/>
        <v>1.558456528065332E-2</v>
      </c>
      <c r="I150" s="19">
        <f t="shared" si="4"/>
        <v>1.7133022922176926E-2</v>
      </c>
      <c r="J150" s="19">
        <f t="shared" si="4"/>
        <v>1.480548928375082E-2</v>
      </c>
    </row>
    <row r="151" spans="1:10" x14ac:dyDescent="0.25">
      <c r="A151" s="2">
        <v>148</v>
      </c>
      <c r="B151" s="1">
        <v>39164</v>
      </c>
      <c r="C151">
        <v>12481.01</v>
      </c>
      <c r="D151">
        <v>6339.4</v>
      </c>
      <c r="E151">
        <v>5634.75</v>
      </c>
      <c r="F151">
        <v>17480.61</v>
      </c>
      <c r="G151" s="19">
        <f t="shared" si="4"/>
        <v>1.5932872028625081E-3</v>
      </c>
      <c r="H151" s="19">
        <f t="shared" si="4"/>
        <v>3.381424366881543E-3</v>
      </c>
      <c r="I151" s="19">
        <f t="shared" si="4"/>
        <v>6.4772969922206889E-3</v>
      </c>
      <c r="J151" s="19">
        <f t="shared" si="4"/>
        <v>3.5192204988955061E-3</v>
      </c>
    </row>
    <row r="152" spans="1:10" x14ac:dyDescent="0.25">
      <c r="A152" s="2">
        <v>149</v>
      </c>
      <c r="B152" s="1">
        <v>39167</v>
      </c>
      <c r="C152">
        <v>12469.07</v>
      </c>
      <c r="D152">
        <v>6291.9</v>
      </c>
      <c r="E152">
        <v>5576.3</v>
      </c>
      <c r="F152">
        <v>17521.96</v>
      </c>
      <c r="G152" s="19">
        <f t="shared" si="4"/>
        <v>-9.5711123262786908E-4</v>
      </c>
      <c r="H152" s="19">
        <f t="shared" si="4"/>
        <v>-7.5210348747533637E-3</v>
      </c>
      <c r="I152" s="19">
        <f t="shared" si="4"/>
        <v>-1.0427306915687707E-2</v>
      </c>
      <c r="J152" s="19">
        <f t="shared" si="4"/>
        <v>2.3626847534681922E-3</v>
      </c>
    </row>
    <row r="153" spans="1:10" x14ac:dyDescent="0.25">
      <c r="A153" s="2">
        <v>150</v>
      </c>
      <c r="B153" s="1">
        <v>39168</v>
      </c>
      <c r="C153">
        <v>12397.29</v>
      </c>
      <c r="D153">
        <v>6292.6</v>
      </c>
      <c r="E153">
        <v>5587.06</v>
      </c>
      <c r="F153">
        <v>17365.05</v>
      </c>
      <c r="G153" s="19">
        <f t="shared" si="4"/>
        <v>-5.7732775825033097E-3</v>
      </c>
      <c r="H153" s="19">
        <f t="shared" si="4"/>
        <v>1.1124796387974361E-4</v>
      </c>
      <c r="I153" s="19">
        <f t="shared" si="4"/>
        <v>1.9277356158290378E-3</v>
      </c>
      <c r="J153" s="19">
        <f t="shared" si="4"/>
        <v>-8.9953858502256883E-3</v>
      </c>
    </row>
    <row r="154" spans="1:10" x14ac:dyDescent="0.25">
      <c r="A154" s="2">
        <v>151</v>
      </c>
      <c r="B154" s="1">
        <v>39169</v>
      </c>
      <c r="C154">
        <v>12300.36</v>
      </c>
      <c r="D154">
        <v>6267.2</v>
      </c>
      <c r="E154">
        <v>5552.69</v>
      </c>
      <c r="F154">
        <v>17254.73</v>
      </c>
      <c r="G154" s="19">
        <f t="shared" si="4"/>
        <v>-7.8493700959689269E-3</v>
      </c>
      <c r="H154" s="19">
        <f t="shared" si="4"/>
        <v>-4.0446559064717469E-3</v>
      </c>
      <c r="I154" s="19">
        <f t="shared" si="4"/>
        <v>-6.1707146140379194E-3</v>
      </c>
      <c r="J154" s="19">
        <f t="shared" si="4"/>
        <v>-6.3732567577409784E-3</v>
      </c>
    </row>
    <row r="155" spans="1:10" x14ac:dyDescent="0.25">
      <c r="A155" s="2">
        <v>152</v>
      </c>
      <c r="B155" s="1">
        <v>39170</v>
      </c>
      <c r="C155">
        <v>12348.75</v>
      </c>
      <c r="D155">
        <v>6324.2</v>
      </c>
      <c r="E155">
        <v>5631.53</v>
      </c>
      <c r="F155">
        <v>17263.939999999999</v>
      </c>
      <c r="G155" s="19">
        <f t="shared" si="4"/>
        <v>3.9263131337999571E-3</v>
      </c>
      <c r="H155" s="19">
        <f t="shared" si="4"/>
        <v>9.0538604711657249E-3</v>
      </c>
      <c r="I155" s="19">
        <f t="shared" si="4"/>
        <v>1.4098668647562394E-2</v>
      </c>
      <c r="J155" s="19">
        <f t="shared" si="4"/>
        <v>5.3362428034143519E-4</v>
      </c>
    </row>
    <row r="156" spans="1:10" x14ac:dyDescent="0.25">
      <c r="A156" s="2">
        <v>153</v>
      </c>
      <c r="B156" s="1">
        <v>39171</v>
      </c>
      <c r="C156">
        <v>12354.35</v>
      </c>
      <c r="D156">
        <v>6308</v>
      </c>
      <c r="E156">
        <v>5634.16</v>
      </c>
      <c r="F156">
        <v>17287.650000000001</v>
      </c>
      <c r="G156" s="19">
        <f t="shared" si="4"/>
        <v>4.5338440081836372E-4</v>
      </c>
      <c r="H156" s="19">
        <f t="shared" si="4"/>
        <v>-2.5648752998035647E-3</v>
      </c>
      <c r="I156" s="19">
        <f t="shared" si="4"/>
        <v>4.6690438806302998E-4</v>
      </c>
      <c r="J156" s="19">
        <f t="shared" si="4"/>
        <v>1.3724406733044187E-3</v>
      </c>
    </row>
    <row r="157" spans="1:10" x14ac:dyDescent="0.25">
      <c r="A157" s="2">
        <v>154</v>
      </c>
      <c r="B157" s="1">
        <v>39174</v>
      </c>
      <c r="C157">
        <v>12382.3</v>
      </c>
      <c r="D157">
        <v>6315.5</v>
      </c>
      <c r="E157">
        <v>5645.56</v>
      </c>
      <c r="F157">
        <v>17028.41</v>
      </c>
      <c r="G157" s="19">
        <f t="shared" si="4"/>
        <v>2.2598057452730583E-3</v>
      </c>
      <c r="H157" s="19">
        <f t="shared" si="4"/>
        <v>1.1882601311009832E-3</v>
      </c>
      <c r="I157" s="19">
        <f t="shared" si="4"/>
        <v>2.0213274587448822E-3</v>
      </c>
      <c r="J157" s="19">
        <f t="shared" si="4"/>
        <v>-1.510924807759142E-2</v>
      </c>
    </row>
    <row r="158" spans="1:10" x14ac:dyDescent="0.25">
      <c r="A158" s="2">
        <v>155</v>
      </c>
      <c r="B158" s="1">
        <v>39175</v>
      </c>
      <c r="C158">
        <v>12510.93</v>
      </c>
      <c r="D158">
        <v>6366.1</v>
      </c>
      <c r="E158">
        <v>5711.91</v>
      </c>
      <c r="F158">
        <v>17244.05</v>
      </c>
      <c r="G158" s="19">
        <f t="shared" si="4"/>
        <v>1.0334628720639632E-2</v>
      </c>
      <c r="H158" s="19">
        <f t="shared" si="4"/>
        <v>7.98010795577846E-3</v>
      </c>
      <c r="I158" s="19">
        <f t="shared" si="4"/>
        <v>1.168407309491416E-2</v>
      </c>
      <c r="J158" s="19">
        <f t="shared" si="4"/>
        <v>1.2584030774721276E-2</v>
      </c>
    </row>
    <row r="159" spans="1:10" x14ac:dyDescent="0.25">
      <c r="A159" s="2">
        <v>156</v>
      </c>
      <c r="B159" s="1">
        <v>39176</v>
      </c>
      <c r="C159">
        <v>12530.05</v>
      </c>
      <c r="D159">
        <v>6364.7</v>
      </c>
      <c r="E159">
        <v>5739.01</v>
      </c>
      <c r="F159">
        <v>17544.09</v>
      </c>
      <c r="G159" s="19">
        <f t="shared" si="4"/>
        <v>1.5270970797222659E-3</v>
      </c>
      <c r="H159" s="19">
        <f t="shared" si="4"/>
        <v>-2.1993904635123814E-4</v>
      </c>
      <c r="I159" s="19">
        <f t="shared" si="4"/>
        <v>4.7332529779208774E-3</v>
      </c>
      <c r="J159" s="19">
        <f t="shared" si="4"/>
        <v>1.7249984621437713E-2</v>
      </c>
    </row>
    <row r="160" spans="1:10" x14ac:dyDescent="0.25">
      <c r="A160" s="2">
        <v>157</v>
      </c>
      <c r="B160" s="1">
        <v>39177</v>
      </c>
      <c r="C160">
        <v>12560.83</v>
      </c>
      <c r="D160">
        <v>6397.3</v>
      </c>
      <c r="E160">
        <v>5741.38</v>
      </c>
      <c r="F160">
        <v>17491.419999999998</v>
      </c>
      <c r="G160" s="19">
        <f t="shared" si="4"/>
        <v>2.4534823362282201E-3</v>
      </c>
      <c r="H160" s="19">
        <f t="shared" si="4"/>
        <v>5.1089282100121305E-3</v>
      </c>
      <c r="I160" s="19">
        <f t="shared" si="4"/>
        <v>4.1287796558604913E-4</v>
      </c>
      <c r="J160" s="19">
        <f t="shared" si="4"/>
        <v>-3.006666075546937E-3</v>
      </c>
    </row>
    <row r="161" spans="1:10" x14ac:dyDescent="0.25">
      <c r="A161" s="2">
        <v>158</v>
      </c>
      <c r="B161" s="1">
        <v>39182</v>
      </c>
      <c r="C161">
        <v>12573.85</v>
      </c>
      <c r="D161">
        <v>6417.8</v>
      </c>
      <c r="E161">
        <v>5766.27</v>
      </c>
      <c r="F161">
        <v>17664.689999999999</v>
      </c>
      <c r="G161" s="19">
        <f t="shared" si="4"/>
        <v>1.0360188524037384E-3</v>
      </c>
      <c r="H161" s="19">
        <f t="shared" si="4"/>
        <v>3.1993534949025129E-3</v>
      </c>
      <c r="I161" s="19">
        <f t="shared" si="4"/>
        <v>4.3258247884445196E-3</v>
      </c>
      <c r="J161" s="19">
        <f t="shared" si="4"/>
        <v>9.8572568459229098E-3</v>
      </c>
    </row>
    <row r="162" spans="1:10" x14ac:dyDescent="0.25">
      <c r="A162" s="2">
        <v>159</v>
      </c>
      <c r="B162" s="1">
        <v>39183</v>
      </c>
      <c r="C162">
        <v>12484.62</v>
      </c>
      <c r="D162">
        <v>6413.3</v>
      </c>
      <c r="E162">
        <v>5751.92</v>
      </c>
      <c r="F162">
        <v>17670.07</v>
      </c>
      <c r="G162" s="19">
        <f t="shared" si="4"/>
        <v>-7.1217737669244064E-3</v>
      </c>
      <c r="H162" s="19">
        <f t="shared" si="4"/>
        <v>-7.0142079548860968E-4</v>
      </c>
      <c r="I162" s="19">
        <f t="shared" si="4"/>
        <v>-2.4917122263977895E-3</v>
      </c>
      <c r="J162" s="19">
        <f t="shared" si="4"/>
        <v>3.0451600868795276E-4</v>
      </c>
    </row>
    <row r="163" spans="1:10" x14ac:dyDescent="0.25">
      <c r="A163" s="2">
        <v>160</v>
      </c>
      <c r="B163" s="1">
        <v>39184</v>
      </c>
      <c r="C163">
        <v>12552.96</v>
      </c>
      <c r="D163">
        <v>6416.4</v>
      </c>
      <c r="E163">
        <v>5748.94</v>
      </c>
      <c r="F163">
        <v>17540.419999999998</v>
      </c>
      <c r="G163" s="19">
        <f t="shared" si="4"/>
        <v>5.4590075970012593E-3</v>
      </c>
      <c r="H163" s="19">
        <f t="shared" si="4"/>
        <v>4.8325370980291859E-4</v>
      </c>
      <c r="I163" s="19">
        <f t="shared" si="4"/>
        <v>-5.1822212716121801E-4</v>
      </c>
      <c r="J163" s="19">
        <f t="shared" si="4"/>
        <v>-7.3643159151407216E-3</v>
      </c>
    </row>
    <row r="164" spans="1:10" x14ac:dyDescent="0.25">
      <c r="A164" s="2">
        <v>161</v>
      </c>
      <c r="B164" s="1">
        <v>39185</v>
      </c>
      <c r="C164">
        <v>12612.13</v>
      </c>
      <c r="D164">
        <v>6462.4</v>
      </c>
      <c r="E164">
        <v>5789.34</v>
      </c>
      <c r="F164">
        <v>17363.95</v>
      </c>
      <c r="G164" s="19">
        <f t="shared" si="4"/>
        <v>4.7025549314961184E-3</v>
      </c>
      <c r="H164" s="19">
        <f t="shared" si="4"/>
        <v>7.1435530664622849E-3</v>
      </c>
      <c r="I164" s="19">
        <f t="shared" si="4"/>
        <v>7.0028054612627294E-3</v>
      </c>
      <c r="J164" s="19">
        <f t="shared" si="4"/>
        <v>-1.0111714012958876E-2</v>
      </c>
    </row>
    <row r="165" spans="1:10" x14ac:dyDescent="0.25">
      <c r="A165" s="2">
        <v>162</v>
      </c>
      <c r="B165" s="1">
        <v>39188</v>
      </c>
      <c r="C165">
        <v>12720.46</v>
      </c>
      <c r="D165">
        <v>6516.2</v>
      </c>
      <c r="E165">
        <v>5861.97</v>
      </c>
      <c r="F165">
        <v>17628.3</v>
      </c>
      <c r="G165" s="19">
        <f t="shared" si="4"/>
        <v>8.5526715068992305E-3</v>
      </c>
      <c r="H165" s="19">
        <f t="shared" si="4"/>
        <v>8.2906181188485938E-3</v>
      </c>
      <c r="I165" s="19">
        <f t="shared" si="4"/>
        <v>1.2467429118052388E-2</v>
      </c>
      <c r="J165" s="19">
        <f t="shared" si="4"/>
        <v>1.5109347302426209E-2</v>
      </c>
    </row>
    <row r="166" spans="1:10" x14ac:dyDescent="0.25">
      <c r="A166" s="2">
        <v>163</v>
      </c>
      <c r="B166" s="1">
        <v>39189</v>
      </c>
      <c r="C166">
        <v>12773.04</v>
      </c>
      <c r="D166">
        <v>6497.8</v>
      </c>
      <c r="E166">
        <v>5858.14</v>
      </c>
      <c r="F166">
        <v>17527.45</v>
      </c>
      <c r="G166" s="19">
        <f t="shared" si="4"/>
        <v>4.124978881362925E-3</v>
      </c>
      <c r="H166" s="19">
        <f t="shared" si="4"/>
        <v>-2.8277258737641046E-3</v>
      </c>
      <c r="I166" s="19">
        <f t="shared" si="4"/>
        <v>-6.535775067531424E-4</v>
      </c>
      <c r="J166" s="19">
        <f t="shared" si="4"/>
        <v>-5.7373417799685142E-3</v>
      </c>
    </row>
    <row r="167" spans="1:10" x14ac:dyDescent="0.25">
      <c r="A167" s="2">
        <v>164</v>
      </c>
      <c r="B167" s="1">
        <v>39190</v>
      </c>
      <c r="C167">
        <v>12803.84</v>
      </c>
      <c r="D167">
        <v>6449.4</v>
      </c>
      <c r="E167">
        <v>5835.95</v>
      </c>
      <c r="F167">
        <v>17667.330000000002</v>
      </c>
      <c r="G167" s="19">
        <f t="shared" si="4"/>
        <v>2.4084262731022183E-3</v>
      </c>
      <c r="H167" s="19">
        <f t="shared" si="4"/>
        <v>-7.476554847160137E-3</v>
      </c>
      <c r="I167" s="19">
        <f t="shared" si="4"/>
        <v>-3.7950839497416567E-3</v>
      </c>
      <c r="J167" s="19">
        <f t="shared" si="4"/>
        <v>7.9489479141349444E-3</v>
      </c>
    </row>
    <row r="168" spans="1:10" x14ac:dyDescent="0.25">
      <c r="A168" s="2">
        <v>165</v>
      </c>
      <c r="B168" s="1">
        <v>39191</v>
      </c>
      <c r="C168">
        <v>12808.63</v>
      </c>
      <c r="D168">
        <v>6440.6</v>
      </c>
      <c r="E168">
        <v>5829.04</v>
      </c>
      <c r="F168">
        <v>17371.97</v>
      </c>
      <c r="G168" s="19">
        <f t="shared" si="4"/>
        <v>3.7403655764894249E-4</v>
      </c>
      <c r="H168" s="19">
        <f t="shared" si="4"/>
        <v>-1.3653997466508601E-3</v>
      </c>
      <c r="I168" s="19">
        <f t="shared" si="4"/>
        <v>-1.1847418314541059E-3</v>
      </c>
      <c r="J168" s="19">
        <f t="shared" si="4"/>
        <v>-1.6859183594739532E-2</v>
      </c>
    </row>
    <row r="169" spans="1:10" x14ac:dyDescent="0.25">
      <c r="A169" s="2">
        <v>166</v>
      </c>
      <c r="B169" s="1">
        <v>39192</v>
      </c>
      <c r="C169">
        <v>12961.98</v>
      </c>
      <c r="D169">
        <v>6486.8</v>
      </c>
      <c r="E169">
        <v>5938.9</v>
      </c>
      <c r="F169">
        <v>17452.62</v>
      </c>
      <c r="G169" s="19">
        <f t="shared" si="4"/>
        <v>1.1901294540351786E-2</v>
      </c>
      <c r="H169" s="19">
        <f t="shared" si="4"/>
        <v>7.1476393847975002E-3</v>
      </c>
      <c r="I169" s="19">
        <f t="shared" si="4"/>
        <v>1.8671609760085618E-2</v>
      </c>
      <c r="J169" s="19">
        <f t="shared" si="4"/>
        <v>4.6317928903330599E-3</v>
      </c>
    </row>
    <row r="170" spans="1:10" x14ac:dyDescent="0.25">
      <c r="A170" s="2">
        <v>167</v>
      </c>
      <c r="B170" s="1">
        <v>39195</v>
      </c>
      <c r="C170">
        <v>12919.4</v>
      </c>
      <c r="D170">
        <v>6479.7</v>
      </c>
      <c r="E170">
        <v>5917.32</v>
      </c>
      <c r="F170">
        <v>17455.37</v>
      </c>
      <c r="G170" s="19">
        <f t="shared" si="4"/>
        <v>-3.2903993849503527E-3</v>
      </c>
      <c r="H170" s="19">
        <f t="shared" si="4"/>
        <v>-1.0951298669019298E-3</v>
      </c>
      <c r="I170" s="19">
        <f t="shared" si="4"/>
        <v>-3.6402873480677555E-3</v>
      </c>
      <c r="J170" s="19">
        <f t="shared" si="4"/>
        <v>1.5755705245066009E-4</v>
      </c>
    </row>
    <row r="171" spans="1:10" x14ac:dyDescent="0.25">
      <c r="A171" s="2">
        <v>168</v>
      </c>
      <c r="B171" s="1">
        <v>39196</v>
      </c>
      <c r="C171">
        <v>12953.94</v>
      </c>
      <c r="D171">
        <v>6429.5</v>
      </c>
      <c r="E171">
        <v>5886.03</v>
      </c>
      <c r="F171">
        <v>17451.77</v>
      </c>
      <c r="G171" s="19">
        <f t="shared" si="4"/>
        <v>2.6699313284092772E-3</v>
      </c>
      <c r="H171" s="19">
        <f t="shared" si="4"/>
        <v>-7.7774382678238397E-3</v>
      </c>
      <c r="I171" s="19">
        <f t="shared" si="4"/>
        <v>-5.3018970541555974E-3</v>
      </c>
      <c r="J171" s="19">
        <f t="shared" si="4"/>
        <v>-2.0626152774256079E-4</v>
      </c>
    </row>
    <row r="172" spans="1:10" x14ac:dyDescent="0.25">
      <c r="A172" s="2">
        <v>169</v>
      </c>
      <c r="B172" s="1">
        <v>39197</v>
      </c>
      <c r="C172">
        <v>13089.89</v>
      </c>
      <c r="D172">
        <v>6461.9</v>
      </c>
      <c r="E172">
        <v>5947.33</v>
      </c>
      <c r="F172">
        <v>17236.16</v>
      </c>
      <c r="G172" s="19">
        <f t="shared" si="4"/>
        <v>1.0440187549126298E-2</v>
      </c>
      <c r="H172" s="19">
        <f t="shared" si="4"/>
        <v>5.0266174690964307E-3</v>
      </c>
      <c r="I172" s="19">
        <f t="shared" si="4"/>
        <v>1.0360632709790634E-2</v>
      </c>
      <c r="J172" s="19">
        <f t="shared" si="4"/>
        <v>-1.243157356247831E-2</v>
      </c>
    </row>
    <row r="173" spans="1:10" x14ac:dyDescent="0.25">
      <c r="A173" s="2">
        <v>170</v>
      </c>
      <c r="B173" s="1">
        <v>39198</v>
      </c>
      <c r="C173">
        <v>13105.5</v>
      </c>
      <c r="D173">
        <v>6469.4</v>
      </c>
      <c r="E173">
        <v>5944.44</v>
      </c>
      <c r="F173">
        <v>17429.169999999998</v>
      </c>
      <c r="G173" s="19">
        <f t="shared" si="4"/>
        <v>1.1918128989664781E-3</v>
      </c>
      <c r="H173" s="19">
        <f t="shared" si="4"/>
        <v>1.1599763118889791E-3</v>
      </c>
      <c r="I173" s="19">
        <f t="shared" si="4"/>
        <v>-4.8605044613143488E-4</v>
      </c>
      <c r="J173" s="19">
        <f t="shared" si="4"/>
        <v>1.1135736743718119E-2</v>
      </c>
    </row>
    <row r="174" spans="1:10" x14ac:dyDescent="0.25">
      <c r="A174" s="2">
        <v>171</v>
      </c>
      <c r="B174" s="1">
        <v>39199</v>
      </c>
      <c r="C174">
        <v>13120.94</v>
      </c>
      <c r="D174">
        <v>6418.7</v>
      </c>
      <c r="E174">
        <v>5930.77</v>
      </c>
      <c r="F174">
        <v>17400.41</v>
      </c>
      <c r="G174" s="19">
        <f t="shared" si="4"/>
        <v>1.1774378668078897E-3</v>
      </c>
      <c r="H174" s="19">
        <f t="shared" si="4"/>
        <v>-7.867763523626399E-3</v>
      </c>
      <c r="I174" s="19">
        <f t="shared" si="4"/>
        <v>-2.3022760924856435E-3</v>
      </c>
      <c r="J174" s="19">
        <f t="shared" si="4"/>
        <v>-1.6514701892217313E-3</v>
      </c>
    </row>
    <row r="175" spans="1:10" x14ac:dyDescent="0.25">
      <c r="A175" s="2">
        <v>172</v>
      </c>
      <c r="B175" s="1">
        <v>39204</v>
      </c>
      <c r="C175">
        <v>13211.88</v>
      </c>
      <c r="D175">
        <v>6484.5</v>
      </c>
      <c r="E175">
        <v>5990.13</v>
      </c>
      <c r="F175">
        <v>17394.919999999998</v>
      </c>
      <c r="G175" s="19">
        <f t="shared" si="4"/>
        <v>6.9069975442312892E-3</v>
      </c>
      <c r="H175" s="19">
        <f t="shared" si="4"/>
        <v>1.0199108807943254E-2</v>
      </c>
      <c r="I175" s="19">
        <f t="shared" si="4"/>
        <v>9.9590619204934921E-3</v>
      </c>
      <c r="J175" s="19">
        <f t="shared" si="4"/>
        <v>-3.1555959064385276E-4</v>
      </c>
    </row>
    <row r="176" spans="1:10" x14ac:dyDescent="0.25">
      <c r="A176" s="2">
        <v>173</v>
      </c>
      <c r="B176" s="1">
        <v>39210</v>
      </c>
      <c r="C176">
        <v>13309.07</v>
      </c>
      <c r="D176">
        <v>6550.4</v>
      </c>
      <c r="E176">
        <v>6034.25</v>
      </c>
      <c r="F176">
        <v>17656.84</v>
      </c>
      <c r="G176" s="19">
        <f t="shared" si="4"/>
        <v>7.3293328541939899E-3</v>
      </c>
      <c r="H176" s="19">
        <f t="shared" si="4"/>
        <v>1.0111402691174096E-2</v>
      </c>
      <c r="I176" s="19">
        <f t="shared" si="4"/>
        <v>7.3384570346536199E-3</v>
      </c>
      <c r="J176" s="19">
        <f t="shared" si="4"/>
        <v>1.494503414699609E-2</v>
      </c>
    </row>
    <row r="177" spans="1:10" x14ac:dyDescent="0.25">
      <c r="A177" s="2">
        <v>174</v>
      </c>
      <c r="B177" s="1">
        <v>39211</v>
      </c>
      <c r="C177">
        <v>13362.87</v>
      </c>
      <c r="D177">
        <v>6549.6</v>
      </c>
      <c r="E177">
        <v>6051.63</v>
      </c>
      <c r="F177">
        <v>17748.12</v>
      </c>
      <c r="G177" s="19">
        <f t="shared" si="4"/>
        <v>4.0342077078365677E-3</v>
      </c>
      <c r="H177" s="19">
        <f t="shared" si="4"/>
        <v>-1.2213740473186722E-4</v>
      </c>
      <c r="I177" s="19">
        <f t="shared" si="4"/>
        <v>2.876085478330178E-3</v>
      </c>
      <c r="J177" s="19">
        <f t="shared" si="4"/>
        <v>5.1563511014069479E-3</v>
      </c>
    </row>
    <row r="178" spans="1:10" x14ac:dyDescent="0.25">
      <c r="A178" s="2">
        <v>175</v>
      </c>
      <c r="B178" s="1">
        <v>39212</v>
      </c>
      <c r="C178">
        <v>13215.13</v>
      </c>
      <c r="D178">
        <v>6524.1</v>
      </c>
      <c r="E178">
        <v>6012.76</v>
      </c>
      <c r="F178">
        <v>17736.96</v>
      </c>
      <c r="G178" s="19">
        <f t="shared" si="4"/>
        <v>-1.1117580083233741E-2</v>
      </c>
      <c r="H178" s="19">
        <f t="shared" si="4"/>
        <v>-3.9009664191869877E-3</v>
      </c>
      <c r="I178" s="19">
        <f t="shared" si="4"/>
        <v>-6.4437795027412429E-3</v>
      </c>
      <c r="J178" s="19">
        <f t="shared" si="4"/>
        <v>-6.2899677092136304E-4</v>
      </c>
    </row>
    <row r="179" spans="1:10" x14ac:dyDescent="0.25">
      <c r="A179" s="2">
        <v>176</v>
      </c>
      <c r="B179" s="1">
        <v>39213</v>
      </c>
      <c r="C179">
        <v>13326.22</v>
      </c>
      <c r="D179">
        <v>6565.7</v>
      </c>
      <c r="E179">
        <v>6050.63</v>
      </c>
      <c r="F179">
        <v>17553.72</v>
      </c>
      <c r="G179" s="19">
        <f t="shared" si="4"/>
        <v>8.3711377701079451E-3</v>
      </c>
      <c r="H179" s="19">
        <f t="shared" si="4"/>
        <v>6.3561154569122301E-3</v>
      </c>
      <c r="I179" s="19">
        <f t="shared" si="4"/>
        <v>6.2785211126098368E-3</v>
      </c>
      <c r="J179" s="19">
        <f t="shared" si="4"/>
        <v>-1.0384704785841841E-2</v>
      </c>
    </row>
    <row r="180" spans="1:10" x14ac:dyDescent="0.25">
      <c r="A180" s="2">
        <v>177</v>
      </c>
      <c r="B180" s="1">
        <v>39216</v>
      </c>
      <c r="C180">
        <v>13346.78</v>
      </c>
      <c r="D180">
        <v>6555.5</v>
      </c>
      <c r="E180">
        <v>6026.42</v>
      </c>
      <c r="F180">
        <v>17677.939999999999</v>
      </c>
      <c r="G180" s="19">
        <f t="shared" si="4"/>
        <v>1.5416341672830501E-3</v>
      </c>
      <c r="H180" s="19">
        <f t="shared" si="4"/>
        <v>-1.5547361605071726E-3</v>
      </c>
      <c r="I180" s="19">
        <f t="shared" si="4"/>
        <v>-4.0092625980123683E-3</v>
      </c>
      <c r="J180" s="19">
        <f t="shared" si="4"/>
        <v>7.0516413216338688E-3</v>
      </c>
    </row>
    <row r="181" spans="1:10" x14ac:dyDescent="0.25">
      <c r="A181" s="2">
        <v>178</v>
      </c>
      <c r="B181" s="1">
        <v>39217</v>
      </c>
      <c r="C181">
        <v>13383.84</v>
      </c>
      <c r="D181">
        <v>6568.6</v>
      </c>
      <c r="E181">
        <v>6049.76</v>
      </c>
      <c r="F181">
        <v>17512.98</v>
      </c>
      <c r="G181" s="19">
        <f t="shared" si="4"/>
        <v>2.7728517890933946E-3</v>
      </c>
      <c r="H181" s="19">
        <f t="shared" si="4"/>
        <v>1.9963280302111794E-3</v>
      </c>
      <c r="I181" s="19">
        <f t="shared" si="4"/>
        <v>3.8654655796519343E-3</v>
      </c>
      <c r="J181" s="19">
        <f t="shared" si="4"/>
        <v>-9.3752143028139265E-3</v>
      </c>
    </row>
    <row r="182" spans="1:10" x14ac:dyDescent="0.25">
      <c r="A182" s="2">
        <v>179</v>
      </c>
      <c r="B182" s="1">
        <v>39218</v>
      </c>
      <c r="C182">
        <v>13487.53</v>
      </c>
      <c r="D182">
        <v>6559.5</v>
      </c>
      <c r="E182">
        <v>6017.91</v>
      </c>
      <c r="F182">
        <v>17529</v>
      </c>
      <c r="G182" s="19">
        <f t="shared" si="4"/>
        <v>7.7175458230794077E-3</v>
      </c>
      <c r="H182" s="19">
        <f t="shared" si="4"/>
        <v>-1.3863394485827453E-3</v>
      </c>
      <c r="I182" s="19">
        <f t="shared" si="4"/>
        <v>-5.2785788729820919E-3</v>
      </c>
      <c r="J182" s="19">
        <f t="shared" si="4"/>
        <v>9.1433195932786736E-4</v>
      </c>
    </row>
    <row r="183" spans="1:10" x14ac:dyDescent="0.25">
      <c r="A183" s="2">
        <v>180</v>
      </c>
      <c r="B183" s="1">
        <v>39219</v>
      </c>
      <c r="C183">
        <v>13476.72</v>
      </c>
      <c r="D183">
        <v>6579.3</v>
      </c>
      <c r="E183">
        <v>6027</v>
      </c>
      <c r="F183">
        <v>17498.599999999999</v>
      </c>
      <c r="G183" s="19">
        <f t="shared" si="4"/>
        <v>-8.0180242944898734E-4</v>
      </c>
      <c r="H183" s="19">
        <f t="shared" si="4"/>
        <v>3.0139761604840785E-3</v>
      </c>
      <c r="I183" s="19">
        <f t="shared" si="4"/>
        <v>1.5093515394790263E-3</v>
      </c>
      <c r="J183" s="19">
        <f t="shared" ref="J183:J246" si="5">LN(1+(F183-F182)/F182)</f>
        <v>-1.7357745111120546E-3</v>
      </c>
    </row>
    <row r="184" spans="1:10" x14ac:dyDescent="0.25">
      <c r="A184" s="2">
        <v>181</v>
      </c>
      <c r="B184" s="1">
        <v>39220</v>
      </c>
      <c r="C184">
        <v>13556.53</v>
      </c>
      <c r="D184">
        <v>6640.9</v>
      </c>
      <c r="E184">
        <v>6101.14</v>
      </c>
      <c r="F184">
        <v>17399.580000000002</v>
      </c>
      <c r="G184" s="19">
        <f t="shared" ref="G184:J247" si="6">LN(1+(C184-C183)/C183)</f>
        <v>5.9045976252457373E-3</v>
      </c>
      <c r="H184" s="19">
        <f t="shared" si="6"/>
        <v>9.3191397725753741E-3</v>
      </c>
      <c r="I184" s="19">
        <f t="shared" si="6"/>
        <v>1.2226264463388007E-2</v>
      </c>
      <c r="J184" s="19">
        <f t="shared" si="5"/>
        <v>-5.6748097311732151E-3</v>
      </c>
    </row>
    <row r="185" spans="1:10" x14ac:dyDescent="0.25">
      <c r="A185" s="2">
        <v>182</v>
      </c>
      <c r="B185" s="1">
        <v>39223</v>
      </c>
      <c r="C185">
        <v>13542.88</v>
      </c>
      <c r="D185">
        <v>6636.8</v>
      </c>
      <c r="E185">
        <v>6089.91</v>
      </c>
      <c r="F185">
        <v>17556.87</v>
      </c>
      <c r="G185" s="19">
        <f t="shared" si="6"/>
        <v>-1.0074020913668387E-3</v>
      </c>
      <c r="H185" s="19">
        <f t="shared" si="6"/>
        <v>-6.1757685899085273E-4</v>
      </c>
      <c r="I185" s="19">
        <f t="shared" si="6"/>
        <v>-1.842335676813182E-3</v>
      </c>
      <c r="J185" s="19">
        <f t="shared" si="5"/>
        <v>8.9992583074700629E-3</v>
      </c>
    </row>
    <row r="186" spans="1:10" x14ac:dyDescent="0.25">
      <c r="A186" s="2">
        <v>183</v>
      </c>
      <c r="B186" s="1">
        <v>39224</v>
      </c>
      <c r="C186">
        <v>13539.95</v>
      </c>
      <c r="D186">
        <v>6606.6</v>
      </c>
      <c r="E186">
        <v>6089.72</v>
      </c>
      <c r="F186">
        <v>17680.05</v>
      </c>
      <c r="G186" s="19">
        <f t="shared" si="6"/>
        <v>-2.1637325282699427E-4</v>
      </c>
      <c r="H186" s="19">
        <f t="shared" si="6"/>
        <v>-4.560770247552995E-3</v>
      </c>
      <c r="I186" s="19">
        <f t="shared" si="6"/>
        <v>-3.1199634145730607E-5</v>
      </c>
      <c r="J186" s="19">
        <f t="shared" si="5"/>
        <v>6.9915589542027005E-3</v>
      </c>
    </row>
    <row r="187" spans="1:10" x14ac:dyDescent="0.25">
      <c r="A187" s="2">
        <v>184</v>
      </c>
      <c r="B187" s="1">
        <v>39225</v>
      </c>
      <c r="C187">
        <v>13525.65</v>
      </c>
      <c r="D187">
        <v>6616.4</v>
      </c>
      <c r="E187">
        <v>6120.2</v>
      </c>
      <c r="F187">
        <v>17705.12</v>
      </c>
      <c r="G187" s="19">
        <f t="shared" si="6"/>
        <v>-1.0566919876605653E-3</v>
      </c>
      <c r="H187" s="19">
        <f t="shared" si="6"/>
        <v>1.4822660204654502E-3</v>
      </c>
      <c r="I187" s="19">
        <f t="shared" si="6"/>
        <v>4.9926720754894429E-3</v>
      </c>
      <c r="J187" s="19">
        <f t="shared" si="5"/>
        <v>1.4169780275004502E-3</v>
      </c>
    </row>
    <row r="188" spans="1:10" x14ac:dyDescent="0.25">
      <c r="A188" s="2">
        <v>185</v>
      </c>
      <c r="B188" s="1">
        <v>39226</v>
      </c>
      <c r="C188">
        <v>13441.13</v>
      </c>
      <c r="D188">
        <v>6565.4</v>
      </c>
      <c r="E188">
        <v>6048.31</v>
      </c>
      <c r="F188">
        <v>17696.97</v>
      </c>
      <c r="G188" s="19">
        <f t="shared" si="6"/>
        <v>-6.268473785813123E-3</v>
      </c>
      <c r="H188" s="19">
        <f t="shared" si="6"/>
        <v>-7.7379803174359137E-3</v>
      </c>
      <c r="I188" s="19">
        <f t="shared" si="6"/>
        <v>-1.181588155141252E-2</v>
      </c>
      <c r="J188" s="19">
        <f t="shared" si="5"/>
        <v>-4.6042480226303809E-4</v>
      </c>
    </row>
    <row r="189" spans="1:10" x14ac:dyDescent="0.25">
      <c r="A189" s="2">
        <v>186</v>
      </c>
      <c r="B189" s="1">
        <v>39227</v>
      </c>
      <c r="C189">
        <v>13507.28</v>
      </c>
      <c r="D189">
        <v>6570.5</v>
      </c>
      <c r="E189">
        <v>6057.49</v>
      </c>
      <c r="F189">
        <v>17481.21</v>
      </c>
      <c r="G189" s="19">
        <f t="shared" si="6"/>
        <v>4.9093904139689577E-3</v>
      </c>
      <c r="H189" s="19">
        <f t="shared" si="6"/>
        <v>7.76498033062564E-4</v>
      </c>
      <c r="I189" s="19">
        <f t="shared" si="6"/>
        <v>1.5166286837091641E-3</v>
      </c>
      <c r="J189" s="19">
        <f t="shared" si="5"/>
        <v>-1.2266848685411556E-2</v>
      </c>
    </row>
    <row r="190" spans="1:10" x14ac:dyDescent="0.25">
      <c r="A190" s="2">
        <v>187</v>
      </c>
      <c r="B190" s="1">
        <v>39231</v>
      </c>
      <c r="C190">
        <v>13521.34</v>
      </c>
      <c r="D190">
        <v>6606.5</v>
      </c>
      <c r="E190">
        <v>6056.39</v>
      </c>
      <c r="F190">
        <v>17672.560000000001</v>
      </c>
      <c r="G190" s="19">
        <f t="shared" si="6"/>
        <v>1.0403787739216954E-3</v>
      </c>
      <c r="H190" s="19">
        <f t="shared" si="6"/>
        <v>5.4640797705788544E-3</v>
      </c>
      <c r="I190" s="19">
        <f t="shared" si="6"/>
        <v>-1.8160985630082254E-4</v>
      </c>
      <c r="J190" s="19">
        <f t="shared" si="5"/>
        <v>1.0886564362975727E-2</v>
      </c>
    </row>
    <row r="191" spans="1:10" x14ac:dyDescent="0.25">
      <c r="A191" s="2">
        <v>188</v>
      </c>
      <c r="B191" s="1">
        <v>39232</v>
      </c>
      <c r="C191">
        <v>13633.08</v>
      </c>
      <c r="D191">
        <v>6602.1</v>
      </c>
      <c r="E191">
        <v>6042.15</v>
      </c>
      <c r="F191">
        <v>17588.259999999998</v>
      </c>
      <c r="G191" s="19">
        <f t="shared" si="6"/>
        <v>8.2300141713685434E-3</v>
      </c>
      <c r="H191" s="19">
        <f t="shared" si="6"/>
        <v>-6.662326306725424E-4</v>
      </c>
      <c r="I191" s="19">
        <f t="shared" si="6"/>
        <v>-2.354004132022264E-3</v>
      </c>
      <c r="J191" s="19">
        <f t="shared" si="5"/>
        <v>-4.7815201468405684E-3</v>
      </c>
    </row>
    <row r="192" spans="1:10" x14ac:dyDescent="0.25">
      <c r="A192" s="2">
        <v>189</v>
      </c>
      <c r="B192" s="1">
        <v>39233</v>
      </c>
      <c r="C192">
        <v>13627.64</v>
      </c>
      <c r="D192">
        <v>6621.4</v>
      </c>
      <c r="E192">
        <v>6104</v>
      </c>
      <c r="F192">
        <v>17875.75</v>
      </c>
      <c r="G192" s="19">
        <f t="shared" si="6"/>
        <v>-3.9910905304128645E-4</v>
      </c>
      <c r="H192" s="19">
        <f t="shared" si="6"/>
        <v>2.9190477111728967E-3</v>
      </c>
      <c r="I192" s="19">
        <f t="shared" si="6"/>
        <v>1.018438510935649E-2</v>
      </c>
      <c r="J192" s="19">
        <f t="shared" si="5"/>
        <v>1.6213411726057513E-2</v>
      </c>
    </row>
    <row r="193" spans="1:10" x14ac:dyDescent="0.25">
      <c r="A193" s="2">
        <v>190</v>
      </c>
      <c r="B193" s="1">
        <v>39234</v>
      </c>
      <c r="C193">
        <v>13668.11</v>
      </c>
      <c r="D193">
        <v>6676.7</v>
      </c>
      <c r="E193">
        <v>6168.15</v>
      </c>
      <c r="F193">
        <v>17958.88</v>
      </c>
      <c r="G193" s="19">
        <f t="shared" si="6"/>
        <v>2.9652989681090754E-3</v>
      </c>
      <c r="H193" s="19">
        <f t="shared" si="6"/>
        <v>8.3170255557528539E-3</v>
      </c>
      <c r="I193" s="19">
        <f t="shared" si="6"/>
        <v>1.0454661049316484E-2</v>
      </c>
      <c r="J193" s="19">
        <f t="shared" si="5"/>
        <v>4.6396543859409146E-3</v>
      </c>
    </row>
    <row r="194" spans="1:10" x14ac:dyDescent="0.25">
      <c r="A194" s="2">
        <v>191</v>
      </c>
      <c r="B194" s="1">
        <v>39237</v>
      </c>
      <c r="C194">
        <v>13676.32</v>
      </c>
      <c r="D194">
        <v>6664.1</v>
      </c>
      <c r="E194">
        <v>6125.81</v>
      </c>
      <c r="F194">
        <v>17973.419999999998</v>
      </c>
      <c r="G194" s="19">
        <f t="shared" si="6"/>
        <v>6.0048794190994113E-4</v>
      </c>
      <c r="H194" s="19">
        <f t="shared" si="6"/>
        <v>-1.8889427540341001E-3</v>
      </c>
      <c r="I194" s="19">
        <f t="shared" si="6"/>
        <v>-6.8879624463081763E-3</v>
      </c>
      <c r="J194" s="19">
        <f t="shared" si="5"/>
        <v>8.0929975501693719E-4</v>
      </c>
    </row>
    <row r="195" spans="1:10" x14ac:dyDescent="0.25">
      <c r="A195" s="2">
        <v>192</v>
      </c>
      <c r="B195" s="1">
        <v>39238</v>
      </c>
      <c r="C195">
        <v>13595.46</v>
      </c>
      <c r="D195">
        <v>6632.8</v>
      </c>
      <c r="E195">
        <v>6078.54</v>
      </c>
      <c r="F195">
        <v>18053.810000000001</v>
      </c>
      <c r="G195" s="19">
        <f t="shared" si="6"/>
        <v>-5.9299566767712121E-3</v>
      </c>
      <c r="H195" s="19">
        <f t="shared" si="6"/>
        <v>-4.7078729344817586E-3</v>
      </c>
      <c r="I195" s="19">
        <f t="shared" si="6"/>
        <v>-7.7464570222399972E-3</v>
      </c>
      <c r="J195" s="19">
        <f t="shared" si="5"/>
        <v>4.4627429542078477E-3</v>
      </c>
    </row>
    <row r="196" spans="1:10" x14ac:dyDescent="0.25">
      <c r="A196" s="2">
        <v>193</v>
      </c>
      <c r="B196" s="1">
        <v>39239</v>
      </c>
      <c r="C196">
        <v>13465.67</v>
      </c>
      <c r="D196">
        <v>6522.7</v>
      </c>
      <c r="E196">
        <v>5977.87</v>
      </c>
      <c r="F196">
        <v>18040.93</v>
      </c>
      <c r="G196" s="19">
        <f t="shared" si="6"/>
        <v>-9.5924298219800704E-3</v>
      </c>
      <c r="H196" s="19">
        <f t="shared" si="6"/>
        <v>-1.6738637171922203E-2</v>
      </c>
      <c r="I196" s="19">
        <f t="shared" si="6"/>
        <v>-1.6700218341114088E-2</v>
      </c>
      <c r="J196" s="19">
        <f t="shared" si="5"/>
        <v>-7.1367742483735477E-4</v>
      </c>
    </row>
    <row r="197" spans="1:10" x14ac:dyDescent="0.25">
      <c r="A197" s="2">
        <v>194</v>
      </c>
      <c r="B197" s="1">
        <v>39240</v>
      </c>
      <c r="C197">
        <v>13266.73</v>
      </c>
      <c r="D197">
        <v>6505.1</v>
      </c>
      <c r="E197">
        <v>5890.49</v>
      </c>
      <c r="F197">
        <v>18053.38</v>
      </c>
      <c r="G197" s="19">
        <f t="shared" si="6"/>
        <v>-1.488408617890264E-2</v>
      </c>
      <c r="H197" s="19">
        <f t="shared" si="6"/>
        <v>-2.7019160114798517E-3</v>
      </c>
      <c r="I197" s="19">
        <f t="shared" si="6"/>
        <v>-1.4725131167970786E-2</v>
      </c>
      <c r="J197" s="19">
        <f t="shared" si="5"/>
        <v>6.8985945395573837E-4</v>
      </c>
    </row>
    <row r="198" spans="1:10" x14ac:dyDescent="0.25">
      <c r="A198" s="2">
        <v>195</v>
      </c>
      <c r="B198" s="1">
        <v>39241</v>
      </c>
      <c r="C198">
        <v>13424.39</v>
      </c>
      <c r="D198">
        <v>6505.1</v>
      </c>
      <c r="E198">
        <v>5883.29</v>
      </c>
      <c r="F198">
        <v>17779.09</v>
      </c>
      <c r="G198" s="19">
        <f t="shared" si="6"/>
        <v>1.1813804265987007E-2</v>
      </c>
      <c r="H198" s="19">
        <f t="shared" si="6"/>
        <v>0</v>
      </c>
      <c r="I198" s="19">
        <f t="shared" si="6"/>
        <v>-1.2230568088618149E-3</v>
      </c>
      <c r="J198" s="19">
        <f t="shared" si="5"/>
        <v>-1.5309877192500246E-2</v>
      </c>
    </row>
    <row r="199" spans="1:10" x14ac:dyDescent="0.25">
      <c r="A199" s="2">
        <v>196</v>
      </c>
      <c r="B199" s="1">
        <v>39244</v>
      </c>
      <c r="C199">
        <v>13424.96</v>
      </c>
      <c r="D199">
        <v>6567.5</v>
      </c>
      <c r="E199">
        <v>5940.09</v>
      </c>
      <c r="F199">
        <v>17834.48</v>
      </c>
      <c r="G199" s="19">
        <f t="shared" si="6"/>
        <v>4.2459128439655546E-5</v>
      </c>
      <c r="H199" s="19">
        <f t="shared" si="6"/>
        <v>9.5467579410879258E-3</v>
      </c>
      <c r="I199" s="19">
        <f t="shared" si="6"/>
        <v>9.6081555299443386E-3</v>
      </c>
      <c r="J199" s="19">
        <f t="shared" si="5"/>
        <v>3.1106145585764237E-3</v>
      </c>
    </row>
    <row r="200" spans="1:10" x14ac:dyDescent="0.25">
      <c r="A200" s="2">
        <v>197</v>
      </c>
      <c r="B200" s="1">
        <v>39245</v>
      </c>
      <c r="C200">
        <v>13295.01</v>
      </c>
      <c r="D200">
        <v>6520.4</v>
      </c>
      <c r="E200">
        <v>5898.16</v>
      </c>
      <c r="F200">
        <v>17760.91</v>
      </c>
      <c r="G200" s="19">
        <f t="shared" si="6"/>
        <v>-9.7268840174935499E-3</v>
      </c>
      <c r="H200" s="19">
        <f t="shared" si="6"/>
        <v>-7.1975188275603032E-3</v>
      </c>
      <c r="I200" s="19">
        <f t="shared" si="6"/>
        <v>-7.0838469098450764E-3</v>
      </c>
      <c r="J200" s="19">
        <f t="shared" si="5"/>
        <v>-4.1336872420719576E-3</v>
      </c>
    </row>
    <row r="201" spans="1:10" x14ac:dyDescent="0.25">
      <c r="A201" s="2">
        <v>198</v>
      </c>
      <c r="B201" s="1">
        <v>39246</v>
      </c>
      <c r="C201">
        <v>13482.35</v>
      </c>
      <c r="D201">
        <v>6559.6</v>
      </c>
      <c r="E201">
        <v>5934.27</v>
      </c>
      <c r="F201">
        <v>17732.77</v>
      </c>
      <c r="G201" s="19">
        <f t="shared" si="6"/>
        <v>1.3992645777089996E-2</v>
      </c>
      <c r="H201" s="19">
        <f t="shared" si="6"/>
        <v>5.9939017371559572E-3</v>
      </c>
      <c r="I201" s="19">
        <f t="shared" si="6"/>
        <v>6.1035834739977066E-3</v>
      </c>
      <c r="J201" s="19">
        <f t="shared" si="5"/>
        <v>-1.5856347324868228E-3</v>
      </c>
    </row>
    <row r="202" spans="1:10" x14ac:dyDescent="0.25">
      <c r="A202" s="2">
        <v>199</v>
      </c>
      <c r="B202" s="1">
        <v>39247</v>
      </c>
      <c r="C202">
        <v>13553.73</v>
      </c>
      <c r="D202">
        <v>6649.9</v>
      </c>
      <c r="E202">
        <v>6047.23</v>
      </c>
      <c r="F202">
        <v>17842.29</v>
      </c>
      <c r="G202" s="19">
        <f t="shared" si="6"/>
        <v>5.2803635625264106E-3</v>
      </c>
      <c r="H202" s="19">
        <f t="shared" si="6"/>
        <v>1.3672191473558458E-2</v>
      </c>
      <c r="I202" s="19">
        <f t="shared" si="6"/>
        <v>1.8856294618123305E-2</v>
      </c>
      <c r="J202" s="19">
        <f t="shared" si="5"/>
        <v>6.1571418850919412E-3</v>
      </c>
    </row>
    <row r="203" spans="1:10" x14ac:dyDescent="0.25">
      <c r="A203" s="2">
        <v>200</v>
      </c>
      <c r="B203" s="1">
        <v>39248</v>
      </c>
      <c r="C203">
        <v>13639.48</v>
      </c>
      <c r="D203">
        <v>6732.4</v>
      </c>
      <c r="E203">
        <v>6105.28</v>
      </c>
      <c r="F203">
        <v>17971.490000000002</v>
      </c>
      <c r="G203" s="19">
        <f t="shared" si="6"/>
        <v>6.3067423246701915E-3</v>
      </c>
      <c r="H203" s="19">
        <f t="shared" si="6"/>
        <v>1.2329875309162099E-2</v>
      </c>
      <c r="I203" s="19">
        <f t="shared" si="6"/>
        <v>9.5536545996107326E-3</v>
      </c>
      <c r="J203" s="19">
        <f t="shared" si="5"/>
        <v>7.2151311864827958E-3</v>
      </c>
    </row>
    <row r="204" spans="1:10" x14ac:dyDescent="0.25">
      <c r="A204" s="2">
        <v>201</v>
      </c>
      <c r="B204" s="1">
        <v>39251</v>
      </c>
      <c r="C204">
        <v>13612.98</v>
      </c>
      <c r="D204">
        <v>6703.5</v>
      </c>
      <c r="E204">
        <v>6087.15</v>
      </c>
      <c r="F204">
        <v>18149.52</v>
      </c>
      <c r="G204" s="19">
        <f t="shared" si="6"/>
        <v>-1.9447791760657327E-3</v>
      </c>
      <c r="H204" s="19">
        <f t="shared" si="6"/>
        <v>-4.3019142103951878E-3</v>
      </c>
      <c r="I204" s="19">
        <f t="shared" si="6"/>
        <v>-2.9739786675236153E-3</v>
      </c>
      <c r="J204" s="19">
        <f t="shared" si="5"/>
        <v>9.8575007509674722E-3</v>
      </c>
    </row>
    <row r="205" spans="1:10" x14ac:dyDescent="0.25">
      <c r="A205" s="2">
        <v>202</v>
      </c>
      <c r="B205" s="1">
        <v>39252</v>
      </c>
      <c r="C205">
        <v>13635.42</v>
      </c>
      <c r="D205">
        <v>6650.2</v>
      </c>
      <c r="E205">
        <v>6071.67</v>
      </c>
      <c r="F205">
        <v>18163.61</v>
      </c>
      <c r="G205" s="19">
        <f t="shared" si="6"/>
        <v>1.6470695580664528E-3</v>
      </c>
      <c r="H205" s="19">
        <f t="shared" si="6"/>
        <v>-7.9828486559955173E-3</v>
      </c>
      <c r="I205" s="19">
        <f t="shared" si="6"/>
        <v>-2.546301098939956E-3</v>
      </c>
      <c r="J205" s="19">
        <f t="shared" si="5"/>
        <v>7.7602788341884078E-4</v>
      </c>
    </row>
    <row r="206" spans="1:10" x14ac:dyDescent="0.25">
      <c r="A206" s="2">
        <v>203</v>
      </c>
      <c r="B206" s="1">
        <v>39253</v>
      </c>
      <c r="C206">
        <v>13489.42</v>
      </c>
      <c r="D206">
        <v>6649.3</v>
      </c>
      <c r="E206">
        <v>6093.29</v>
      </c>
      <c r="F206">
        <v>18211.68</v>
      </c>
      <c r="G206" s="19">
        <f t="shared" si="6"/>
        <v>-1.0765144419064688E-2</v>
      </c>
      <c r="H206" s="19">
        <f t="shared" si="6"/>
        <v>-1.3534343417021493E-4</v>
      </c>
      <c r="I206" s="19">
        <f t="shared" si="6"/>
        <v>3.5544749448874068E-3</v>
      </c>
      <c r="J206" s="19">
        <f t="shared" si="5"/>
        <v>2.6430045221706839E-3</v>
      </c>
    </row>
    <row r="207" spans="1:10" x14ac:dyDescent="0.25">
      <c r="A207" s="2">
        <v>204</v>
      </c>
      <c r="B207" s="1">
        <v>39254</v>
      </c>
      <c r="C207">
        <v>13545.84</v>
      </c>
      <c r="D207">
        <v>6596</v>
      </c>
      <c r="E207">
        <v>6029.79</v>
      </c>
      <c r="F207">
        <v>18240.3</v>
      </c>
      <c r="G207" s="19">
        <f t="shared" si="6"/>
        <v>4.1738146336625023E-3</v>
      </c>
      <c r="H207" s="19">
        <f t="shared" si="6"/>
        <v>-8.0481812719605892E-3</v>
      </c>
      <c r="I207" s="19">
        <f t="shared" si="6"/>
        <v>-1.0475981473219908E-2</v>
      </c>
      <c r="J207" s="19">
        <f t="shared" si="5"/>
        <v>1.5702853936012829E-3</v>
      </c>
    </row>
    <row r="208" spans="1:10" x14ac:dyDescent="0.25">
      <c r="A208" s="2">
        <v>205</v>
      </c>
      <c r="B208" s="1">
        <v>39255</v>
      </c>
      <c r="C208">
        <v>13360.26</v>
      </c>
      <c r="D208">
        <v>6567.4</v>
      </c>
      <c r="E208">
        <v>6023.25</v>
      </c>
      <c r="F208">
        <v>18188.63</v>
      </c>
      <c r="G208" s="19">
        <f t="shared" si="6"/>
        <v>-1.3794860121072909E-2</v>
      </c>
      <c r="H208" s="19">
        <f t="shared" si="6"/>
        <v>-4.3453887298186581E-3</v>
      </c>
      <c r="I208" s="19">
        <f t="shared" si="6"/>
        <v>-1.085203507468422E-3</v>
      </c>
      <c r="J208" s="19">
        <f t="shared" si="5"/>
        <v>-2.8367582934708509E-3</v>
      </c>
    </row>
    <row r="209" spans="1:10" x14ac:dyDescent="0.25">
      <c r="A209" s="2">
        <v>206</v>
      </c>
      <c r="B209" s="1">
        <v>39258</v>
      </c>
      <c r="C209">
        <v>13352.05</v>
      </c>
      <c r="D209">
        <v>6588.4</v>
      </c>
      <c r="E209">
        <v>6002.85</v>
      </c>
      <c r="F209">
        <v>18087.48</v>
      </c>
      <c r="G209" s="19">
        <f t="shared" si="6"/>
        <v>-6.146978871176507E-4</v>
      </c>
      <c r="H209" s="19">
        <f t="shared" si="6"/>
        <v>3.1925109588497396E-3</v>
      </c>
      <c r="I209" s="19">
        <f t="shared" si="6"/>
        <v>-3.3926243032778866E-3</v>
      </c>
      <c r="J209" s="19">
        <f t="shared" si="5"/>
        <v>-5.5766873648936443E-3</v>
      </c>
    </row>
    <row r="210" spans="1:10" x14ac:dyDescent="0.25">
      <c r="A210" s="2">
        <v>207</v>
      </c>
      <c r="B210" s="1">
        <v>39259</v>
      </c>
      <c r="C210">
        <v>13337.66</v>
      </c>
      <c r="D210">
        <v>6559.3</v>
      </c>
      <c r="E210">
        <v>5953.36</v>
      </c>
      <c r="F210">
        <v>18066.11</v>
      </c>
      <c r="G210" s="19">
        <f t="shared" si="6"/>
        <v>-1.0783183027732143E-3</v>
      </c>
      <c r="H210" s="19">
        <f t="shared" si="6"/>
        <v>-4.4266369810899197E-3</v>
      </c>
      <c r="I210" s="19">
        <f t="shared" si="6"/>
        <v>-8.2785903977403881E-3</v>
      </c>
      <c r="J210" s="19">
        <f t="shared" si="5"/>
        <v>-1.1821787263060766E-3</v>
      </c>
    </row>
    <row r="211" spans="1:10" x14ac:dyDescent="0.25">
      <c r="A211" s="2">
        <v>208</v>
      </c>
      <c r="B211" s="1">
        <v>39260</v>
      </c>
      <c r="C211">
        <v>13427.73</v>
      </c>
      <c r="D211">
        <v>6527.6</v>
      </c>
      <c r="E211">
        <v>5941.67</v>
      </c>
      <c r="F211">
        <v>17849.28</v>
      </c>
      <c r="G211" s="19">
        <f t="shared" si="6"/>
        <v>6.730358869940555E-3</v>
      </c>
      <c r="H211" s="19">
        <f t="shared" si="6"/>
        <v>-4.8445486706512322E-3</v>
      </c>
      <c r="I211" s="19">
        <f t="shared" si="6"/>
        <v>-1.9655274116157332E-3</v>
      </c>
      <c r="J211" s="19">
        <f t="shared" si="5"/>
        <v>-1.2074636217008806E-2</v>
      </c>
    </row>
    <row r="212" spans="1:10" x14ac:dyDescent="0.25">
      <c r="A212" s="2">
        <v>209</v>
      </c>
      <c r="B212" s="1">
        <v>39261</v>
      </c>
      <c r="C212">
        <v>13422.28</v>
      </c>
      <c r="D212">
        <v>6571.3</v>
      </c>
      <c r="E212">
        <v>6006.31</v>
      </c>
      <c r="F212">
        <v>17932.27</v>
      </c>
      <c r="G212" s="19">
        <f t="shared" si="6"/>
        <v>-4.0595888603739254E-4</v>
      </c>
      <c r="H212" s="19">
        <f t="shared" si="6"/>
        <v>6.6723407503465728E-3</v>
      </c>
      <c r="I212" s="19">
        <f t="shared" si="6"/>
        <v>1.0820344638832404E-2</v>
      </c>
      <c r="J212" s="19">
        <f t="shared" si="5"/>
        <v>4.6387117837213858E-3</v>
      </c>
    </row>
    <row r="213" spans="1:10" x14ac:dyDescent="0.25">
      <c r="A213" s="2">
        <v>210</v>
      </c>
      <c r="B213" s="1">
        <v>39262</v>
      </c>
      <c r="C213">
        <v>13408.62</v>
      </c>
      <c r="D213">
        <v>6607.9</v>
      </c>
      <c r="E213">
        <v>6054.93</v>
      </c>
      <c r="F213">
        <v>18138.36</v>
      </c>
      <c r="G213" s="19">
        <f t="shared" si="6"/>
        <v>-1.0182290702296607E-3</v>
      </c>
      <c r="H213" s="19">
        <f t="shared" si="6"/>
        <v>5.5542209072673146E-3</v>
      </c>
      <c r="I213" s="19">
        <f t="shared" si="6"/>
        <v>8.0622329638459188E-3</v>
      </c>
      <c r="J213" s="19">
        <f t="shared" si="5"/>
        <v>1.1427149600296614E-2</v>
      </c>
    </row>
    <row r="214" spans="1:10" x14ac:dyDescent="0.25">
      <c r="A214" s="2">
        <v>211</v>
      </c>
      <c r="B214" s="1">
        <v>39265</v>
      </c>
      <c r="C214">
        <v>13535.43</v>
      </c>
      <c r="D214">
        <v>6590.6</v>
      </c>
      <c r="E214">
        <v>6026.95</v>
      </c>
      <c r="F214">
        <v>18146.3</v>
      </c>
      <c r="G214" s="19">
        <f t="shared" si="6"/>
        <v>9.4129083273793435E-3</v>
      </c>
      <c r="H214" s="19">
        <f t="shared" si="6"/>
        <v>-2.6215115213996457E-3</v>
      </c>
      <c r="I214" s="19">
        <f t="shared" si="6"/>
        <v>-4.6317377794210307E-3</v>
      </c>
      <c r="J214" s="19">
        <f t="shared" si="5"/>
        <v>4.376505182483683E-4</v>
      </c>
    </row>
    <row r="215" spans="1:10" x14ac:dyDescent="0.25">
      <c r="A215" s="2">
        <v>212</v>
      </c>
      <c r="B215" s="1">
        <v>39266</v>
      </c>
      <c r="C215">
        <v>13577.3</v>
      </c>
      <c r="D215">
        <v>6639.8</v>
      </c>
      <c r="E215">
        <v>6069.84</v>
      </c>
      <c r="F215">
        <v>18149.900000000001</v>
      </c>
      <c r="G215" s="19">
        <f t="shared" si="6"/>
        <v>3.08858851797496E-3</v>
      </c>
      <c r="H215" s="19">
        <f t="shared" si="6"/>
        <v>7.4374511419272706E-3</v>
      </c>
      <c r="I215" s="19">
        <f t="shared" si="6"/>
        <v>7.0911671155030687E-3</v>
      </c>
      <c r="J215" s="19">
        <f t="shared" si="5"/>
        <v>1.9836787387156885E-4</v>
      </c>
    </row>
    <row r="216" spans="1:10" x14ac:dyDescent="0.25">
      <c r="A216" s="2">
        <v>213</v>
      </c>
      <c r="B216" s="1">
        <v>39268</v>
      </c>
      <c r="C216">
        <v>13565.84</v>
      </c>
      <c r="D216">
        <v>6635.2</v>
      </c>
      <c r="E216">
        <v>6059.53</v>
      </c>
      <c r="F216">
        <v>18221.48</v>
      </c>
      <c r="G216" s="19">
        <f t="shared" si="6"/>
        <v>-8.4441230314139611E-4</v>
      </c>
      <c r="H216" s="19">
        <f t="shared" si="6"/>
        <v>-6.9303204280424138E-4</v>
      </c>
      <c r="I216" s="19">
        <f t="shared" si="6"/>
        <v>-1.7000062629815643E-3</v>
      </c>
      <c r="J216" s="19">
        <f t="shared" si="5"/>
        <v>3.9360668972949434E-3</v>
      </c>
    </row>
    <row r="217" spans="1:10" x14ac:dyDescent="0.25">
      <c r="A217" s="2">
        <v>214</v>
      </c>
      <c r="B217" s="1">
        <v>39269</v>
      </c>
      <c r="C217">
        <v>13611.68</v>
      </c>
      <c r="D217">
        <v>6690.1</v>
      </c>
      <c r="E217">
        <v>6102.69</v>
      </c>
      <c r="F217">
        <v>18140.939999999999</v>
      </c>
      <c r="G217" s="19">
        <f t="shared" si="6"/>
        <v>3.3733794305295405E-3</v>
      </c>
      <c r="H217" s="19">
        <f t="shared" si="6"/>
        <v>8.2400112015510729E-3</v>
      </c>
      <c r="I217" s="19">
        <f t="shared" si="6"/>
        <v>7.0974182634391736E-3</v>
      </c>
      <c r="J217" s="19">
        <f t="shared" si="5"/>
        <v>-4.429855422556998E-3</v>
      </c>
    </row>
    <row r="218" spans="1:10" x14ac:dyDescent="0.25">
      <c r="A218" s="2">
        <v>215</v>
      </c>
      <c r="B218" s="1">
        <v>39272</v>
      </c>
      <c r="C218">
        <v>13649.97</v>
      </c>
      <c r="D218">
        <v>6712.7</v>
      </c>
      <c r="E218">
        <v>6104.66</v>
      </c>
      <c r="F218">
        <v>18261.98</v>
      </c>
      <c r="G218" s="19">
        <f t="shared" si="6"/>
        <v>2.8090761328510741E-3</v>
      </c>
      <c r="H218" s="19">
        <f t="shared" si="6"/>
        <v>3.3724328378722372E-3</v>
      </c>
      <c r="I218" s="19">
        <f t="shared" si="6"/>
        <v>3.2275637498747352E-4</v>
      </c>
      <c r="J218" s="19">
        <f t="shared" si="5"/>
        <v>6.6500404947032136E-3</v>
      </c>
    </row>
    <row r="219" spans="1:10" x14ac:dyDescent="0.25">
      <c r="A219" s="2">
        <v>216</v>
      </c>
      <c r="B219" s="1">
        <v>39273</v>
      </c>
      <c r="C219">
        <v>13501.7</v>
      </c>
      <c r="D219">
        <v>6630.9</v>
      </c>
      <c r="E219">
        <v>6019.22</v>
      </c>
      <c r="F219">
        <v>18252.669999999998</v>
      </c>
      <c r="G219" s="19">
        <f t="shared" si="6"/>
        <v>-1.0921720384049845E-2</v>
      </c>
      <c r="H219" s="19">
        <f t="shared" si="6"/>
        <v>-1.2260712958033826E-2</v>
      </c>
      <c r="I219" s="19">
        <f t="shared" si="6"/>
        <v>-1.4094731136370579E-2</v>
      </c>
      <c r="J219" s="19">
        <f t="shared" si="5"/>
        <v>-5.0993232588792152E-4</v>
      </c>
    </row>
    <row r="220" spans="1:10" x14ac:dyDescent="0.25">
      <c r="A220" s="2">
        <v>217</v>
      </c>
      <c r="B220" s="1">
        <v>39274</v>
      </c>
      <c r="C220">
        <v>13577.87</v>
      </c>
      <c r="D220">
        <v>6615.1</v>
      </c>
      <c r="E220">
        <v>6001.09</v>
      </c>
      <c r="F220">
        <v>18049.509999999998</v>
      </c>
      <c r="G220" s="19">
        <f t="shared" si="6"/>
        <v>5.625658079929461E-3</v>
      </c>
      <c r="H220" s="19">
        <f t="shared" si="6"/>
        <v>-2.3856269807387468E-3</v>
      </c>
      <c r="I220" s="19">
        <f t="shared" si="6"/>
        <v>-3.0165634244142224E-3</v>
      </c>
      <c r="J220" s="19">
        <f t="shared" si="5"/>
        <v>-1.1192833101357791E-2</v>
      </c>
    </row>
    <row r="221" spans="1:10" x14ac:dyDescent="0.25">
      <c r="A221" s="2">
        <v>218</v>
      </c>
      <c r="B221" s="1">
        <v>39275</v>
      </c>
      <c r="C221">
        <v>13861.73</v>
      </c>
      <c r="D221">
        <v>6697.7</v>
      </c>
      <c r="E221">
        <v>6103.05</v>
      </c>
      <c r="F221">
        <v>17984.14</v>
      </c>
      <c r="G221" s="19">
        <f t="shared" si="6"/>
        <v>2.069054407502029E-2</v>
      </c>
      <c r="H221" s="19">
        <f t="shared" si="6"/>
        <v>1.2409269268903489E-2</v>
      </c>
      <c r="I221" s="19">
        <f t="shared" si="6"/>
        <v>1.6847526825585515E-2</v>
      </c>
      <c r="J221" s="19">
        <f t="shared" si="5"/>
        <v>-3.6282792175151421E-3</v>
      </c>
    </row>
    <row r="222" spans="1:10" x14ac:dyDescent="0.25">
      <c r="A222" s="2">
        <v>219</v>
      </c>
      <c r="B222" s="1">
        <v>39276</v>
      </c>
      <c r="C222">
        <v>13907.25</v>
      </c>
      <c r="D222">
        <v>6716.7</v>
      </c>
      <c r="E222">
        <v>6117.96</v>
      </c>
      <c r="F222">
        <v>18238.95</v>
      </c>
      <c r="G222" s="19">
        <f t="shared" si="6"/>
        <v>3.2784812962094153E-3</v>
      </c>
      <c r="H222" s="19">
        <f t="shared" si="6"/>
        <v>2.8327786118900961E-3</v>
      </c>
      <c r="I222" s="19">
        <f t="shared" si="6"/>
        <v>2.4400614020805306E-3</v>
      </c>
      <c r="J222" s="19">
        <f t="shared" si="5"/>
        <v>1.4069158821249143E-2</v>
      </c>
    </row>
    <row r="223" spans="1:10" x14ac:dyDescent="0.25">
      <c r="A223" s="2">
        <v>220</v>
      </c>
      <c r="B223" s="1">
        <v>39280</v>
      </c>
      <c r="C223">
        <v>13971.55</v>
      </c>
      <c r="D223">
        <v>6659.1</v>
      </c>
      <c r="E223">
        <v>6099.21</v>
      </c>
      <c r="F223">
        <v>18217.27</v>
      </c>
      <c r="G223" s="19">
        <f t="shared" si="6"/>
        <v>4.6128322607689228E-3</v>
      </c>
      <c r="H223" s="19">
        <f t="shared" si="6"/>
        <v>-8.6126222058364298E-3</v>
      </c>
      <c r="I223" s="19">
        <f t="shared" si="6"/>
        <v>-3.0694530273633947E-3</v>
      </c>
      <c r="J223" s="19">
        <f t="shared" si="5"/>
        <v>-1.1893719401364334E-3</v>
      </c>
    </row>
    <row r="224" spans="1:10" x14ac:dyDescent="0.25">
      <c r="A224" s="2">
        <v>221</v>
      </c>
      <c r="B224" s="1">
        <v>39281</v>
      </c>
      <c r="C224">
        <v>13918.22</v>
      </c>
      <c r="D224">
        <v>6567.1</v>
      </c>
      <c r="E224">
        <v>5995.97</v>
      </c>
      <c r="F224">
        <v>18015.580000000002</v>
      </c>
      <c r="G224" s="19">
        <f t="shared" si="6"/>
        <v>-3.8243459876999104E-3</v>
      </c>
      <c r="H224" s="19">
        <f t="shared" si="6"/>
        <v>-1.3912005539272883E-2</v>
      </c>
      <c r="I224" s="19">
        <f t="shared" si="6"/>
        <v>-1.7071677703356099E-2</v>
      </c>
      <c r="J224" s="19">
        <f t="shared" si="5"/>
        <v>-1.1133106185077216E-2</v>
      </c>
    </row>
    <row r="225" spans="1:10" x14ac:dyDescent="0.25">
      <c r="A225" s="2">
        <v>222</v>
      </c>
      <c r="B225" s="1">
        <v>39282</v>
      </c>
      <c r="C225">
        <v>14000.41</v>
      </c>
      <c r="D225">
        <v>6640.2</v>
      </c>
      <c r="E225">
        <v>6065.5</v>
      </c>
      <c r="F225">
        <v>18116.57</v>
      </c>
      <c r="G225" s="19">
        <f t="shared" si="6"/>
        <v>5.8878417341922317E-3</v>
      </c>
      <c r="H225" s="19">
        <f t="shared" si="6"/>
        <v>1.1069748770342849E-2</v>
      </c>
      <c r="I225" s="19">
        <f t="shared" si="6"/>
        <v>1.1529402336559453E-2</v>
      </c>
      <c r="J225" s="19">
        <f t="shared" si="5"/>
        <v>5.590050023780403E-3</v>
      </c>
    </row>
    <row r="226" spans="1:10" x14ac:dyDescent="0.25">
      <c r="A226" s="2">
        <v>223</v>
      </c>
      <c r="B226" s="1">
        <v>39283</v>
      </c>
      <c r="C226">
        <v>13851.08</v>
      </c>
      <c r="D226">
        <v>6585.2</v>
      </c>
      <c r="E226">
        <v>5957.16</v>
      </c>
      <c r="F226">
        <v>18157.93</v>
      </c>
      <c r="G226" s="19">
        <f t="shared" si="6"/>
        <v>-1.0723406968181193E-2</v>
      </c>
      <c r="H226" s="19">
        <f t="shared" si="6"/>
        <v>-8.3173767249278829E-3</v>
      </c>
      <c r="I226" s="19">
        <f t="shared" si="6"/>
        <v>-1.8023121785693451E-2</v>
      </c>
      <c r="J226" s="19">
        <f t="shared" si="5"/>
        <v>2.2803907937141406E-3</v>
      </c>
    </row>
    <row r="227" spans="1:10" x14ac:dyDescent="0.25">
      <c r="A227" s="2">
        <v>224</v>
      </c>
      <c r="B227" s="1">
        <v>39286</v>
      </c>
      <c r="C227">
        <v>13943.42</v>
      </c>
      <c r="D227">
        <v>6624.4</v>
      </c>
      <c r="E227">
        <v>6009.16</v>
      </c>
      <c r="F227">
        <v>17963.64</v>
      </c>
      <c r="G227" s="19">
        <f t="shared" si="6"/>
        <v>6.6445044688472499E-3</v>
      </c>
      <c r="H227" s="19">
        <f t="shared" si="6"/>
        <v>5.9350949414690825E-3</v>
      </c>
      <c r="I227" s="19">
        <f t="shared" si="6"/>
        <v>8.6911142807390464E-3</v>
      </c>
      <c r="J227" s="19">
        <f t="shared" si="5"/>
        <v>-1.0757664947492907E-2</v>
      </c>
    </row>
    <row r="228" spans="1:10" x14ac:dyDescent="0.25">
      <c r="A228" s="2">
        <v>225</v>
      </c>
      <c r="B228" s="1">
        <v>39287</v>
      </c>
      <c r="C228">
        <v>13716.95</v>
      </c>
      <c r="D228">
        <v>6498.7</v>
      </c>
      <c r="E228">
        <v>5907.47</v>
      </c>
      <c r="F228">
        <v>18002.03</v>
      </c>
      <c r="G228" s="19">
        <f t="shared" si="6"/>
        <v>-1.6375418023670679E-2</v>
      </c>
      <c r="H228" s="19">
        <f t="shared" si="6"/>
        <v>-1.9157644834274408E-2</v>
      </c>
      <c r="I228" s="19">
        <f t="shared" si="6"/>
        <v>-1.7067319948160239E-2</v>
      </c>
      <c r="J228" s="19">
        <f t="shared" si="5"/>
        <v>2.1348143704808197E-3</v>
      </c>
    </row>
    <row r="229" spans="1:10" x14ac:dyDescent="0.25">
      <c r="A229" s="2">
        <v>226</v>
      </c>
      <c r="B229" s="1">
        <v>39288</v>
      </c>
      <c r="C229">
        <v>13785.79</v>
      </c>
      <c r="D229">
        <v>6454.3</v>
      </c>
      <c r="E229">
        <v>5837.11</v>
      </c>
      <c r="F229">
        <v>17858.419999999998</v>
      </c>
      <c r="G229" s="19">
        <f t="shared" si="6"/>
        <v>5.006057124802319E-3</v>
      </c>
      <c r="H229" s="19">
        <f t="shared" si="6"/>
        <v>-6.8555815480826577E-3</v>
      </c>
      <c r="I229" s="19">
        <f t="shared" si="6"/>
        <v>-1.1981840434397088E-2</v>
      </c>
      <c r="J229" s="19">
        <f t="shared" si="5"/>
        <v>-8.0094236254524658E-3</v>
      </c>
    </row>
    <row r="230" spans="1:10" x14ac:dyDescent="0.25">
      <c r="A230" s="2">
        <v>227</v>
      </c>
      <c r="B230" s="1">
        <v>39289</v>
      </c>
      <c r="C230">
        <v>13473.57</v>
      </c>
      <c r="D230">
        <v>6251.2</v>
      </c>
      <c r="E230">
        <v>5675.05</v>
      </c>
      <c r="F230">
        <v>17702.09</v>
      </c>
      <c r="G230" s="19">
        <f t="shared" si="6"/>
        <v>-2.2908362787828328E-2</v>
      </c>
      <c r="H230" s="19">
        <f t="shared" si="6"/>
        <v>-3.1973130032172649E-2</v>
      </c>
      <c r="I230" s="19">
        <f t="shared" si="6"/>
        <v>-2.8156437439984562E-2</v>
      </c>
      <c r="J230" s="19">
        <f t="shared" si="5"/>
        <v>-8.7923939845135288E-3</v>
      </c>
    </row>
    <row r="231" spans="1:10" x14ac:dyDescent="0.25">
      <c r="A231" s="2">
        <v>228</v>
      </c>
      <c r="B231" s="1">
        <v>39290</v>
      </c>
      <c r="C231">
        <v>13265.47</v>
      </c>
      <c r="D231">
        <v>6215.2</v>
      </c>
      <c r="E231">
        <v>5643.96</v>
      </c>
      <c r="F231">
        <v>17283.810000000001</v>
      </c>
      <c r="G231" s="19">
        <f t="shared" si="6"/>
        <v>-1.5565570165793829E-2</v>
      </c>
      <c r="H231" s="19">
        <f t="shared" si="6"/>
        <v>-5.7755406645951602E-3</v>
      </c>
      <c r="I231" s="19">
        <f t="shared" si="6"/>
        <v>-5.4934271081056125E-3</v>
      </c>
      <c r="J231" s="19">
        <f t="shared" si="5"/>
        <v>-2.3912486521510474E-2</v>
      </c>
    </row>
    <row r="232" spans="1:10" x14ac:dyDescent="0.25">
      <c r="A232" s="2">
        <v>229</v>
      </c>
      <c r="B232" s="1">
        <v>39293</v>
      </c>
      <c r="C232">
        <v>13358.31</v>
      </c>
      <c r="D232">
        <v>6206.1</v>
      </c>
      <c r="E232">
        <v>5646.36</v>
      </c>
      <c r="F232">
        <v>17289.3</v>
      </c>
      <c r="G232" s="19">
        <f t="shared" si="6"/>
        <v>6.9742445521887931E-3</v>
      </c>
      <c r="H232" s="19">
        <f t="shared" si="6"/>
        <v>-1.4652253190977173E-3</v>
      </c>
      <c r="I232" s="19">
        <f t="shared" si="6"/>
        <v>4.2514296072181893E-4</v>
      </c>
      <c r="J232" s="19">
        <f t="shared" si="5"/>
        <v>3.1758786213568362E-4</v>
      </c>
    </row>
    <row r="233" spans="1:10" x14ac:dyDescent="0.25">
      <c r="A233" s="2">
        <v>230</v>
      </c>
      <c r="B233" s="1">
        <v>39294</v>
      </c>
      <c r="C233">
        <v>13211.99</v>
      </c>
      <c r="D233">
        <v>6360.1</v>
      </c>
      <c r="E233">
        <v>5751.08</v>
      </c>
      <c r="F233">
        <v>17248.89</v>
      </c>
      <c r="G233" s="19">
        <f t="shared" si="6"/>
        <v>-1.101391246051164E-2</v>
      </c>
      <c r="H233" s="19">
        <f t="shared" si="6"/>
        <v>2.4511421163885494E-2</v>
      </c>
      <c r="I233" s="19">
        <f t="shared" si="6"/>
        <v>1.8376573505147438E-2</v>
      </c>
      <c r="J233" s="19">
        <f t="shared" si="5"/>
        <v>-2.3400194647946013E-3</v>
      </c>
    </row>
    <row r="234" spans="1:10" x14ac:dyDescent="0.25">
      <c r="A234" s="2">
        <v>231</v>
      </c>
      <c r="B234" s="1">
        <v>39295</v>
      </c>
      <c r="C234">
        <v>13362.37</v>
      </c>
      <c r="D234">
        <v>6250.6</v>
      </c>
      <c r="E234">
        <v>5654.3</v>
      </c>
      <c r="F234">
        <v>16870.98</v>
      </c>
      <c r="G234" s="19">
        <f t="shared" si="6"/>
        <v>1.1317796944832025E-2</v>
      </c>
      <c r="H234" s="19">
        <f t="shared" si="6"/>
        <v>-1.7366641358256732E-2</v>
      </c>
      <c r="I234" s="19">
        <f t="shared" si="6"/>
        <v>-1.6971345614640101E-2</v>
      </c>
      <c r="J234" s="19">
        <f t="shared" si="5"/>
        <v>-2.215280742392103E-2</v>
      </c>
    </row>
    <row r="235" spans="1:10" x14ac:dyDescent="0.25">
      <c r="A235" s="2">
        <v>232</v>
      </c>
      <c r="B235" s="1">
        <v>39296</v>
      </c>
      <c r="C235">
        <v>13463.33</v>
      </c>
      <c r="D235">
        <v>6300.3</v>
      </c>
      <c r="E235">
        <v>5682.07</v>
      </c>
      <c r="F235">
        <v>16984.11</v>
      </c>
      <c r="G235" s="19">
        <f t="shared" si="6"/>
        <v>7.5271457357339979E-3</v>
      </c>
      <c r="H235" s="19">
        <f t="shared" si="6"/>
        <v>7.9197921707501936E-3</v>
      </c>
      <c r="I235" s="19">
        <f t="shared" si="6"/>
        <v>4.8992853174184715E-3</v>
      </c>
      <c r="J235" s="19">
        <f t="shared" si="5"/>
        <v>6.6832149069686935E-3</v>
      </c>
    </row>
    <row r="236" spans="1:10" x14ac:dyDescent="0.25">
      <c r="A236" s="2">
        <v>233</v>
      </c>
      <c r="B236" s="1">
        <v>39297</v>
      </c>
      <c r="C236">
        <v>13181.91</v>
      </c>
      <c r="D236">
        <v>6224.3</v>
      </c>
      <c r="E236">
        <v>5597.89</v>
      </c>
      <c r="F236">
        <v>16979.86</v>
      </c>
      <c r="G236" s="19">
        <f t="shared" si="6"/>
        <v>-2.1124258205958903E-2</v>
      </c>
      <c r="H236" s="19">
        <f t="shared" si="6"/>
        <v>-1.2136265082733355E-2</v>
      </c>
      <c r="I236" s="19">
        <f t="shared" si="6"/>
        <v>-1.4925861936637856E-2</v>
      </c>
      <c r="J236" s="19">
        <f t="shared" si="5"/>
        <v>-2.5026520881878274E-4</v>
      </c>
    </row>
    <row r="237" spans="1:10" x14ac:dyDescent="0.25">
      <c r="A237" s="2">
        <v>234</v>
      </c>
      <c r="B237" s="1">
        <v>39300</v>
      </c>
      <c r="C237">
        <v>13468.78</v>
      </c>
      <c r="D237">
        <v>6189.1</v>
      </c>
      <c r="E237">
        <v>5532.99</v>
      </c>
      <c r="F237">
        <v>16914.46</v>
      </c>
      <c r="G237" s="19">
        <f t="shared" si="6"/>
        <v>2.1528979564544738E-2</v>
      </c>
      <c r="H237" s="19">
        <f t="shared" si="6"/>
        <v>-5.6713059027879093E-3</v>
      </c>
      <c r="I237" s="19">
        <f t="shared" si="6"/>
        <v>-1.1661384448697232E-2</v>
      </c>
      <c r="J237" s="19">
        <f t="shared" si="5"/>
        <v>-3.8590584595407712E-3</v>
      </c>
    </row>
    <row r="238" spans="1:10" x14ac:dyDescent="0.25">
      <c r="A238" s="2">
        <v>235</v>
      </c>
      <c r="B238" s="1">
        <v>39301</v>
      </c>
      <c r="C238">
        <v>13504.3</v>
      </c>
      <c r="D238">
        <v>6308.8</v>
      </c>
      <c r="E238">
        <v>5620.4</v>
      </c>
      <c r="F238">
        <v>16921.77</v>
      </c>
      <c r="G238" s="19">
        <f t="shared" si="6"/>
        <v>2.63373856691696E-3</v>
      </c>
      <c r="H238" s="19">
        <f t="shared" si="6"/>
        <v>1.9155803815391757E-2</v>
      </c>
      <c r="I238" s="19">
        <f t="shared" si="6"/>
        <v>1.567447917350008E-2</v>
      </c>
      <c r="J238" s="19">
        <f t="shared" si="5"/>
        <v>4.3208124035862559E-4</v>
      </c>
    </row>
    <row r="239" spans="1:10" x14ac:dyDescent="0.25">
      <c r="A239" s="2">
        <v>236</v>
      </c>
      <c r="B239" s="1">
        <v>39302</v>
      </c>
      <c r="C239">
        <v>13657.86</v>
      </c>
      <c r="D239">
        <v>6393.9</v>
      </c>
      <c r="E239">
        <v>5749.29</v>
      </c>
      <c r="F239">
        <v>17029.28</v>
      </c>
      <c r="G239" s="19">
        <f t="shared" si="6"/>
        <v>1.1307026837019434E-2</v>
      </c>
      <c r="H239" s="19">
        <f t="shared" si="6"/>
        <v>1.3398926711939851E-2</v>
      </c>
      <c r="I239" s="19">
        <f t="shared" si="6"/>
        <v>2.2673533174273348E-2</v>
      </c>
      <c r="J239" s="19">
        <f t="shared" si="5"/>
        <v>6.3332568125700353E-3</v>
      </c>
    </row>
    <row r="240" spans="1:10" x14ac:dyDescent="0.25">
      <c r="A240" s="2">
        <v>237</v>
      </c>
      <c r="B240" s="1">
        <v>39303</v>
      </c>
      <c r="C240">
        <v>13270.68</v>
      </c>
      <c r="D240">
        <v>6271.2</v>
      </c>
      <c r="E240">
        <v>5624.78</v>
      </c>
      <c r="F240">
        <v>17170.599999999999</v>
      </c>
      <c r="G240" s="19">
        <f t="shared" si="6"/>
        <v>-2.8758089646270423E-2</v>
      </c>
      <c r="H240" s="19">
        <f t="shared" si="6"/>
        <v>-1.9376686960790177E-2</v>
      </c>
      <c r="I240" s="19">
        <f t="shared" si="6"/>
        <v>-2.1894532709808217E-2</v>
      </c>
      <c r="J240" s="19">
        <f t="shared" si="5"/>
        <v>8.2644035212827635E-3</v>
      </c>
    </row>
    <row r="241" spans="1:10" x14ac:dyDescent="0.25">
      <c r="A241" s="2">
        <v>238</v>
      </c>
      <c r="B241" s="1">
        <v>39304</v>
      </c>
      <c r="C241">
        <v>13239.54</v>
      </c>
      <c r="D241">
        <v>6038.3</v>
      </c>
      <c r="E241">
        <v>5448.63</v>
      </c>
      <c r="F241">
        <v>16764.09</v>
      </c>
      <c r="G241" s="19">
        <f t="shared" si="6"/>
        <v>-2.349283734510794E-3</v>
      </c>
      <c r="H241" s="19">
        <f t="shared" si="6"/>
        <v>-3.7845208515736244E-2</v>
      </c>
      <c r="I241" s="19">
        <f t="shared" si="6"/>
        <v>-3.1817635286428864E-2</v>
      </c>
      <c r="J241" s="19">
        <f t="shared" si="5"/>
        <v>-2.3959520274256053E-2</v>
      </c>
    </row>
    <row r="242" spans="1:10" x14ac:dyDescent="0.25">
      <c r="A242" s="2">
        <v>239</v>
      </c>
      <c r="B242" s="1">
        <v>39307</v>
      </c>
      <c r="C242">
        <v>13236.53</v>
      </c>
      <c r="D242">
        <v>6219</v>
      </c>
      <c r="E242">
        <v>5569.28</v>
      </c>
      <c r="F242">
        <v>16800.05</v>
      </c>
      <c r="G242" s="19">
        <f t="shared" si="6"/>
        <v>-2.2737513633771728E-4</v>
      </c>
      <c r="H242" s="19">
        <f t="shared" si="6"/>
        <v>2.9486606745113018E-2</v>
      </c>
      <c r="I242" s="19">
        <f t="shared" si="6"/>
        <v>2.1901580741984499E-2</v>
      </c>
      <c r="J242" s="19">
        <f t="shared" si="5"/>
        <v>2.1427638997457013E-3</v>
      </c>
    </row>
    <row r="243" spans="1:10" x14ac:dyDescent="0.25">
      <c r="A243" s="2">
        <v>240</v>
      </c>
      <c r="B243" s="1">
        <v>39308</v>
      </c>
      <c r="C243">
        <v>13028.92</v>
      </c>
      <c r="D243">
        <v>6143.5</v>
      </c>
      <c r="E243">
        <v>5478.66</v>
      </c>
      <c r="F243">
        <v>16844.61</v>
      </c>
      <c r="G243" s="19">
        <f t="shared" si="6"/>
        <v>-1.5808929513503454E-2</v>
      </c>
      <c r="H243" s="19">
        <f t="shared" si="6"/>
        <v>-1.2214509796263363E-2</v>
      </c>
      <c r="I243" s="19">
        <f t="shared" si="6"/>
        <v>-1.640523615883608E-2</v>
      </c>
      <c r="J243" s="19">
        <f t="shared" si="5"/>
        <v>2.6488617245342566E-3</v>
      </c>
    </row>
    <row r="244" spans="1:10" x14ac:dyDescent="0.25">
      <c r="A244" s="2">
        <v>241</v>
      </c>
      <c r="B244" s="1">
        <v>39309</v>
      </c>
      <c r="C244">
        <v>12861.47</v>
      </c>
      <c r="D244">
        <v>6109.3</v>
      </c>
      <c r="E244">
        <v>5442.72</v>
      </c>
      <c r="F244">
        <v>16475.61</v>
      </c>
      <c r="G244" s="19">
        <f t="shared" si="6"/>
        <v>-1.293548184465482E-2</v>
      </c>
      <c r="H244" s="19">
        <f t="shared" si="6"/>
        <v>-5.58241198998209E-3</v>
      </c>
      <c r="I244" s="19">
        <f t="shared" si="6"/>
        <v>-6.5816096017303708E-3</v>
      </c>
      <c r="J244" s="19">
        <f t="shared" si="5"/>
        <v>-2.2149618820000171E-2</v>
      </c>
    </row>
    <row r="245" spans="1:10" x14ac:dyDescent="0.25">
      <c r="A245" s="2">
        <v>242</v>
      </c>
      <c r="B245" s="1">
        <v>39310</v>
      </c>
      <c r="C245">
        <v>12845.78</v>
      </c>
      <c r="D245">
        <v>5858.9</v>
      </c>
      <c r="E245">
        <v>5265.47</v>
      </c>
      <c r="F245">
        <v>16148.49</v>
      </c>
      <c r="G245" s="19">
        <f t="shared" si="6"/>
        <v>-1.2206674730444948E-3</v>
      </c>
      <c r="H245" s="19">
        <f t="shared" si="6"/>
        <v>-4.1850327677514468E-2</v>
      </c>
      <c r="I245" s="19">
        <f t="shared" si="6"/>
        <v>-3.3108525551846388E-2</v>
      </c>
      <c r="J245" s="19">
        <f t="shared" si="5"/>
        <v>-2.0054558654394282E-2</v>
      </c>
    </row>
    <row r="246" spans="1:10" x14ac:dyDescent="0.25">
      <c r="A246" s="2">
        <v>243</v>
      </c>
      <c r="B246" s="1">
        <v>39311</v>
      </c>
      <c r="C246">
        <v>13079.08</v>
      </c>
      <c r="D246">
        <v>6064.2</v>
      </c>
      <c r="E246">
        <v>5363.63</v>
      </c>
      <c r="F246">
        <v>15273.68</v>
      </c>
      <c r="G246" s="19">
        <f t="shared" si="6"/>
        <v>1.799865442854956E-2</v>
      </c>
      <c r="H246" s="19">
        <f t="shared" si="6"/>
        <v>3.4440756668542426E-2</v>
      </c>
      <c r="I246" s="19">
        <f t="shared" si="6"/>
        <v>1.8470574308311158E-2</v>
      </c>
      <c r="J246" s="19">
        <f t="shared" si="5"/>
        <v>-5.5695461233741791E-2</v>
      </c>
    </row>
    <row r="247" spans="1:10" x14ac:dyDescent="0.25">
      <c r="A247" s="2">
        <v>244</v>
      </c>
      <c r="B247" s="1">
        <v>39314</v>
      </c>
      <c r="C247">
        <v>13121.35</v>
      </c>
      <c r="D247">
        <v>6078.7</v>
      </c>
      <c r="E247">
        <v>5399.38</v>
      </c>
      <c r="F247">
        <v>15732.48</v>
      </c>
      <c r="G247" s="19">
        <f t="shared" si="6"/>
        <v>3.2266674000456345E-3</v>
      </c>
      <c r="H247" s="19">
        <f t="shared" si="6"/>
        <v>2.3882280002124395E-3</v>
      </c>
      <c r="I247" s="19">
        <f t="shared" si="6"/>
        <v>6.6431474977214199E-3</v>
      </c>
      <c r="J247" s="19">
        <f t="shared" si="6"/>
        <v>2.9596279552710745E-2</v>
      </c>
    </row>
    <row r="248" spans="1:10" x14ac:dyDescent="0.25">
      <c r="A248" s="2">
        <v>245</v>
      </c>
      <c r="B248" s="1">
        <v>39315</v>
      </c>
      <c r="C248">
        <v>13090.86</v>
      </c>
      <c r="D248">
        <v>6086.1</v>
      </c>
      <c r="E248">
        <v>5418.78</v>
      </c>
      <c r="F248">
        <v>15901.34</v>
      </c>
      <c r="G248" s="19">
        <f t="shared" ref="G248:J311" si="7">LN(1+(C248-C247)/C247)</f>
        <v>-2.3263977933421364E-3</v>
      </c>
      <c r="H248" s="19">
        <f t="shared" si="7"/>
        <v>1.2166251665093708E-3</v>
      </c>
      <c r="I248" s="19">
        <f t="shared" si="7"/>
        <v>3.5865656998809118E-3</v>
      </c>
      <c r="J248" s="19">
        <f t="shared" si="7"/>
        <v>1.0676017240292036E-2</v>
      </c>
    </row>
    <row r="249" spans="1:10" x14ac:dyDescent="0.25">
      <c r="A249" s="2">
        <v>246</v>
      </c>
      <c r="B249" s="1">
        <v>39316</v>
      </c>
      <c r="C249">
        <v>13236.13</v>
      </c>
      <c r="D249">
        <v>6196</v>
      </c>
      <c r="E249">
        <v>5518.17</v>
      </c>
      <c r="F249">
        <v>15900.64</v>
      </c>
      <c r="G249" s="19">
        <f t="shared" si="7"/>
        <v>1.1035934938932538E-2</v>
      </c>
      <c r="H249" s="19">
        <f t="shared" si="7"/>
        <v>1.7896440061365659E-2</v>
      </c>
      <c r="I249" s="19">
        <f t="shared" si="7"/>
        <v>1.8175585720823766E-2</v>
      </c>
      <c r="J249" s="19">
        <f t="shared" si="7"/>
        <v>-4.4022416221477917E-5</v>
      </c>
    </row>
    <row r="250" spans="1:10" x14ac:dyDescent="0.25">
      <c r="A250" s="2">
        <v>247</v>
      </c>
      <c r="B250" s="1">
        <v>39317</v>
      </c>
      <c r="C250">
        <v>13235.88</v>
      </c>
      <c r="D250">
        <v>6196.9</v>
      </c>
      <c r="E250">
        <v>5523.33</v>
      </c>
      <c r="F250">
        <v>16316.32</v>
      </c>
      <c r="G250" s="19">
        <f t="shared" si="7"/>
        <v>-1.8887874400758706E-5</v>
      </c>
      <c r="H250" s="19">
        <f t="shared" si="7"/>
        <v>1.4524445474141528E-4</v>
      </c>
      <c r="I250" s="19">
        <f t="shared" si="7"/>
        <v>9.3465568548473088E-4</v>
      </c>
      <c r="J250" s="19">
        <f t="shared" si="7"/>
        <v>2.5806473924705711E-2</v>
      </c>
    </row>
    <row r="251" spans="1:10" x14ac:dyDescent="0.25">
      <c r="A251" s="2">
        <v>248</v>
      </c>
      <c r="B251" s="1">
        <v>39318</v>
      </c>
      <c r="C251">
        <v>13378.87</v>
      </c>
      <c r="D251">
        <v>6220.1</v>
      </c>
      <c r="E251">
        <v>5569.38</v>
      </c>
      <c r="F251">
        <v>16248.97</v>
      </c>
      <c r="G251" s="19">
        <f t="shared" si="7"/>
        <v>1.0745272888910791E-2</v>
      </c>
      <c r="H251" s="19">
        <f t="shared" si="7"/>
        <v>3.7368167829062958E-3</v>
      </c>
      <c r="I251" s="19">
        <f t="shared" si="7"/>
        <v>8.3027978813713221E-3</v>
      </c>
      <c r="J251" s="19">
        <f t="shared" si="7"/>
        <v>-4.136311761673634E-3</v>
      </c>
    </row>
    <row r="252" spans="1:10" x14ac:dyDescent="0.25">
      <c r="A252" s="2">
        <v>249</v>
      </c>
      <c r="B252" s="1">
        <v>39322</v>
      </c>
      <c r="C252">
        <v>13041.85</v>
      </c>
      <c r="D252">
        <v>6102.2</v>
      </c>
      <c r="E252">
        <v>5474.17</v>
      </c>
      <c r="F252">
        <v>16287.49</v>
      </c>
      <c r="G252" s="19">
        <f t="shared" si="7"/>
        <v>-2.5513179122652479E-2</v>
      </c>
      <c r="H252" s="19">
        <f t="shared" si="7"/>
        <v>-1.9136621895947038E-2</v>
      </c>
      <c r="I252" s="19">
        <f t="shared" si="7"/>
        <v>-1.7243071114365384E-2</v>
      </c>
      <c r="J252" s="19">
        <f t="shared" si="7"/>
        <v>2.3678063315361831E-3</v>
      </c>
    </row>
    <row r="253" spans="1:10" x14ac:dyDescent="0.25">
      <c r="A253" s="2">
        <v>250</v>
      </c>
      <c r="B253" s="1">
        <v>39323</v>
      </c>
      <c r="C253">
        <v>13289.29</v>
      </c>
      <c r="D253">
        <v>6132.2</v>
      </c>
      <c r="E253">
        <v>5520.02</v>
      </c>
      <c r="F253">
        <v>16012.83</v>
      </c>
      <c r="G253" s="19">
        <f t="shared" si="7"/>
        <v>1.8795030069885237E-2</v>
      </c>
      <c r="H253" s="19">
        <f t="shared" si="7"/>
        <v>4.9042143674020494E-3</v>
      </c>
      <c r="I253" s="19">
        <f t="shared" si="7"/>
        <v>8.3408174339620993E-3</v>
      </c>
      <c r="J253" s="19">
        <f t="shared" si="7"/>
        <v>-1.7007052573218669E-2</v>
      </c>
    </row>
    <row r="254" spans="1:10" x14ac:dyDescent="0.25">
      <c r="A254" s="2">
        <v>251</v>
      </c>
      <c r="B254" s="1">
        <v>39324</v>
      </c>
      <c r="C254">
        <v>13238.73</v>
      </c>
      <c r="D254">
        <v>6212</v>
      </c>
      <c r="E254">
        <v>5592.53</v>
      </c>
      <c r="F254">
        <v>16153.82</v>
      </c>
      <c r="G254" s="19">
        <f t="shared" si="7"/>
        <v>-3.8118232133196547E-3</v>
      </c>
      <c r="H254" s="19">
        <f t="shared" si="7"/>
        <v>1.2929329022715612E-2</v>
      </c>
      <c r="I254" s="19">
        <f t="shared" si="7"/>
        <v>1.3050295224137401E-2</v>
      </c>
      <c r="J254" s="19">
        <f t="shared" si="7"/>
        <v>8.7662782972126787E-3</v>
      </c>
    </row>
    <row r="255" spans="1:10" x14ac:dyDescent="0.25">
      <c r="A255" s="2">
        <v>252</v>
      </c>
      <c r="B255" s="1">
        <v>39325</v>
      </c>
      <c r="C255">
        <v>13357.74</v>
      </c>
      <c r="D255">
        <v>6303.3</v>
      </c>
      <c r="E255">
        <v>5662.7</v>
      </c>
      <c r="F255">
        <v>16569.09</v>
      </c>
      <c r="G255" s="19">
        <f t="shared" si="7"/>
        <v>8.9493676644481802E-3</v>
      </c>
      <c r="H255" s="19">
        <f t="shared" si="7"/>
        <v>1.4590400494535411E-2</v>
      </c>
      <c r="I255" s="19">
        <f t="shared" si="7"/>
        <v>1.2469031578729455E-2</v>
      </c>
      <c r="J255" s="19">
        <f t="shared" si="7"/>
        <v>2.5382357195932528E-2</v>
      </c>
    </row>
    <row r="256" spans="1:10" x14ac:dyDescent="0.25">
      <c r="A256" s="2">
        <v>253</v>
      </c>
      <c r="B256" s="1">
        <v>39329</v>
      </c>
      <c r="C256">
        <v>13448.86</v>
      </c>
      <c r="D256">
        <v>6376.8</v>
      </c>
      <c r="E256">
        <v>5672.72</v>
      </c>
      <c r="F256">
        <v>16420.47</v>
      </c>
      <c r="G256" s="19">
        <f t="shared" si="7"/>
        <v>6.7983519689400985E-3</v>
      </c>
      <c r="H256" s="19">
        <f t="shared" si="7"/>
        <v>1.1593098350600285E-2</v>
      </c>
      <c r="I256" s="19">
        <f t="shared" si="7"/>
        <v>1.7679102511946015E-3</v>
      </c>
      <c r="J256" s="19">
        <f t="shared" si="7"/>
        <v>-9.0101841585808994E-3</v>
      </c>
    </row>
    <row r="257" spans="1:10" x14ac:dyDescent="0.25">
      <c r="A257" s="2">
        <v>254</v>
      </c>
      <c r="B257" s="1">
        <v>39330</v>
      </c>
      <c r="C257">
        <v>13305.47</v>
      </c>
      <c r="D257">
        <v>6270.7</v>
      </c>
      <c r="E257">
        <v>5551.55</v>
      </c>
      <c r="F257">
        <v>16158.45</v>
      </c>
      <c r="G257" s="19">
        <f t="shared" si="7"/>
        <v>-1.0719115219841004E-2</v>
      </c>
      <c r="H257" s="19">
        <f t="shared" si="7"/>
        <v>-1.6778412975112632E-2</v>
      </c>
      <c r="I257" s="19">
        <f t="shared" si="7"/>
        <v>-2.1591552478483614E-2</v>
      </c>
      <c r="J257" s="19">
        <f t="shared" si="7"/>
        <v>-1.6085594593207082E-2</v>
      </c>
    </row>
    <row r="258" spans="1:10" x14ac:dyDescent="0.25">
      <c r="A258" s="2">
        <v>255</v>
      </c>
      <c r="B258" s="1">
        <v>39331</v>
      </c>
      <c r="C258">
        <v>13363.35</v>
      </c>
      <c r="D258">
        <v>6313.3</v>
      </c>
      <c r="E258">
        <v>5576.62</v>
      </c>
      <c r="F258">
        <v>16257</v>
      </c>
      <c r="G258" s="19">
        <f t="shared" si="7"/>
        <v>4.3406563078402941E-3</v>
      </c>
      <c r="H258" s="19">
        <f t="shared" si="7"/>
        <v>6.7705280883750335E-3</v>
      </c>
      <c r="I258" s="19">
        <f t="shared" si="7"/>
        <v>4.5056900483484829E-3</v>
      </c>
      <c r="J258" s="19">
        <f t="shared" si="7"/>
        <v>6.0804526009400582E-3</v>
      </c>
    </row>
    <row r="259" spans="1:10" x14ac:dyDescent="0.25">
      <c r="A259" s="2">
        <v>256</v>
      </c>
      <c r="B259" s="1">
        <v>39332</v>
      </c>
      <c r="C259">
        <v>13113.38</v>
      </c>
      <c r="D259">
        <v>6191.2</v>
      </c>
      <c r="E259">
        <v>5430.1</v>
      </c>
      <c r="F259">
        <v>16122.16</v>
      </c>
      <c r="G259" s="19">
        <f t="shared" si="7"/>
        <v>-1.8882802174009884E-2</v>
      </c>
      <c r="H259" s="19">
        <f t="shared" si="7"/>
        <v>-1.952959027072643E-2</v>
      </c>
      <c r="I259" s="19">
        <f t="shared" si="7"/>
        <v>-2.6625308112243118E-2</v>
      </c>
      <c r="J259" s="19">
        <f t="shared" si="7"/>
        <v>-8.3288621129168766E-3</v>
      </c>
    </row>
    <row r="260" spans="1:10" x14ac:dyDescent="0.25">
      <c r="A260" s="2">
        <v>257</v>
      </c>
      <c r="B260" s="1">
        <v>39335</v>
      </c>
      <c r="C260">
        <v>13127.85</v>
      </c>
      <c r="D260">
        <v>6134.1</v>
      </c>
      <c r="E260">
        <v>5386.43</v>
      </c>
      <c r="F260">
        <v>15764.97</v>
      </c>
      <c r="G260" s="19">
        <f t="shared" si="7"/>
        <v>1.1028447574001768E-3</v>
      </c>
      <c r="H260" s="19">
        <f t="shared" si="7"/>
        <v>-9.2655608391309825E-3</v>
      </c>
      <c r="I260" s="19">
        <f t="shared" si="7"/>
        <v>-8.0747221664527868E-3</v>
      </c>
      <c r="J260" s="19">
        <f t="shared" si="7"/>
        <v>-2.2404333093528291E-2</v>
      </c>
    </row>
    <row r="261" spans="1:10" x14ac:dyDescent="0.25">
      <c r="A261" s="2">
        <v>258</v>
      </c>
      <c r="B261" s="1">
        <v>39336</v>
      </c>
      <c r="C261">
        <v>13308.39</v>
      </c>
      <c r="D261">
        <v>6280.7</v>
      </c>
      <c r="E261">
        <v>5478.94</v>
      </c>
      <c r="F261">
        <v>15877.67</v>
      </c>
      <c r="G261" s="19">
        <f t="shared" si="7"/>
        <v>1.3658735644888261E-2</v>
      </c>
      <c r="H261" s="19">
        <f t="shared" si="7"/>
        <v>2.3618071101520952E-2</v>
      </c>
      <c r="I261" s="19">
        <f t="shared" si="7"/>
        <v>1.7028823776790804E-2</v>
      </c>
      <c r="J261" s="19">
        <f t="shared" si="7"/>
        <v>7.1233295673113371E-3</v>
      </c>
    </row>
    <row r="262" spans="1:10" x14ac:dyDescent="0.25">
      <c r="A262" s="2">
        <v>259</v>
      </c>
      <c r="B262" s="1">
        <v>39337</v>
      </c>
      <c r="C262">
        <v>13291.65</v>
      </c>
      <c r="D262">
        <v>6306.2</v>
      </c>
      <c r="E262">
        <v>5508.01</v>
      </c>
      <c r="F262">
        <v>15797.6</v>
      </c>
      <c r="G262" s="19">
        <f t="shared" si="7"/>
        <v>-1.2586448900032425E-3</v>
      </c>
      <c r="H262" s="19">
        <f t="shared" si="7"/>
        <v>4.0518372096280328E-3</v>
      </c>
      <c r="I262" s="19">
        <f t="shared" si="7"/>
        <v>5.2917448129240876E-3</v>
      </c>
      <c r="J262" s="19">
        <f t="shared" si="7"/>
        <v>-5.0556898519903155E-3</v>
      </c>
    </row>
    <row r="263" spans="1:10" x14ac:dyDescent="0.25">
      <c r="A263" s="2">
        <v>260</v>
      </c>
      <c r="B263" s="1">
        <v>39338</v>
      </c>
      <c r="C263">
        <v>13424.88</v>
      </c>
      <c r="D263">
        <v>6363.9</v>
      </c>
      <c r="E263">
        <v>5565.97</v>
      </c>
      <c r="F263">
        <v>15821.19</v>
      </c>
      <c r="G263" s="19">
        <f t="shared" si="7"/>
        <v>9.9736832898757351E-3</v>
      </c>
      <c r="H263" s="19">
        <f t="shared" si="7"/>
        <v>9.1081205181472429E-3</v>
      </c>
      <c r="I263" s="19">
        <f t="shared" si="7"/>
        <v>1.0467876816332053E-2</v>
      </c>
      <c r="J263" s="19">
        <f t="shared" si="7"/>
        <v>1.4921509885074855E-3</v>
      </c>
    </row>
    <row r="264" spans="1:10" x14ac:dyDescent="0.25">
      <c r="A264" s="2">
        <v>261</v>
      </c>
      <c r="B264" s="1">
        <v>39339</v>
      </c>
      <c r="C264">
        <v>13442.52</v>
      </c>
      <c r="D264">
        <v>6289.3</v>
      </c>
      <c r="E264">
        <v>5538.92</v>
      </c>
      <c r="F264">
        <v>16127.42</v>
      </c>
      <c r="G264" s="19">
        <f t="shared" si="7"/>
        <v>1.3131157115822834E-3</v>
      </c>
      <c r="H264" s="19">
        <f t="shared" si="7"/>
        <v>-1.1791620203216894E-2</v>
      </c>
      <c r="I264" s="19">
        <f t="shared" si="7"/>
        <v>-4.871737315718527E-3</v>
      </c>
      <c r="J264" s="19">
        <f t="shared" si="7"/>
        <v>1.9170748191241271E-2</v>
      </c>
    </row>
    <row r="265" spans="1:10" x14ac:dyDescent="0.25">
      <c r="A265" s="2">
        <v>262</v>
      </c>
      <c r="B265" s="1">
        <v>39343</v>
      </c>
      <c r="C265">
        <v>13739.39</v>
      </c>
      <c r="D265">
        <v>6283.3</v>
      </c>
      <c r="E265">
        <v>5549.35</v>
      </c>
      <c r="F265">
        <v>15801.8</v>
      </c>
      <c r="G265" s="19">
        <f t="shared" si="7"/>
        <v>2.1844072365291019E-2</v>
      </c>
      <c r="H265" s="19">
        <f t="shared" si="7"/>
        <v>-9.5445658901002533E-4</v>
      </c>
      <c r="I265" s="19">
        <f t="shared" si="7"/>
        <v>1.8812678760757357E-3</v>
      </c>
      <c r="J265" s="19">
        <f t="shared" si="7"/>
        <v>-2.0397071346009588E-2</v>
      </c>
    </row>
    <row r="266" spans="1:10" x14ac:dyDescent="0.25">
      <c r="A266" s="2">
        <v>263</v>
      </c>
      <c r="B266" s="1">
        <v>39344</v>
      </c>
      <c r="C266">
        <v>13815.56</v>
      </c>
      <c r="D266">
        <v>6460</v>
      </c>
      <c r="E266">
        <v>5730.82</v>
      </c>
      <c r="F266">
        <v>16381.54</v>
      </c>
      <c r="G266" s="19">
        <f t="shared" si="7"/>
        <v>5.5286033191223796E-3</v>
      </c>
      <c r="H266" s="19">
        <f t="shared" si="7"/>
        <v>2.7733997622460007E-2</v>
      </c>
      <c r="I266" s="19">
        <f t="shared" si="7"/>
        <v>3.2177823162657458E-2</v>
      </c>
      <c r="J266" s="19">
        <f t="shared" si="7"/>
        <v>3.6031233504908299E-2</v>
      </c>
    </row>
    <row r="267" spans="1:10" x14ac:dyDescent="0.25">
      <c r="A267" s="2">
        <v>264</v>
      </c>
      <c r="B267" s="1">
        <v>39345</v>
      </c>
      <c r="C267">
        <v>13766.7</v>
      </c>
      <c r="D267">
        <v>6429</v>
      </c>
      <c r="E267">
        <v>5688.76</v>
      </c>
      <c r="F267">
        <v>16413.79</v>
      </c>
      <c r="G267" s="19">
        <f t="shared" si="7"/>
        <v>-3.5428606000365687E-3</v>
      </c>
      <c r="H267" s="19">
        <f t="shared" si="7"/>
        <v>-4.8103126349608128E-3</v>
      </c>
      <c r="I267" s="19">
        <f t="shared" si="7"/>
        <v>-7.3663287425524519E-3</v>
      </c>
      <c r="J267" s="19">
        <f t="shared" si="7"/>
        <v>1.966744069687291E-3</v>
      </c>
    </row>
    <row r="268" spans="1:10" x14ac:dyDescent="0.25">
      <c r="A268" s="2">
        <v>265</v>
      </c>
      <c r="B268" s="1">
        <v>39346</v>
      </c>
      <c r="C268">
        <v>13820.19</v>
      </c>
      <c r="D268">
        <v>6456.7</v>
      </c>
      <c r="E268">
        <v>5700.65</v>
      </c>
      <c r="F268">
        <v>16312.61</v>
      </c>
      <c r="G268" s="19">
        <f t="shared" si="7"/>
        <v>3.8779338325936556E-3</v>
      </c>
      <c r="H268" s="19">
        <f t="shared" si="7"/>
        <v>4.2993462005311844E-3</v>
      </c>
      <c r="I268" s="19">
        <f t="shared" si="7"/>
        <v>2.0879052241313048E-3</v>
      </c>
      <c r="J268" s="19">
        <f t="shared" si="7"/>
        <v>-6.1834068141024016E-3</v>
      </c>
    </row>
    <row r="269" spans="1:10" x14ac:dyDescent="0.25">
      <c r="A269" s="2">
        <v>266</v>
      </c>
      <c r="B269" s="1">
        <v>39350</v>
      </c>
      <c r="C269">
        <v>13778.65</v>
      </c>
      <c r="D269">
        <v>6396.9</v>
      </c>
      <c r="E269">
        <v>5641.59</v>
      </c>
      <c r="F269">
        <v>16401.73</v>
      </c>
      <c r="G269" s="19">
        <f t="shared" si="7"/>
        <v>-3.0102737193843853E-3</v>
      </c>
      <c r="H269" s="19">
        <f t="shared" si="7"/>
        <v>-9.3048533419199386E-3</v>
      </c>
      <c r="I269" s="19">
        <f t="shared" si="7"/>
        <v>-1.0414262753669459E-2</v>
      </c>
      <c r="J269" s="19">
        <f t="shared" si="7"/>
        <v>5.4483887163881547E-3</v>
      </c>
    </row>
    <row r="270" spans="1:10" x14ac:dyDescent="0.25">
      <c r="A270" s="2">
        <v>267</v>
      </c>
      <c r="B270" s="1">
        <v>39351</v>
      </c>
      <c r="C270">
        <v>13878.15</v>
      </c>
      <c r="D270">
        <v>6433</v>
      </c>
      <c r="E270">
        <v>5690.77</v>
      </c>
      <c r="F270">
        <v>16435.740000000002</v>
      </c>
      <c r="G270" s="19">
        <f t="shared" si="7"/>
        <v>7.1953681761279496E-3</v>
      </c>
      <c r="H270" s="19">
        <f t="shared" si="7"/>
        <v>5.6274944107024593E-3</v>
      </c>
      <c r="I270" s="19">
        <f t="shared" si="7"/>
        <v>8.6796234413823482E-3</v>
      </c>
      <c r="J270" s="19">
        <f t="shared" si="7"/>
        <v>2.0714148904120932E-3</v>
      </c>
    </row>
    <row r="271" spans="1:10" x14ac:dyDescent="0.25">
      <c r="A271" s="2">
        <v>268</v>
      </c>
      <c r="B271" s="1">
        <v>39352</v>
      </c>
      <c r="C271">
        <v>13912.94</v>
      </c>
      <c r="D271">
        <v>6486.4</v>
      </c>
      <c r="E271">
        <v>5733.37</v>
      </c>
      <c r="F271">
        <v>16832.22</v>
      </c>
      <c r="G271" s="19">
        <f t="shared" si="7"/>
        <v>2.5036814441748083E-3</v>
      </c>
      <c r="H271" s="19">
        <f t="shared" si="7"/>
        <v>8.2666848466804114E-3</v>
      </c>
      <c r="I271" s="19">
        <f t="shared" si="7"/>
        <v>7.4579263652546513E-3</v>
      </c>
      <c r="J271" s="19">
        <f t="shared" si="7"/>
        <v>2.3836674850093074E-2</v>
      </c>
    </row>
    <row r="272" spans="1:10" x14ac:dyDescent="0.25">
      <c r="A272" s="2">
        <v>269</v>
      </c>
      <c r="B272" s="1">
        <v>39353</v>
      </c>
      <c r="C272">
        <v>13895.63</v>
      </c>
      <c r="D272">
        <v>6466.8</v>
      </c>
      <c r="E272">
        <v>5715.69</v>
      </c>
      <c r="F272">
        <v>16785.689999999999</v>
      </c>
      <c r="G272" s="19">
        <f t="shared" si="7"/>
        <v>-1.2449401199484639E-3</v>
      </c>
      <c r="H272" s="19">
        <f t="shared" si="7"/>
        <v>-3.0262815302295482E-3</v>
      </c>
      <c r="I272" s="19">
        <f t="shared" si="7"/>
        <v>-3.0884656126467474E-3</v>
      </c>
      <c r="J272" s="19">
        <f t="shared" si="7"/>
        <v>-2.7681690927455417E-3</v>
      </c>
    </row>
    <row r="273" spans="1:10" x14ac:dyDescent="0.25">
      <c r="A273" s="2">
        <v>270</v>
      </c>
      <c r="B273" s="1">
        <v>39356</v>
      </c>
      <c r="C273">
        <v>14087.55</v>
      </c>
      <c r="D273">
        <v>6506.2</v>
      </c>
      <c r="E273">
        <v>5773.26</v>
      </c>
      <c r="F273">
        <v>16845.96</v>
      </c>
      <c r="G273" s="19">
        <f t="shared" si="7"/>
        <v>1.3717026388365472E-2</v>
      </c>
      <c r="H273" s="19">
        <f t="shared" si="7"/>
        <v>6.0741726879506601E-3</v>
      </c>
      <c r="I273" s="19">
        <f t="shared" si="7"/>
        <v>1.0021887439947485E-2</v>
      </c>
      <c r="J273" s="19">
        <f t="shared" si="7"/>
        <v>3.5841277201016592E-3</v>
      </c>
    </row>
    <row r="274" spans="1:10" x14ac:dyDescent="0.25">
      <c r="A274" s="2">
        <v>271</v>
      </c>
      <c r="B274" s="1">
        <v>39357</v>
      </c>
      <c r="C274">
        <v>14047.31</v>
      </c>
      <c r="D274">
        <v>6500.4</v>
      </c>
      <c r="E274">
        <v>5799.27</v>
      </c>
      <c r="F274">
        <v>17046.78</v>
      </c>
      <c r="G274" s="19">
        <f t="shared" si="7"/>
        <v>-2.8605102309881545E-3</v>
      </c>
      <c r="H274" s="19">
        <f t="shared" si="7"/>
        <v>-8.9185496354867041E-4</v>
      </c>
      <c r="I274" s="19">
        <f t="shared" si="7"/>
        <v>4.4951352551278927E-3</v>
      </c>
      <c r="J274" s="19">
        <f t="shared" si="7"/>
        <v>1.185046414949807E-2</v>
      </c>
    </row>
    <row r="275" spans="1:10" x14ac:dyDescent="0.25">
      <c r="A275" s="2">
        <v>272</v>
      </c>
      <c r="B275" s="1">
        <v>39358</v>
      </c>
      <c r="C275">
        <v>13968.05</v>
      </c>
      <c r="D275">
        <v>6535.2</v>
      </c>
      <c r="E275">
        <v>5806.18</v>
      </c>
      <c r="F275">
        <v>17199.89</v>
      </c>
      <c r="G275" s="19">
        <f t="shared" si="7"/>
        <v>-5.6583396730153657E-3</v>
      </c>
      <c r="H275" s="19">
        <f t="shared" si="7"/>
        <v>5.3392375758061191E-3</v>
      </c>
      <c r="I275" s="19">
        <f t="shared" si="7"/>
        <v>1.1908199710586875E-3</v>
      </c>
      <c r="J275" s="19">
        <f t="shared" si="7"/>
        <v>8.9416588611769925E-3</v>
      </c>
    </row>
    <row r="276" spans="1:10" x14ac:dyDescent="0.25">
      <c r="A276" s="2">
        <v>273</v>
      </c>
      <c r="B276" s="1">
        <v>39359</v>
      </c>
      <c r="C276">
        <v>13974.31</v>
      </c>
      <c r="D276">
        <v>6547.9</v>
      </c>
      <c r="E276">
        <v>5804.39</v>
      </c>
      <c r="F276">
        <v>17092.490000000002</v>
      </c>
      <c r="G276" s="19">
        <f t="shared" si="7"/>
        <v>4.4806523892275575E-4</v>
      </c>
      <c r="H276" s="19">
        <f t="shared" si="7"/>
        <v>1.9414365080209011E-3</v>
      </c>
      <c r="I276" s="19">
        <f t="shared" si="7"/>
        <v>-3.0833973081110502E-4</v>
      </c>
      <c r="J276" s="19">
        <f t="shared" si="7"/>
        <v>-6.263802696402249E-3</v>
      </c>
    </row>
    <row r="277" spans="1:10" x14ac:dyDescent="0.25">
      <c r="A277" s="2">
        <v>274</v>
      </c>
      <c r="B277" s="1">
        <v>39360</v>
      </c>
      <c r="C277">
        <v>14066.01</v>
      </c>
      <c r="D277">
        <v>6595.8</v>
      </c>
      <c r="E277">
        <v>5843.24</v>
      </c>
      <c r="F277">
        <v>17065.04</v>
      </c>
      <c r="G277" s="19">
        <f t="shared" si="7"/>
        <v>6.5406048794408173E-3</v>
      </c>
      <c r="H277" s="19">
        <f t="shared" si="7"/>
        <v>7.2886952771926789E-3</v>
      </c>
      <c r="I277" s="19">
        <f t="shared" si="7"/>
        <v>6.670909716740267E-3</v>
      </c>
      <c r="J277" s="19">
        <f t="shared" si="7"/>
        <v>-1.6072594188900793E-3</v>
      </c>
    </row>
    <row r="278" spans="1:10" x14ac:dyDescent="0.25">
      <c r="A278" s="2">
        <v>275</v>
      </c>
      <c r="B278" s="1">
        <v>39364</v>
      </c>
      <c r="C278">
        <v>14164.53</v>
      </c>
      <c r="D278">
        <v>6615.4</v>
      </c>
      <c r="E278">
        <v>5861.93</v>
      </c>
      <c r="F278">
        <v>17159.900000000001</v>
      </c>
      <c r="G278" s="19">
        <f t="shared" si="7"/>
        <v>6.9797035380961625E-3</v>
      </c>
      <c r="H278" s="19">
        <f t="shared" si="7"/>
        <v>2.9671815399259787E-3</v>
      </c>
      <c r="I278" s="19">
        <f t="shared" si="7"/>
        <v>3.1934633813446404E-3</v>
      </c>
      <c r="J278" s="19">
        <f t="shared" si="7"/>
        <v>5.5433402021812699E-3</v>
      </c>
    </row>
    <row r="279" spans="1:10" x14ac:dyDescent="0.25">
      <c r="A279" s="2">
        <v>276</v>
      </c>
      <c r="B279" s="1">
        <v>39365</v>
      </c>
      <c r="C279">
        <v>14078.69</v>
      </c>
      <c r="D279">
        <v>6633</v>
      </c>
      <c r="E279">
        <v>5838.49</v>
      </c>
      <c r="F279">
        <v>17177.89</v>
      </c>
      <c r="G279" s="19">
        <f t="shared" si="7"/>
        <v>-6.078645729136546E-3</v>
      </c>
      <c r="H279" s="19">
        <f t="shared" si="7"/>
        <v>2.6569261727569112E-3</v>
      </c>
      <c r="I279" s="19">
        <f t="shared" si="7"/>
        <v>-4.0066991369708815E-3</v>
      </c>
      <c r="J279" s="19">
        <f t="shared" si="7"/>
        <v>1.0478252471104257E-3</v>
      </c>
    </row>
    <row r="280" spans="1:10" x14ac:dyDescent="0.25">
      <c r="A280" s="2">
        <v>277</v>
      </c>
      <c r="B280" s="1">
        <v>39366</v>
      </c>
      <c r="C280">
        <v>14015.12</v>
      </c>
      <c r="D280">
        <v>6724.5</v>
      </c>
      <c r="E280">
        <v>5862.83</v>
      </c>
      <c r="F280">
        <v>17458.98</v>
      </c>
      <c r="G280" s="19">
        <f t="shared" si="7"/>
        <v>-4.5255597938781162E-3</v>
      </c>
      <c r="H280" s="19">
        <f t="shared" si="7"/>
        <v>1.3700382738047993E-2</v>
      </c>
      <c r="I280" s="19">
        <f t="shared" si="7"/>
        <v>4.1602204033792172E-3</v>
      </c>
      <c r="J280" s="19">
        <f t="shared" si="7"/>
        <v>1.6231037676880125E-2</v>
      </c>
    </row>
    <row r="281" spans="1:10" x14ac:dyDescent="0.25">
      <c r="A281" s="2">
        <v>278</v>
      </c>
      <c r="B281" s="1">
        <v>39367</v>
      </c>
      <c r="C281">
        <v>14093.08</v>
      </c>
      <c r="D281">
        <v>6730.7</v>
      </c>
      <c r="E281">
        <v>5843.95</v>
      </c>
      <c r="F281">
        <v>17331.169999999998</v>
      </c>
      <c r="G281" s="19">
        <f t="shared" si="7"/>
        <v>5.5471499354635872E-3</v>
      </c>
      <c r="H281" s="19">
        <f t="shared" si="7"/>
        <v>9.2157685338114875E-4</v>
      </c>
      <c r="I281" s="19">
        <f t="shared" si="7"/>
        <v>-3.2254840987121156E-3</v>
      </c>
      <c r="J281" s="19">
        <f t="shared" si="7"/>
        <v>-7.34751502911763E-3</v>
      </c>
    </row>
    <row r="282" spans="1:10" x14ac:dyDescent="0.25">
      <c r="A282" s="2">
        <v>279</v>
      </c>
      <c r="B282" s="1">
        <v>39370</v>
      </c>
      <c r="C282">
        <v>13984.8</v>
      </c>
      <c r="D282">
        <v>6644.5</v>
      </c>
      <c r="E282">
        <v>5807.44</v>
      </c>
      <c r="F282">
        <v>17358.150000000001</v>
      </c>
      <c r="G282" s="19">
        <f t="shared" si="7"/>
        <v>-7.7128712554493028E-3</v>
      </c>
      <c r="H282" s="19">
        <f t="shared" si="7"/>
        <v>-1.2889705345422529E-2</v>
      </c>
      <c r="I282" s="19">
        <f t="shared" si="7"/>
        <v>-6.2670839270146557E-3</v>
      </c>
      <c r="J282" s="19">
        <f t="shared" si="7"/>
        <v>1.5555223013988574E-3</v>
      </c>
    </row>
    <row r="283" spans="1:10" x14ac:dyDescent="0.25">
      <c r="A283" s="2">
        <v>280</v>
      </c>
      <c r="B283" s="1">
        <v>39371</v>
      </c>
      <c r="C283">
        <v>13912.94</v>
      </c>
      <c r="D283">
        <v>6614.3</v>
      </c>
      <c r="E283">
        <v>5774.36</v>
      </c>
      <c r="F283">
        <v>17137.919999999998</v>
      </c>
      <c r="G283" s="19">
        <f t="shared" si="7"/>
        <v>-5.1516831778727493E-3</v>
      </c>
      <c r="H283" s="19">
        <f t="shared" si="7"/>
        <v>-4.5554729276688303E-3</v>
      </c>
      <c r="I283" s="19">
        <f t="shared" si="7"/>
        <v>-5.712426385361194E-3</v>
      </c>
      <c r="J283" s="19">
        <f t="shared" si="7"/>
        <v>-1.2768584486512398E-2</v>
      </c>
    </row>
    <row r="284" spans="1:10" x14ac:dyDescent="0.25">
      <c r="A284" s="2">
        <v>281</v>
      </c>
      <c r="B284" s="1">
        <v>39372</v>
      </c>
      <c r="C284">
        <v>13892.54</v>
      </c>
      <c r="D284">
        <v>6677.7</v>
      </c>
      <c r="E284">
        <v>5818.8</v>
      </c>
      <c r="F284">
        <v>16955.310000000001</v>
      </c>
      <c r="G284" s="19">
        <f t="shared" si="7"/>
        <v>-1.467336917775281E-3</v>
      </c>
      <c r="H284" s="19">
        <f t="shared" si="7"/>
        <v>9.5396450207805537E-3</v>
      </c>
      <c r="I284" s="19">
        <f t="shared" si="7"/>
        <v>7.6666271614034215E-3</v>
      </c>
      <c r="J284" s="19">
        <f t="shared" si="7"/>
        <v>-1.071249314418469E-2</v>
      </c>
    </row>
    <row r="285" spans="1:10" x14ac:dyDescent="0.25">
      <c r="A285" s="2">
        <v>282</v>
      </c>
      <c r="B285" s="1">
        <v>39373</v>
      </c>
      <c r="C285">
        <v>13888.96</v>
      </c>
      <c r="D285">
        <v>6609.4</v>
      </c>
      <c r="E285">
        <v>5767.24</v>
      </c>
      <c r="F285">
        <v>17106.09</v>
      </c>
      <c r="G285" s="19">
        <f t="shared" si="7"/>
        <v>-2.577254662144589E-4</v>
      </c>
      <c r="H285" s="19">
        <f t="shared" si="7"/>
        <v>-1.0280738697174397E-2</v>
      </c>
      <c r="I285" s="19">
        <f t="shared" si="7"/>
        <v>-8.9004250582644748E-3</v>
      </c>
      <c r="J285" s="19">
        <f t="shared" si="7"/>
        <v>8.853481353986099E-3</v>
      </c>
    </row>
    <row r="286" spans="1:10" x14ac:dyDescent="0.25">
      <c r="A286" s="2">
        <v>283</v>
      </c>
      <c r="B286" s="1">
        <v>39374</v>
      </c>
      <c r="C286">
        <v>13522.02</v>
      </c>
      <c r="D286">
        <v>6527.9</v>
      </c>
      <c r="E286">
        <v>5740.48</v>
      </c>
      <c r="F286">
        <v>16814.37</v>
      </c>
      <c r="G286" s="19">
        <f t="shared" si="7"/>
        <v>-2.677481221443883E-2</v>
      </c>
      <c r="H286" s="19">
        <f t="shared" si="7"/>
        <v>-1.2407579268339053E-2</v>
      </c>
      <c r="I286" s="19">
        <f t="shared" si="7"/>
        <v>-4.6507993303167893E-3</v>
      </c>
      <c r="J286" s="19">
        <f t="shared" si="7"/>
        <v>-1.7200662513950714E-2</v>
      </c>
    </row>
    <row r="287" spans="1:10" x14ac:dyDescent="0.25">
      <c r="A287" s="2">
        <v>284</v>
      </c>
      <c r="B287" s="1">
        <v>39377</v>
      </c>
      <c r="C287">
        <v>13566.97</v>
      </c>
      <c r="D287">
        <v>6459.3</v>
      </c>
      <c r="E287">
        <v>5661.27</v>
      </c>
      <c r="F287">
        <v>16438.47</v>
      </c>
      <c r="G287" s="19">
        <f t="shared" si="7"/>
        <v>3.3186945143101163E-3</v>
      </c>
      <c r="H287" s="19">
        <f t="shared" si="7"/>
        <v>-1.0564346126914951E-2</v>
      </c>
      <c r="I287" s="19">
        <f t="shared" si="7"/>
        <v>-1.3894581857847194E-2</v>
      </c>
      <c r="J287" s="19">
        <f t="shared" si="7"/>
        <v>-2.2609558338896107E-2</v>
      </c>
    </row>
    <row r="288" spans="1:10" x14ac:dyDescent="0.25">
      <c r="A288" s="2">
        <v>285</v>
      </c>
      <c r="B288" s="1">
        <v>39378</v>
      </c>
      <c r="C288">
        <v>13676.23</v>
      </c>
      <c r="D288">
        <v>6514</v>
      </c>
      <c r="E288">
        <v>5705.05</v>
      </c>
      <c r="F288">
        <v>16450.580000000002</v>
      </c>
      <c r="G288" s="19">
        <f t="shared" si="7"/>
        <v>8.0211271657692797E-3</v>
      </c>
      <c r="H288" s="19">
        <f t="shared" si="7"/>
        <v>8.4327540639330782E-3</v>
      </c>
      <c r="I288" s="19">
        <f t="shared" si="7"/>
        <v>7.7034988467848094E-3</v>
      </c>
      <c r="J288" s="19">
        <f t="shared" si="7"/>
        <v>7.3641534475930989E-4</v>
      </c>
    </row>
    <row r="289" spans="1:10" x14ac:dyDescent="0.25">
      <c r="A289" s="2">
        <v>286</v>
      </c>
      <c r="B289" s="1">
        <v>39379</v>
      </c>
      <c r="C289">
        <v>13675.25</v>
      </c>
      <c r="D289">
        <v>6482</v>
      </c>
      <c r="E289">
        <v>5674.67</v>
      </c>
      <c r="F289">
        <v>16358.39</v>
      </c>
      <c r="G289" s="19">
        <f t="shared" si="7"/>
        <v>-7.1659742026267985E-5</v>
      </c>
      <c r="H289" s="19">
        <f t="shared" si="7"/>
        <v>-4.9246021346861617E-3</v>
      </c>
      <c r="I289" s="19">
        <f t="shared" si="7"/>
        <v>-5.339335620559613E-3</v>
      </c>
      <c r="J289" s="19">
        <f t="shared" si="7"/>
        <v>-5.6198193744838518E-3</v>
      </c>
    </row>
    <row r="290" spans="1:10" x14ac:dyDescent="0.25">
      <c r="A290" s="2">
        <v>287</v>
      </c>
      <c r="B290" s="1">
        <v>39380</v>
      </c>
      <c r="C290">
        <v>13671.92</v>
      </c>
      <c r="D290">
        <v>6576.3</v>
      </c>
      <c r="E290">
        <v>5760.3</v>
      </c>
      <c r="F290">
        <v>16284.17</v>
      </c>
      <c r="G290" s="19">
        <f t="shared" si="7"/>
        <v>-2.435352554913565E-4</v>
      </c>
      <c r="H290" s="19">
        <f t="shared" si="7"/>
        <v>1.4443172431898908E-2</v>
      </c>
      <c r="I290" s="19">
        <f t="shared" si="7"/>
        <v>1.4977144787876737E-2</v>
      </c>
      <c r="J290" s="19">
        <f t="shared" si="7"/>
        <v>-4.5474452923527486E-3</v>
      </c>
    </row>
    <row r="291" spans="1:10" x14ac:dyDescent="0.25">
      <c r="A291" s="2">
        <v>288</v>
      </c>
      <c r="B291" s="1">
        <v>39381</v>
      </c>
      <c r="C291">
        <v>13806.7</v>
      </c>
      <c r="D291">
        <v>6661.3</v>
      </c>
      <c r="E291">
        <v>5794.87</v>
      </c>
      <c r="F291">
        <v>16505.63</v>
      </c>
      <c r="G291" s="19">
        <f t="shared" si="7"/>
        <v>9.8098871679289656E-3</v>
      </c>
      <c r="H291" s="19">
        <f t="shared" si="7"/>
        <v>1.2842383548135165E-2</v>
      </c>
      <c r="I291" s="19">
        <f t="shared" si="7"/>
        <v>5.9834867232346871E-3</v>
      </c>
      <c r="J291" s="19">
        <f t="shared" si="7"/>
        <v>1.3508064546484198E-2</v>
      </c>
    </row>
    <row r="292" spans="1:10" x14ac:dyDescent="0.25">
      <c r="A292" s="2">
        <v>289</v>
      </c>
      <c r="B292" s="1">
        <v>39384</v>
      </c>
      <c r="C292">
        <v>13870.26</v>
      </c>
      <c r="D292">
        <v>6706</v>
      </c>
      <c r="E292">
        <v>5836.19</v>
      </c>
      <c r="F292">
        <v>16698.080000000002</v>
      </c>
      <c r="G292" s="19">
        <f t="shared" si="7"/>
        <v>4.5929980558910705E-3</v>
      </c>
      <c r="H292" s="19">
        <f t="shared" si="7"/>
        <v>6.687987344647324E-3</v>
      </c>
      <c r="I292" s="19">
        <f t="shared" si="7"/>
        <v>7.1051432680872984E-3</v>
      </c>
      <c r="J292" s="19">
        <f t="shared" si="7"/>
        <v>1.1592207925135429E-2</v>
      </c>
    </row>
    <row r="293" spans="1:10" x14ac:dyDescent="0.25">
      <c r="A293" s="2">
        <v>290</v>
      </c>
      <c r="B293" s="1">
        <v>39385</v>
      </c>
      <c r="C293">
        <v>13792.47</v>
      </c>
      <c r="D293">
        <v>6659</v>
      </c>
      <c r="E293">
        <v>5803.93</v>
      </c>
      <c r="F293">
        <v>16651.009999999998</v>
      </c>
      <c r="G293" s="19">
        <f t="shared" si="7"/>
        <v>-5.6241885779945693E-3</v>
      </c>
      <c r="H293" s="19">
        <f t="shared" si="7"/>
        <v>-7.0333249155514746E-3</v>
      </c>
      <c r="I293" s="19">
        <f t="shared" si="7"/>
        <v>-5.5429123747833351E-3</v>
      </c>
      <c r="J293" s="19">
        <f t="shared" si="7"/>
        <v>-2.8228675059354322E-3</v>
      </c>
    </row>
    <row r="294" spans="1:10" x14ac:dyDescent="0.25">
      <c r="A294" s="2">
        <v>291</v>
      </c>
      <c r="B294" s="1">
        <v>39386</v>
      </c>
      <c r="C294">
        <v>13930.01</v>
      </c>
      <c r="D294">
        <v>6721.6</v>
      </c>
      <c r="E294">
        <v>5847.95</v>
      </c>
      <c r="F294">
        <v>16737.63</v>
      </c>
      <c r="G294" s="19">
        <f t="shared" si="7"/>
        <v>9.9227145996235097E-3</v>
      </c>
      <c r="H294" s="19">
        <f t="shared" si="7"/>
        <v>9.3568983044952907E-3</v>
      </c>
      <c r="I294" s="19">
        <f t="shared" si="7"/>
        <v>7.5558981779437302E-3</v>
      </c>
      <c r="J294" s="19">
        <f t="shared" si="7"/>
        <v>5.1886027300893011E-3</v>
      </c>
    </row>
    <row r="295" spans="1:10" x14ac:dyDescent="0.25">
      <c r="A295" s="2">
        <v>292</v>
      </c>
      <c r="B295" s="1">
        <v>39387</v>
      </c>
      <c r="C295">
        <v>13567.87</v>
      </c>
      <c r="D295">
        <v>6586.1</v>
      </c>
      <c r="E295">
        <v>5730.92</v>
      </c>
      <c r="F295">
        <v>16870.400000000001</v>
      </c>
      <c r="G295" s="19">
        <f t="shared" si="7"/>
        <v>-2.634100803082522E-2</v>
      </c>
      <c r="H295" s="19">
        <f t="shared" si="7"/>
        <v>-2.0364853871030732E-2</v>
      </c>
      <c r="I295" s="19">
        <f t="shared" si="7"/>
        <v>-2.0215096176585002E-2</v>
      </c>
      <c r="J295" s="19">
        <f t="shared" si="7"/>
        <v>7.9011290284677748E-3</v>
      </c>
    </row>
    <row r="296" spans="1:10" x14ac:dyDescent="0.25">
      <c r="A296" s="2">
        <v>293</v>
      </c>
      <c r="B296" s="1">
        <v>39388</v>
      </c>
      <c r="C296">
        <v>13595.1</v>
      </c>
      <c r="D296">
        <v>6530.6</v>
      </c>
      <c r="E296">
        <v>5720.42</v>
      </c>
      <c r="F296">
        <v>16517.48</v>
      </c>
      <c r="G296" s="19">
        <f t="shared" si="7"/>
        <v>2.0049360671181137E-3</v>
      </c>
      <c r="H296" s="19">
        <f t="shared" si="7"/>
        <v>-8.4625448805620597E-3</v>
      </c>
      <c r="I296" s="19">
        <f t="shared" si="7"/>
        <v>-1.8338470332066245E-3</v>
      </c>
      <c r="J296" s="19">
        <f t="shared" si="7"/>
        <v>-2.1141392921707542E-2</v>
      </c>
    </row>
    <row r="297" spans="1:10" x14ac:dyDescent="0.25">
      <c r="A297" s="2">
        <v>294</v>
      </c>
      <c r="B297" s="1">
        <v>39391</v>
      </c>
      <c r="C297">
        <v>13543.4</v>
      </c>
      <c r="D297">
        <v>6461.4</v>
      </c>
      <c r="E297">
        <v>5684.62</v>
      </c>
      <c r="F297">
        <v>16268.92</v>
      </c>
      <c r="G297" s="19">
        <f t="shared" si="7"/>
        <v>-3.81008991234854E-3</v>
      </c>
      <c r="H297" s="19">
        <f t="shared" si="7"/>
        <v>-1.0652810100634716E-2</v>
      </c>
      <c r="I297" s="19">
        <f t="shared" si="7"/>
        <v>-6.2779468692607445E-3</v>
      </c>
      <c r="J297" s="19">
        <f t="shared" si="7"/>
        <v>-1.5162674896668929E-2</v>
      </c>
    </row>
    <row r="298" spans="1:10" x14ac:dyDescent="0.25">
      <c r="A298" s="2">
        <v>295</v>
      </c>
      <c r="B298" s="1">
        <v>39392</v>
      </c>
      <c r="C298">
        <v>13660.94</v>
      </c>
      <c r="D298">
        <v>6474.9</v>
      </c>
      <c r="E298">
        <v>5709.42</v>
      </c>
      <c r="F298">
        <v>16249.63</v>
      </c>
      <c r="G298" s="19">
        <f t="shared" si="7"/>
        <v>8.6413220402115562E-3</v>
      </c>
      <c r="H298" s="19">
        <f t="shared" si="7"/>
        <v>2.0871508701442373E-3</v>
      </c>
      <c r="I298" s="19">
        <f t="shared" si="7"/>
        <v>4.3531599262989096E-3</v>
      </c>
      <c r="J298" s="19">
        <f t="shared" si="7"/>
        <v>-1.1863999017562637E-3</v>
      </c>
    </row>
    <row r="299" spans="1:10" x14ac:dyDescent="0.25">
      <c r="A299" s="2">
        <v>296</v>
      </c>
      <c r="B299" s="1">
        <v>39393</v>
      </c>
      <c r="C299">
        <v>13300.02</v>
      </c>
      <c r="D299">
        <v>6385.1</v>
      </c>
      <c r="E299">
        <v>5683.22</v>
      </c>
      <c r="F299">
        <v>16096.68</v>
      </c>
      <c r="G299" s="19">
        <f t="shared" si="7"/>
        <v>-2.6775126844726507E-2</v>
      </c>
      <c r="H299" s="19">
        <f t="shared" si="7"/>
        <v>-1.3966012381911865E-2</v>
      </c>
      <c r="I299" s="19">
        <f t="shared" si="7"/>
        <v>-4.5994688129612996E-3</v>
      </c>
      <c r="J299" s="19">
        <f t="shared" si="7"/>
        <v>-9.4570997399099632E-3</v>
      </c>
    </row>
    <row r="300" spans="1:10" x14ac:dyDescent="0.25">
      <c r="A300" s="2">
        <v>297</v>
      </c>
      <c r="B300" s="1">
        <v>39394</v>
      </c>
      <c r="C300">
        <v>13266.29</v>
      </c>
      <c r="D300">
        <v>6381.9</v>
      </c>
      <c r="E300">
        <v>5631.63</v>
      </c>
      <c r="F300">
        <v>15771.57</v>
      </c>
      <c r="G300" s="19">
        <f t="shared" si="7"/>
        <v>-2.5393077265518475E-3</v>
      </c>
      <c r="H300" s="19">
        <f t="shared" si="7"/>
        <v>-5.012924049521743E-4</v>
      </c>
      <c r="I300" s="19">
        <f t="shared" si="7"/>
        <v>-9.1190528386753643E-3</v>
      </c>
      <c r="J300" s="19">
        <f t="shared" si="7"/>
        <v>-2.0404087407065237E-2</v>
      </c>
    </row>
    <row r="301" spans="1:10" x14ac:dyDescent="0.25">
      <c r="A301" s="2">
        <v>298</v>
      </c>
      <c r="B301" s="1">
        <v>39395</v>
      </c>
      <c r="C301">
        <v>13042.74</v>
      </c>
      <c r="D301">
        <v>6304.9</v>
      </c>
      <c r="E301">
        <v>5524.18</v>
      </c>
      <c r="F301">
        <v>15583.42</v>
      </c>
      <c r="G301" s="19">
        <f t="shared" si="7"/>
        <v>-1.6994574134213136E-2</v>
      </c>
      <c r="H301" s="19">
        <f t="shared" si="7"/>
        <v>-1.2138749801159985E-2</v>
      </c>
      <c r="I301" s="19">
        <f t="shared" si="7"/>
        <v>-1.9264100575499422E-2</v>
      </c>
      <c r="J301" s="19">
        <f t="shared" si="7"/>
        <v>-1.2001423590331736E-2</v>
      </c>
    </row>
    <row r="302" spans="1:10" x14ac:dyDescent="0.25">
      <c r="A302" s="2">
        <v>299</v>
      </c>
      <c r="B302" s="1">
        <v>39398</v>
      </c>
      <c r="C302">
        <v>12987.55</v>
      </c>
      <c r="D302">
        <v>6337.9</v>
      </c>
      <c r="E302">
        <v>5535.56</v>
      </c>
      <c r="F302">
        <v>15197.09</v>
      </c>
      <c r="G302" s="19">
        <f t="shared" si="7"/>
        <v>-4.2404508516454562E-3</v>
      </c>
      <c r="H302" s="19">
        <f t="shared" si="7"/>
        <v>5.2203744334825726E-3</v>
      </c>
      <c r="I302" s="19">
        <f t="shared" si="7"/>
        <v>2.0579152884616994E-3</v>
      </c>
      <c r="J302" s="19">
        <f t="shared" si="7"/>
        <v>-2.510356639302453E-2</v>
      </c>
    </row>
    <row r="303" spans="1:10" x14ac:dyDescent="0.25">
      <c r="A303" s="2">
        <v>300</v>
      </c>
      <c r="B303" s="1">
        <v>39399</v>
      </c>
      <c r="C303">
        <v>13307.09</v>
      </c>
      <c r="D303">
        <v>6362.4</v>
      </c>
      <c r="E303">
        <v>5538.91</v>
      </c>
      <c r="F303">
        <v>15126.63</v>
      </c>
      <c r="G303" s="19">
        <f t="shared" si="7"/>
        <v>2.4305769622799907E-2</v>
      </c>
      <c r="H303" s="19">
        <f t="shared" si="7"/>
        <v>3.8581813644324872E-3</v>
      </c>
      <c r="I303" s="19">
        <f t="shared" si="7"/>
        <v>6.0499511076914883E-4</v>
      </c>
      <c r="J303" s="19">
        <f t="shared" si="7"/>
        <v>-4.647195450094334E-3</v>
      </c>
    </row>
    <row r="304" spans="1:10" x14ac:dyDescent="0.25">
      <c r="A304" s="2">
        <v>301</v>
      </c>
      <c r="B304" s="1">
        <v>39400</v>
      </c>
      <c r="C304">
        <v>13231.01</v>
      </c>
      <c r="D304">
        <v>6432.1</v>
      </c>
      <c r="E304">
        <v>5613.6</v>
      </c>
      <c r="F304">
        <v>15499.56</v>
      </c>
      <c r="G304" s="19">
        <f t="shared" si="7"/>
        <v>-5.7336590356060931E-3</v>
      </c>
      <c r="H304" s="19">
        <f t="shared" si="7"/>
        <v>1.0895414358701104E-2</v>
      </c>
      <c r="I304" s="19">
        <f t="shared" si="7"/>
        <v>1.3394494457274649E-2</v>
      </c>
      <c r="J304" s="19">
        <f t="shared" si="7"/>
        <v>2.4354869720176857E-2</v>
      </c>
    </row>
    <row r="305" spans="1:10" x14ac:dyDescent="0.25">
      <c r="A305" s="2">
        <v>302</v>
      </c>
      <c r="B305" s="1">
        <v>39401</v>
      </c>
      <c r="C305">
        <v>13110.05</v>
      </c>
      <c r="D305">
        <v>6359.6</v>
      </c>
      <c r="E305">
        <v>5561.13</v>
      </c>
      <c r="F305">
        <v>15396.3</v>
      </c>
      <c r="G305" s="19">
        <f t="shared" si="7"/>
        <v>-9.1842052098912649E-3</v>
      </c>
      <c r="H305" s="19">
        <f t="shared" si="7"/>
        <v>-1.1335596727072435E-2</v>
      </c>
      <c r="I305" s="19">
        <f t="shared" si="7"/>
        <v>-9.3908999333035953E-3</v>
      </c>
      <c r="J305" s="19">
        <f t="shared" si="7"/>
        <v>-6.6844156131769831E-3</v>
      </c>
    </row>
    <row r="306" spans="1:10" x14ac:dyDescent="0.25">
      <c r="A306" s="2">
        <v>303</v>
      </c>
      <c r="B306" s="1">
        <v>39402</v>
      </c>
      <c r="C306">
        <v>13176.79</v>
      </c>
      <c r="D306">
        <v>6291.2</v>
      </c>
      <c r="E306">
        <v>5523.63</v>
      </c>
      <c r="F306">
        <v>15154.61</v>
      </c>
      <c r="G306" s="19">
        <f t="shared" si="7"/>
        <v>5.0778369255744344E-3</v>
      </c>
      <c r="H306" s="19">
        <f t="shared" si="7"/>
        <v>-1.0813650761761414E-2</v>
      </c>
      <c r="I306" s="19">
        <f t="shared" si="7"/>
        <v>-6.7660721678331325E-3</v>
      </c>
      <c r="J306" s="19">
        <f t="shared" si="7"/>
        <v>-1.5822444714850503E-2</v>
      </c>
    </row>
    <row r="307" spans="1:10" x14ac:dyDescent="0.25">
      <c r="A307" s="2">
        <v>304</v>
      </c>
      <c r="B307" s="1">
        <v>39405</v>
      </c>
      <c r="C307">
        <v>12958.44</v>
      </c>
      <c r="D307">
        <v>6120.8</v>
      </c>
      <c r="E307">
        <v>5432.57</v>
      </c>
      <c r="F307">
        <v>15042.56</v>
      </c>
      <c r="G307" s="19">
        <f t="shared" si="7"/>
        <v>-1.670963526777856E-2</v>
      </c>
      <c r="H307" s="19">
        <f t="shared" si="7"/>
        <v>-2.7459024595150591E-2</v>
      </c>
      <c r="I307" s="19">
        <f t="shared" si="7"/>
        <v>-1.6622934377500894E-2</v>
      </c>
      <c r="J307" s="19">
        <f t="shared" si="7"/>
        <v>-7.4212592943761133E-3</v>
      </c>
    </row>
    <row r="308" spans="1:10" x14ac:dyDescent="0.25">
      <c r="A308" s="2">
        <v>305</v>
      </c>
      <c r="B308" s="1">
        <v>39406</v>
      </c>
      <c r="C308">
        <v>13010.14</v>
      </c>
      <c r="D308">
        <v>6226.5</v>
      </c>
      <c r="E308">
        <v>5506.68</v>
      </c>
      <c r="F308">
        <v>15211.52</v>
      </c>
      <c r="G308" s="19">
        <f t="shared" si="7"/>
        <v>3.9817401109643385E-3</v>
      </c>
      <c r="H308" s="19">
        <f t="shared" si="7"/>
        <v>1.7121570243560955E-2</v>
      </c>
      <c r="I308" s="19">
        <f t="shared" si="7"/>
        <v>1.3549582251992711E-2</v>
      </c>
      <c r="J308" s="19">
        <f t="shared" si="7"/>
        <v>1.1169518728785138E-2</v>
      </c>
    </row>
    <row r="309" spans="1:10" x14ac:dyDescent="0.25">
      <c r="A309" s="2">
        <v>306</v>
      </c>
      <c r="B309" s="1">
        <v>39407</v>
      </c>
      <c r="C309">
        <v>12799.04</v>
      </c>
      <c r="D309">
        <v>6070.9</v>
      </c>
      <c r="E309">
        <v>5381.3</v>
      </c>
      <c r="F309">
        <v>14837.66</v>
      </c>
      <c r="G309" s="19">
        <f t="shared" si="7"/>
        <v>-1.6358885306697289E-2</v>
      </c>
      <c r="H309" s="19">
        <f t="shared" si="7"/>
        <v>-2.530751291737705E-2</v>
      </c>
      <c r="I309" s="19">
        <f t="shared" si="7"/>
        <v>-2.3031920057072452E-2</v>
      </c>
      <c r="J309" s="19">
        <f t="shared" si="7"/>
        <v>-2.4884492166457644E-2</v>
      </c>
    </row>
    <row r="310" spans="1:10" x14ac:dyDescent="0.25">
      <c r="A310" s="2">
        <v>307</v>
      </c>
      <c r="B310" s="1">
        <v>39412</v>
      </c>
      <c r="C310">
        <v>12743.44</v>
      </c>
      <c r="D310">
        <v>6180.5</v>
      </c>
      <c r="E310">
        <v>5458.39</v>
      </c>
      <c r="F310">
        <v>15135.21</v>
      </c>
      <c r="G310" s="19">
        <f t="shared" si="7"/>
        <v>-4.353538718004344E-3</v>
      </c>
      <c r="H310" s="19">
        <f t="shared" si="7"/>
        <v>1.789231008405166E-2</v>
      </c>
      <c r="I310" s="19">
        <f t="shared" si="7"/>
        <v>1.422389380648139E-2</v>
      </c>
      <c r="J310" s="19">
        <f t="shared" si="7"/>
        <v>1.9855274135879033E-2</v>
      </c>
    </row>
    <row r="311" spans="1:10" x14ac:dyDescent="0.25">
      <c r="A311" s="2">
        <v>308</v>
      </c>
      <c r="B311" s="1">
        <v>39413</v>
      </c>
      <c r="C311">
        <v>12958.44</v>
      </c>
      <c r="D311">
        <v>6140.7</v>
      </c>
      <c r="E311">
        <v>5434.17</v>
      </c>
      <c r="F311">
        <v>15222.85</v>
      </c>
      <c r="G311" s="19">
        <f t="shared" si="7"/>
        <v>1.6730683913737332E-2</v>
      </c>
      <c r="H311" s="19">
        <f t="shared" si="7"/>
        <v>-6.4604321702805088E-3</v>
      </c>
      <c r="I311" s="19">
        <f t="shared" si="7"/>
        <v>-4.4470794589312182E-3</v>
      </c>
      <c r="J311" s="19">
        <f t="shared" ref="J311:J374" si="8">LN(1+(F311-F310)/F310)</f>
        <v>5.77377101612816E-3</v>
      </c>
    </row>
    <row r="312" spans="1:10" x14ac:dyDescent="0.25">
      <c r="A312" s="2">
        <v>309</v>
      </c>
      <c r="B312" s="1">
        <v>39414</v>
      </c>
      <c r="C312">
        <v>13289.45</v>
      </c>
      <c r="D312">
        <v>6306.2</v>
      </c>
      <c r="E312">
        <v>5561.21</v>
      </c>
      <c r="F312">
        <v>15153.78</v>
      </c>
      <c r="G312" s="19">
        <f t="shared" ref="G312:J375" si="9">LN(1+(C312-C311)/C311)</f>
        <v>2.522317406050429E-2</v>
      </c>
      <c r="H312" s="19">
        <f t="shared" si="9"/>
        <v>2.6594534270669837E-2</v>
      </c>
      <c r="I312" s="19">
        <f t="shared" si="9"/>
        <v>2.3108915464915766E-2</v>
      </c>
      <c r="J312" s="19">
        <f t="shared" si="8"/>
        <v>-4.5475827327468923E-3</v>
      </c>
    </row>
    <row r="313" spans="1:10" x14ac:dyDescent="0.25">
      <c r="A313" s="2">
        <v>310</v>
      </c>
      <c r="B313" s="1">
        <v>39415</v>
      </c>
      <c r="C313">
        <v>13311.73</v>
      </c>
      <c r="D313">
        <v>6349.1</v>
      </c>
      <c r="E313">
        <v>5598.11</v>
      </c>
      <c r="F313">
        <v>15513.74</v>
      </c>
      <c r="G313" s="19">
        <f t="shared" si="9"/>
        <v>1.6751140520696475E-3</v>
      </c>
      <c r="H313" s="19">
        <f t="shared" si="9"/>
        <v>6.7797941300363146E-3</v>
      </c>
      <c r="I313" s="19">
        <f t="shared" si="9"/>
        <v>6.6133302904700479E-3</v>
      </c>
      <c r="J313" s="19">
        <f t="shared" si="8"/>
        <v>2.3476077087219493E-2</v>
      </c>
    </row>
    <row r="314" spans="1:10" x14ac:dyDescent="0.25">
      <c r="A314" s="2">
        <v>311</v>
      </c>
      <c r="B314" s="1">
        <v>39416</v>
      </c>
      <c r="C314">
        <v>13371.72</v>
      </c>
      <c r="D314">
        <v>6432.5</v>
      </c>
      <c r="E314">
        <v>5670.57</v>
      </c>
      <c r="F314">
        <v>15680.67</v>
      </c>
      <c r="G314" s="19">
        <f t="shared" si="9"/>
        <v>4.4964276412851369E-3</v>
      </c>
      <c r="H314" s="19">
        <f t="shared" si="9"/>
        <v>1.3050194597595736E-2</v>
      </c>
      <c r="I314" s="19">
        <f t="shared" si="9"/>
        <v>1.2860601012317525E-2</v>
      </c>
      <c r="J314" s="19">
        <f t="shared" si="8"/>
        <v>1.0702660729306361E-2</v>
      </c>
    </row>
    <row r="315" spans="1:10" x14ac:dyDescent="0.25">
      <c r="A315" s="2">
        <v>312</v>
      </c>
      <c r="B315" s="1">
        <v>39419</v>
      </c>
      <c r="C315">
        <v>13314.57</v>
      </c>
      <c r="D315">
        <v>6386.6</v>
      </c>
      <c r="E315">
        <v>5629.46</v>
      </c>
      <c r="F315">
        <v>15628.97</v>
      </c>
      <c r="G315" s="19">
        <f t="shared" si="9"/>
        <v>-4.2831047229097089E-3</v>
      </c>
      <c r="H315" s="19">
        <f t="shared" si="9"/>
        <v>-7.1612197669991629E-3</v>
      </c>
      <c r="I315" s="19">
        <f t="shared" si="9"/>
        <v>-7.2761189784435101E-3</v>
      </c>
      <c r="J315" s="19">
        <f t="shared" si="8"/>
        <v>-3.3025002516070836E-3</v>
      </c>
    </row>
    <row r="316" spans="1:10" x14ac:dyDescent="0.25">
      <c r="A316" s="2">
        <v>313</v>
      </c>
      <c r="B316" s="1">
        <v>39420</v>
      </c>
      <c r="C316">
        <v>13248.73</v>
      </c>
      <c r="D316">
        <v>6315.2</v>
      </c>
      <c r="E316">
        <v>5547.21</v>
      </c>
      <c r="F316">
        <v>15480.19</v>
      </c>
      <c r="G316" s="19">
        <f t="shared" si="9"/>
        <v>-4.9572255578003814E-3</v>
      </c>
      <c r="H316" s="19">
        <f t="shared" si="9"/>
        <v>-1.124261948031747E-2</v>
      </c>
      <c r="I316" s="19">
        <f t="shared" si="9"/>
        <v>-1.4718424150760016E-2</v>
      </c>
      <c r="J316" s="19">
        <f t="shared" si="8"/>
        <v>-9.5651013615422296E-3</v>
      </c>
    </row>
    <row r="317" spans="1:10" x14ac:dyDescent="0.25">
      <c r="A317" s="2">
        <v>314</v>
      </c>
      <c r="B317" s="1">
        <v>39421</v>
      </c>
      <c r="C317">
        <v>13444.96</v>
      </c>
      <c r="D317">
        <v>6493.8</v>
      </c>
      <c r="E317">
        <v>5659.07</v>
      </c>
      <c r="F317">
        <v>15608.88</v>
      </c>
      <c r="G317" s="19">
        <f t="shared" si="9"/>
        <v>1.4702615850915184E-2</v>
      </c>
      <c r="H317" s="19">
        <f t="shared" si="9"/>
        <v>2.7888449620573033E-2</v>
      </c>
      <c r="I317" s="19">
        <f t="shared" si="9"/>
        <v>1.9964469102229449E-2</v>
      </c>
      <c r="J317" s="19">
        <f t="shared" si="8"/>
        <v>8.2788410862766702E-3</v>
      </c>
    </row>
    <row r="318" spans="1:10" x14ac:dyDescent="0.25">
      <c r="A318" s="2">
        <v>315</v>
      </c>
      <c r="B318" s="1">
        <v>39422</v>
      </c>
      <c r="C318">
        <v>13619.89</v>
      </c>
      <c r="D318">
        <v>6485.6</v>
      </c>
      <c r="E318">
        <v>5673.76</v>
      </c>
      <c r="F318">
        <v>15874.08</v>
      </c>
      <c r="G318" s="19">
        <f t="shared" si="9"/>
        <v>1.2926909697727518E-2</v>
      </c>
      <c r="H318" s="19">
        <f t="shared" si="9"/>
        <v>-1.2635408556583439E-3</v>
      </c>
      <c r="I318" s="19">
        <f t="shared" si="9"/>
        <v>2.5924695292348777E-3</v>
      </c>
      <c r="J318" s="19">
        <f t="shared" si="8"/>
        <v>1.6847607269181063E-2</v>
      </c>
    </row>
    <row r="319" spans="1:10" x14ac:dyDescent="0.25">
      <c r="A319" s="2">
        <v>316</v>
      </c>
      <c r="B319" s="1">
        <v>39423</v>
      </c>
      <c r="C319">
        <v>13625.58</v>
      </c>
      <c r="D319">
        <v>6554.9</v>
      </c>
      <c r="E319">
        <v>5718.75</v>
      </c>
      <c r="F319">
        <v>15956.37</v>
      </c>
      <c r="G319" s="19">
        <f t="shared" si="9"/>
        <v>4.1768412016565312E-4</v>
      </c>
      <c r="H319" s="19">
        <f t="shared" si="9"/>
        <v>1.0628526877806199E-2</v>
      </c>
      <c r="I319" s="19">
        <f t="shared" si="9"/>
        <v>7.898212751955366E-3</v>
      </c>
      <c r="J319" s="19">
        <f t="shared" si="8"/>
        <v>5.1705321998960791E-3</v>
      </c>
    </row>
    <row r="320" spans="1:10" x14ac:dyDescent="0.25">
      <c r="A320" s="2">
        <v>317</v>
      </c>
      <c r="B320" s="1">
        <v>39426</v>
      </c>
      <c r="C320">
        <v>13727.03</v>
      </c>
      <c r="D320">
        <v>6565.4</v>
      </c>
      <c r="E320">
        <v>5750.92</v>
      </c>
      <c r="F320">
        <v>15924.39</v>
      </c>
      <c r="G320" s="19">
        <f t="shared" si="9"/>
        <v>7.4179732903967644E-3</v>
      </c>
      <c r="H320" s="19">
        <f t="shared" si="9"/>
        <v>1.6005734993264542E-3</v>
      </c>
      <c r="I320" s="19">
        <f t="shared" si="9"/>
        <v>5.6095919689298597E-3</v>
      </c>
      <c r="J320" s="19">
        <f t="shared" si="8"/>
        <v>-2.0062263714213748E-3</v>
      </c>
    </row>
    <row r="321" spans="1:10" x14ac:dyDescent="0.25">
      <c r="A321" s="2">
        <v>318</v>
      </c>
      <c r="B321" s="1">
        <v>39427</v>
      </c>
      <c r="C321">
        <v>13432.77</v>
      </c>
      <c r="D321">
        <v>6536.9</v>
      </c>
      <c r="E321">
        <v>5724.76</v>
      </c>
      <c r="F321">
        <v>16044.72</v>
      </c>
      <c r="G321" s="19">
        <f t="shared" si="9"/>
        <v>-2.166963781967839E-2</v>
      </c>
      <c r="H321" s="19">
        <f t="shared" si="9"/>
        <v>-4.350388092005583E-3</v>
      </c>
      <c r="I321" s="19">
        <f t="shared" si="9"/>
        <v>-4.5592148464271114E-3</v>
      </c>
      <c r="J321" s="19">
        <f t="shared" si="8"/>
        <v>7.5279273182629553E-3</v>
      </c>
    </row>
    <row r="322" spans="1:10" x14ac:dyDescent="0.25">
      <c r="A322" s="2">
        <v>319</v>
      </c>
      <c r="B322" s="1">
        <v>39428</v>
      </c>
      <c r="C322">
        <v>13473.9</v>
      </c>
      <c r="D322">
        <v>6559.8</v>
      </c>
      <c r="E322">
        <v>5743.32</v>
      </c>
      <c r="F322">
        <v>15932.26</v>
      </c>
      <c r="G322" s="19">
        <f t="shared" si="9"/>
        <v>3.0572368885335805E-3</v>
      </c>
      <c r="H322" s="19">
        <f t="shared" si="9"/>
        <v>3.4970677098696674E-3</v>
      </c>
      <c r="I322" s="19">
        <f t="shared" si="9"/>
        <v>3.2368131726254194E-3</v>
      </c>
      <c r="J322" s="19">
        <f t="shared" si="8"/>
        <v>-7.0338389467546891E-3</v>
      </c>
    </row>
    <row r="323" spans="1:10" x14ac:dyDescent="0.25">
      <c r="A323" s="2">
        <v>320</v>
      </c>
      <c r="B323" s="1">
        <v>39429</v>
      </c>
      <c r="C323">
        <v>13517.96</v>
      </c>
      <c r="D323">
        <v>6364.2</v>
      </c>
      <c r="E323">
        <v>5590.91</v>
      </c>
      <c r="F323">
        <v>15536.52</v>
      </c>
      <c r="G323" s="19">
        <f t="shared" si="9"/>
        <v>3.2646908463049408E-3</v>
      </c>
      <c r="H323" s="19">
        <f t="shared" si="9"/>
        <v>-3.0271577929014647E-2</v>
      </c>
      <c r="I323" s="19">
        <f t="shared" si="9"/>
        <v>-2.6895375721108075E-2</v>
      </c>
      <c r="J323" s="19">
        <f t="shared" si="8"/>
        <v>-2.5152602905851879E-2</v>
      </c>
    </row>
    <row r="324" spans="1:10" x14ac:dyDescent="0.25">
      <c r="A324" s="2">
        <v>321</v>
      </c>
      <c r="B324" s="1">
        <v>39430</v>
      </c>
      <c r="C324">
        <v>13339.85</v>
      </c>
      <c r="D324">
        <v>6397</v>
      </c>
      <c r="E324">
        <v>5605.36</v>
      </c>
      <c r="F324">
        <v>15514.51</v>
      </c>
      <c r="G324" s="19">
        <f t="shared" si="9"/>
        <v>-1.3263375609730191E-2</v>
      </c>
      <c r="H324" s="19">
        <f t="shared" si="9"/>
        <v>5.1405937106580096E-3</v>
      </c>
      <c r="I324" s="19">
        <f t="shared" si="9"/>
        <v>2.5812182133843646E-3</v>
      </c>
      <c r="J324" s="19">
        <f t="shared" si="8"/>
        <v>-1.417666575715446E-3</v>
      </c>
    </row>
    <row r="325" spans="1:10" x14ac:dyDescent="0.25">
      <c r="A325" s="2">
        <v>322</v>
      </c>
      <c r="B325" s="1">
        <v>39433</v>
      </c>
      <c r="C325">
        <v>13167.2</v>
      </c>
      <c r="D325">
        <v>6277.8</v>
      </c>
      <c r="E325">
        <v>5514.88</v>
      </c>
      <c r="F325">
        <v>15249.79</v>
      </c>
      <c r="G325" s="19">
        <f t="shared" si="9"/>
        <v>-1.3026907298726815E-2</v>
      </c>
      <c r="H325" s="19">
        <f t="shared" si="9"/>
        <v>-1.8809529835080937E-2</v>
      </c>
      <c r="I325" s="19">
        <f t="shared" si="9"/>
        <v>-1.6273389199888622E-2</v>
      </c>
      <c r="J325" s="19">
        <f t="shared" si="8"/>
        <v>-1.7209982595136303E-2</v>
      </c>
    </row>
    <row r="326" spans="1:10" x14ac:dyDescent="0.25">
      <c r="A326" s="2">
        <v>323</v>
      </c>
      <c r="B326" s="1">
        <v>39434</v>
      </c>
      <c r="C326">
        <v>13232.47</v>
      </c>
      <c r="D326">
        <v>6279.3</v>
      </c>
      <c r="E326">
        <v>5509.37</v>
      </c>
      <c r="F326">
        <v>15207.86</v>
      </c>
      <c r="G326" s="19">
        <f t="shared" si="9"/>
        <v>4.9447688544280565E-3</v>
      </c>
      <c r="H326" s="19">
        <f t="shared" si="9"/>
        <v>2.3890866635367051E-4</v>
      </c>
      <c r="I326" s="19">
        <f t="shared" si="9"/>
        <v>-9.9961456948326178E-4</v>
      </c>
      <c r="J326" s="19">
        <f t="shared" si="8"/>
        <v>-2.7533330042681511E-3</v>
      </c>
    </row>
    <row r="327" spans="1:10" x14ac:dyDescent="0.25">
      <c r="A327" s="2">
        <v>324</v>
      </c>
      <c r="B327" s="1">
        <v>39435</v>
      </c>
      <c r="C327">
        <v>13207.27</v>
      </c>
      <c r="D327">
        <v>6284.5</v>
      </c>
      <c r="E327">
        <v>5497.42</v>
      </c>
      <c r="F327">
        <v>15030.51</v>
      </c>
      <c r="G327" s="19">
        <f t="shared" si="9"/>
        <v>-1.9062220453553668E-3</v>
      </c>
      <c r="H327" s="19">
        <f t="shared" si="9"/>
        <v>8.2777508348191094E-4</v>
      </c>
      <c r="I327" s="19">
        <f t="shared" si="9"/>
        <v>-2.1713877879524458E-3</v>
      </c>
      <c r="J327" s="19">
        <f t="shared" si="8"/>
        <v>-1.1730264137605282E-2</v>
      </c>
    </row>
    <row r="328" spans="1:10" x14ac:dyDescent="0.25">
      <c r="A328" s="2">
        <v>325</v>
      </c>
      <c r="B328" s="1">
        <v>39436</v>
      </c>
      <c r="C328">
        <v>13245.64</v>
      </c>
      <c r="D328">
        <v>6345.6</v>
      </c>
      <c r="E328">
        <v>5511.45</v>
      </c>
      <c r="F328">
        <v>15031.6</v>
      </c>
      <c r="G328" s="19">
        <f t="shared" si="9"/>
        <v>2.9010061206599588E-3</v>
      </c>
      <c r="H328" s="19">
        <f t="shared" si="9"/>
        <v>9.6753749605847407E-3</v>
      </c>
      <c r="I328" s="19">
        <f t="shared" si="9"/>
        <v>2.5488551678201684E-3</v>
      </c>
      <c r="J328" s="19">
        <f t="shared" si="8"/>
        <v>7.2516533302440452E-5</v>
      </c>
    </row>
    <row r="329" spans="1:10" x14ac:dyDescent="0.25">
      <c r="A329" s="2">
        <v>326</v>
      </c>
      <c r="B329" s="1">
        <v>39437</v>
      </c>
      <c r="C329">
        <v>13450.65</v>
      </c>
      <c r="D329">
        <v>6434.1</v>
      </c>
      <c r="E329">
        <v>5602.77</v>
      </c>
      <c r="F329">
        <v>15257</v>
      </c>
      <c r="G329" s="19">
        <f t="shared" si="9"/>
        <v>1.5358990340222138E-2</v>
      </c>
      <c r="H329" s="19">
        <f t="shared" si="9"/>
        <v>1.385031178354878E-2</v>
      </c>
      <c r="I329" s="19">
        <f t="shared" si="9"/>
        <v>1.6433371863200409E-2</v>
      </c>
      <c r="J329" s="19">
        <f t="shared" si="8"/>
        <v>1.4883762272832878E-2</v>
      </c>
    </row>
    <row r="330" spans="1:10" x14ac:dyDescent="0.25">
      <c r="A330" s="2">
        <v>327</v>
      </c>
      <c r="B330" s="1">
        <v>39443</v>
      </c>
      <c r="C330">
        <v>13359.61</v>
      </c>
      <c r="D330">
        <v>6497.8</v>
      </c>
      <c r="E330">
        <v>5627.48</v>
      </c>
      <c r="F330">
        <v>15564.69</v>
      </c>
      <c r="G330" s="19">
        <f t="shared" si="9"/>
        <v>-6.7914559520263961E-3</v>
      </c>
      <c r="H330" s="19">
        <f t="shared" si="9"/>
        <v>9.8516869452072772E-3</v>
      </c>
      <c r="I330" s="19">
        <f t="shared" si="9"/>
        <v>4.4006215136289991E-3</v>
      </c>
      <c r="J330" s="19">
        <f t="shared" si="8"/>
        <v>1.9966473084890274E-2</v>
      </c>
    </row>
    <row r="331" spans="1:10" x14ac:dyDescent="0.25">
      <c r="A331" s="2">
        <v>328</v>
      </c>
      <c r="B331" s="1">
        <v>39444</v>
      </c>
      <c r="C331">
        <v>13365.87</v>
      </c>
      <c r="D331">
        <v>6476.9</v>
      </c>
      <c r="E331">
        <v>5627.25</v>
      </c>
      <c r="F331">
        <v>15307.78</v>
      </c>
      <c r="G331" s="19">
        <f t="shared" si="9"/>
        <v>4.6846680504779287E-4</v>
      </c>
      <c r="H331" s="19">
        <f t="shared" si="9"/>
        <v>-3.2216572370670259E-3</v>
      </c>
      <c r="I331" s="19">
        <f t="shared" si="9"/>
        <v>-4.0871704613392185E-5</v>
      </c>
      <c r="J331" s="19">
        <f t="shared" si="8"/>
        <v>-1.6643691326192245E-2</v>
      </c>
    </row>
    <row r="332" spans="1:10" x14ac:dyDescent="0.25">
      <c r="A332" s="2">
        <v>329</v>
      </c>
      <c r="B332" s="1">
        <v>39451</v>
      </c>
      <c r="C332">
        <v>12800.18</v>
      </c>
      <c r="D332">
        <v>6348.5</v>
      </c>
      <c r="E332">
        <v>5446.79</v>
      </c>
      <c r="F332">
        <v>14691.41</v>
      </c>
      <c r="G332" s="19">
        <f t="shared" si="9"/>
        <v>-4.3245209544002114E-2</v>
      </c>
      <c r="H332" s="19">
        <f t="shared" si="9"/>
        <v>-2.0023436307319693E-2</v>
      </c>
      <c r="I332" s="19">
        <f t="shared" si="9"/>
        <v>-3.2594423785581611E-2</v>
      </c>
      <c r="J332" s="19">
        <f t="shared" si="8"/>
        <v>-4.1098226647758855E-2</v>
      </c>
    </row>
    <row r="333" spans="1:10" x14ac:dyDescent="0.25">
      <c r="A333" s="2">
        <v>330</v>
      </c>
      <c r="B333" s="1">
        <v>39454</v>
      </c>
      <c r="C333">
        <v>12827.49</v>
      </c>
      <c r="D333">
        <v>6335.7</v>
      </c>
      <c r="E333">
        <v>5452.83</v>
      </c>
      <c r="F333">
        <v>14500.55</v>
      </c>
      <c r="G333" s="19">
        <f t="shared" si="9"/>
        <v>2.1312909318520023E-3</v>
      </c>
      <c r="H333" s="19">
        <f t="shared" si="9"/>
        <v>-2.0182596214077292E-3</v>
      </c>
      <c r="I333" s="19">
        <f t="shared" si="9"/>
        <v>1.1082956320043074E-3</v>
      </c>
      <c r="J333" s="19">
        <f t="shared" si="8"/>
        <v>-1.3076389500356356E-2</v>
      </c>
    </row>
    <row r="334" spans="1:10" x14ac:dyDescent="0.25">
      <c r="A334" s="2">
        <v>331</v>
      </c>
      <c r="B334" s="1">
        <v>39455</v>
      </c>
      <c r="C334">
        <v>12589.07</v>
      </c>
      <c r="D334">
        <v>6356.5</v>
      </c>
      <c r="E334">
        <v>5495.67</v>
      </c>
      <c r="F334">
        <v>14528.67</v>
      </c>
      <c r="G334" s="19">
        <f t="shared" si="9"/>
        <v>-1.8761547080002529E-2</v>
      </c>
      <c r="H334" s="19">
        <f t="shared" si="9"/>
        <v>3.2776065017387388E-3</v>
      </c>
      <c r="I334" s="19">
        <f t="shared" si="9"/>
        <v>7.8257694909990953E-3</v>
      </c>
      <c r="J334" s="19">
        <f t="shared" si="8"/>
        <v>1.937358895304243E-3</v>
      </c>
    </row>
    <row r="335" spans="1:10" x14ac:dyDescent="0.25">
      <c r="A335" s="2">
        <v>332</v>
      </c>
      <c r="B335" s="1">
        <v>39456</v>
      </c>
      <c r="C335">
        <v>12735.31</v>
      </c>
      <c r="D335">
        <v>6272.7</v>
      </c>
      <c r="E335">
        <v>5435.42</v>
      </c>
      <c r="F335">
        <v>14599.16</v>
      </c>
      <c r="G335" s="19">
        <f t="shared" si="9"/>
        <v>1.154947332016994E-2</v>
      </c>
      <c r="H335" s="19">
        <f t="shared" si="9"/>
        <v>-1.3271027444690102E-2</v>
      </c>
      <c r="I335" s="19">
        <f t="shared" si="9"/>
        <v>-1.1023714952842871E-2</v>
      </c>
      <c r="J335" s="19">
        <f t="shared" si="8"/>
        <v>4.8400541756050157E-3</v>
      </c>
    </row>
    <row r="336" spans="1:10" x14ac:dyDescent="0.25">
      <c r="A336" s="2">
        <v>333</v>
      </c>
      <c r="B336" s="1">
        <v>39457</v>
      </c>
      <c r="C336">
        <v>12853.09</v>
      </c>
      <c r="D336">
        <v>6222.7</v>
      </c>
      <c r="E336">
        <v>5400.43</v>
      </c>
      <c r="F336">
        <v>14388.11</v>
      </c>
      <c r="G336" s="19">
        <f t="shared" si="9"/>
        <v>9.2057988610468842E-3</v>
      </c>
      <c r="H336" s="19">
        <f t="shared" si="9"/>
        <v>-8.002987798006591E-3</v>
      </c>
      <c r="I336" s="19">
        <f t="shared" si="9"/>
        <v>-6.4582144668022066E-3</v>
      </c>
      <c r="J336" s="19">
        <f t="shared" si="8"/>
        <v>-1.456182174846558E-2</v>
      </c>
    </row>
    <row r="337" spans="1:10" x14ac:dyDescent="0.25">
      <c r="A337" s="2">
        <v>334</v>
      </c>
      <c r="B337" s="1">
        <v>39458</v>
      </c>
      <c r="C337">
        <v>12606.3</v>
      </c>
      <c r="D337">
        <v>6202</v>
      </c>
      <c r="E337">
        <v>5371.41</v>
      </c>
      <c r="F337">
        <v>14110.79</v>
      </c>
      <c r="G337" s="19">
        <f t="shared" si="9"/>
        <v>-1.9387560360678402E-2</v>
      </c>
      <c r="H337" s="19">
        <f t="shared" si="9"/>
        <v>-3.3320754870863234E-3</v>
      </c>
      <c r="I337" s="19">
        <f t="shared" si="9"/>
        <v>-5.3881361418377559E-3</v>
      </c>
      <c r="J337" s="19">
        <f t="shared" si="8"/>
        <v>-1.9462418106150934E-2</v>
      </c>
    </row>
    <row r="338" spans="1:10" x14ac:dyDescent="0.25">
      <c r="A338" s="2">
        <v>335</v>
      </c>
      <c r="B338" s="1">
        <v>39462</v>
      </c>
      <c r="C338">
        <v>12501.11</v>
      </c>
      <c r="D338">
        <v>6025.6</v>
      </c>
      <c r="E338">
        <v>5250.82</v>
      </c>
      <c r="F338">
        <v>13972.63</v>
      </c>
      <c r="G338" s="19">
        <f t="shared" si="9"/>
        <v>-8.3792486333144432E-3</v>
      </c>
      <c r="H338" s="19">
        <f t="shared" si="9"/>
        <v>-2.8854761197560932E-2</v>
      </c>
      <c r="I338" s="19">
        <f t="shared" si="9"/>
        <v>-2.2706189004489622E-2</v>
      </c>
      <c r="J338" s="19">
        <f t="shared" si="8"/>
        <v>-9.8393368495260283E-3</v>
      </c>
    </row>
    <row r="339" spans="1:10" x14ac:dyDescent="0.25">
      <c r="A339" s="2">
        <v>336</v>
      </c>
      <c r="B339" s="1">
        <v>39463</v>
      </c>
      <c r="C339">
        <v>12466.16</v>
      </c>
      <c r="D339">
        <v>5942.9</v>
      </c>
      <c r="E339">
        <v>5225.3900000000003</v>
      </c>
      <c r="F339">
        <v>13504.51</v>
      </c>
      <c r="G339" s="19">
        <f t="shared" si="9"/>
        <v>-2.7996671505189897E-3</v>
      </c>
      <c r="H339" s="19">
        <f t="shared" si="9"/>
        <v>-1.3819829756333561E-2</v>
      </c>
      <c r="I339" s="19">
        <f t="shared" si="9"/>
        <v>-4.8548186695721281E-3</v>
      </c>
      <c r="J339" s="19">
        <f t="shared" si="8"/>
        <v>-3.4076712380275161E-2</v>
      </c>
    </row>
    <row r="340" spans="1:10" x14ac:dyDescent="0.25">
      <c r="A340" s="2">
        <v>337</v>
      </c>
      <c r="B340" s="1">
        <v>39464</v>
      </c>
      <c r="C340">
        <v>12159.21</v>
      </c>
      <c r="D340">
        <v>5902.4</v>
      </c>
      <c r="E340">
        <v>5157.09</v>
      </c>
      <c r="F340">
        <v>13783.45</v>
      </c>
      <c r="G340" s="19">
        <f t="shared" si="9"/>
        <v>-2.4930865892945967E-2</v>
      </c>
      <c r="H340" s="19">
        <f t="shared" si="9"/>
        <v>-6.8381818640887038E-3</v>
      </c>
      <c r="I340" s="19">
        <f t="shared" si="9"/>
        <v>-1.3156969290170038E-2</v>
      </c>
      <c r="J340" s="19">
        <f t="shared" si="8"/>
        <v>2.044489336652866E-2</v>
      </c>
    </row>
    <row r="341" spans="1:10" x14ac:dyDescent="0.25">
      <c r="A341" s="2">
        <v>338</v>
      </c>
      <c r="B341" s="1">
        <v>39465</v>
      </c>
      <c r="C341">
        <v>12099.3</v>
      </c>
      <c r="D341">
        <v>5901.7</v>
      </c>
      <c r="E341">
        <v>5092.3999999999996</v>
      </c>
      <c r="F341">
        <v>13861.29</v>
      </c>
      <c r="G341" s="19">
        <f t="shared" si="9"/>
        <v>-4.9393076327254653E-3</v>
      </c>
      <c r="H341" s="19">
        <f t="shared" si="9"/>
        <v>-1.1860285846791751E-4</v>
      </c>
      <c r="I341" s="19">
        <f t="shared" si="9"/>
        <v>-1.2623234718164992E-2</v>
      </c>
      <c r="J341" s="19">
        <f t="shared" si="8"/>
        <v>5.6314659290845051E-3</v>
      </c>
    </row>
    <row r="342" spans="1:10" x14ac:dyDescent="0.25">
      <c r="A342" s="2">
        <v>339</v>
      </c>
      <c r="B342" s="1">
        <v>39469</v>
      </c>
      <c r="C342">
        <v>11971.19</v>
      </c>
      <c r="D342">
        <v>5740.1</v>
      </c>
      <c r="E342">
        <v>4842.54</v>
      </c>
      <c r="F342">
        <v>12573.05</v>
      </c>
      <c r="G342" s="19">
        <f t="shared" si="9"/>
        <v>-1.064466985638224E-2</v>
      </c>
      <c r="H342" s="19">
        <f t="shared" si="9"/>
        <v>-2.7763813219297998E-2</v>
      </c>
      <c r="I342" s="19">
        <f t="shared" si="9"/>
        <v>-5.0309855744274913E-2</v>
      </c>
      <c r="J342" s="19">
        <f t="shared" si="8"/>
        <v>-9.7544428644985595E-2</v>
      </c>
    </row>
    <row r="343" spans="1:10" x14ac:dyDescent="0.25">
      <c r="A343" s="2">
        <v>340</v>
      </c>
      <c r="B343" s="1">
        <v>39470</v>
      </c>
      <c r="C343">
        <v>12270.17</v>
      </c>
      <c r="D343">
        <v>5609.3</v>
      </c>
      <c r="E343">
        <v>4636.76</v>
      </c>
      <c r="F343">
        <v>12829.06</v>
      </c>
      <c r="G343" s="19">
        <f t="shared" si="9"/>
        <v>2.4668183724370484E-2</v>
      </c>
      <c r="H343" s="19">
        <f t="shared" si="9"/>
        <v>-2.3050697216824345E-2</v>
      </c>
      <c r="I343" s="19">
        <f t="shared" si="9"/>
        <v>-4.342352999312319E-2</v>
      </c>
      <c r="J343" s="19">
        <f t="shared" si="8"/>
        <v>2.0157275781389108E-2</v>
      </c>
    </row>
    <row r="344" spans="1:10" x14ac:dyDescent="0.25">
      <c r="A344" s="2">
        <v>341</v>
      </c>
      <c r="B344" s="1">
        <v>39471</v>
      </c>
      <c r="C344">
        <v>12378.61</v>
      </c>
      <c r="D344">
        <v>5875.8</v>
      </c>
      <c r="E344">
        <v>4915.29</v>
      </c>
      <c r="F344">
        <v>13092.78</v>
      </c>
      <c r="G344" s="19">
        <f t="shared" si="9"/>
        <v>8.7988695277234231E-3</v>
      </c>
      <c r="H344" s="19">
        <f t="shared" si="9"/>
        <v>4.6416286406982969E-2</v>
      </c>
      <c r="I344" s="19">
        <f t="shared" si="9"/>
        <v>5.833490844244512E-2</v>
      </c>
      <c r="J344" s="19">
        <f t="shared" si="8"/>
        <v>2.0348023072526911E-2</v>
      </c>
    </row>
    <row r="345" spans="1:10" x14ac:dyDescent="0.25">
      <c r="A345" s="2">
        <v>342</v>
      </c>
      <c r="B345" s="1">
        <v>39472</v>
      </c>
      <c r="C345">
        <v>12207.17</v>
      </c>
      <c r="D345">
        <v>5869</v>
      </c>
      <c r="E345">
        <v>4878.12</v>
      </c>
      <c r="F345">
        <v>13629.16</v>
      </c>
      <c r="G345" s="19">
        <f t="shared" si="9"/>
        <v>-1.3946499058947804E-2</v>
      </c>
      <c r="H345" s="19">
        <f t="shared" si="9"/>
        <v>-1.1579593964693186E-3</v>
      </c>
      <c r="I345" s="19">
        <f t="shared" si="9"/>
        <v>-7.590855173250405E-3</v>
      </c>
      <c r="J345" s="19">
        <f t="shared" si="8"/>
        <v>4.0150681816540225E-2</v>
      </c>
    </row>
    <row r="346" spans="1:10" x14ac:dyDescent="0.25">
      <c r="A346" s="2">
        <v>343</v>
      </c>
      <c r="B346" s="1">
        <v>39475</v>
      </c>
      <c r="C346">
        <v>12383.89</v>
      </c>
      <c r="D346">
        <v>5788.9</v>
      </c>
      <c r="E346">
        <v>4848.3</v>
      </c>
      <c r="F346">
        <v>13087.91</v>
      </c>
      <c r="G346" s="19">
        <f t="shared" si="9"/>
        <v>1.4372950352639339E-2</v>
      </c>
      <c r="H346" s="19">
        <f t="shared" si="9"/>
        <v>-1.3741970769141165E-2</v>
      </c>
      <c r="I346" s="19">
        <f t="shared" si="9"/>
        <v>-6.1317716965794619E-3</v>
      </c>
      <c r="J346" s="19">
        <f t="shared" si="8"/>
        <v>-4.0522711740592639E-2</v>
      </c>
    </row>
    <row r="347" spans="1:10" x14ac:dyDescent="0.25">
      <c r="A347" s="2">
        <v>344</v>
      </c>
      <c r="B347" s="1">
        <v>39476</v>
      </c>
      <c r="C347">
        <v>12480.3</v>
      </c>
      <c r="D347">
        <v>5885.2</v>
      </c>
      <c r="E347">
        <v>4941.45</v>
      </c>
      <c r="F347">
        <v>13478.86</v>
      </c>
      <c r="G347" s="19">
        <f t="shared" si="9"/>
        <v>7.7549667349190565E-3</v>
      </c>
      <c r="H347" s="19">
        <f t="shared" si="9"/>
        <v>1.6498434034598497E-2</v>
      </c>
      <c r="I347" s="19">
        <f t="shared" si="9"/>
        <v>1.9030682357234045E-2</v>
      </c>
      <c r="J347" s="19">
        <f t="shared" si="8"/>
        <v>2.9433628866371447E-2</v>
      </c>
    </row>
    <row r="348" spans="1:10" x14ac:dyDescent="0.25">
      <c r="A348" s="2">
        <v>345</v>
      </c>
      <c r="B348" s="1">
        <v>39477</v>
      </c>
      <c r="C348">
        <v>12442.83</v>
      </c>
      <c r="D348">
        <v>5837.3</v>
      </c>
      <c r="E348">
        <v>4873.57</v>
      </c>
      <c r="F348">
        <v>13345.03</v>
      </c>
      <c r="G348" s="19">
        <f t="shared" si="9"/>
        <v>-3.0068477138251435E-3</v>
      </c>
      <c r="H348" s="19">
        <f t="shared" si="9"/>
        <v>-8.1723636755389305E-3</v>
      </c>
      <c r="I348" s="19">
        <f t="shared" si="9"/>
        <v>-1.3832082311964755E-2</v>
      </c>
      <c r="J348" s="19">
        <f t="shared" si="8"/>
        <v>-9.9785012880699922E-3</v>
      </c>
    </row>
    <row r="349" spans="1:10" x14ac:dyDescent="0.25">
      <c r="A349" s="2">
        <v>346</v>
      </c>
      <c r="B349" s="1">
        <v>39478</v>
      </c>
      <c r="C349">
        <v>12650.36</v>
      </c>
      <c r="D349">
        <v>5879.8</v>
      </c>
      <c r="E349">
        <v>4869.79</v>
      </c>
      <c r="F349">
        <v>13592.47</v>
      </c>
      <c r="G349" s="19">
        <f t="shared" si="9"/>
        <v>1.6541119866542043E-2</v>
      </c>
      <c r="H349" s="19">
        <f t="shared" si="9"/>
        <v>7.2543865605016545E-3</v>
      </c>
      <c r="I349" s="19">
        <f t="shared" si="9"/>
        <v>-7.7591307098218382E-4</v>
      </c>
      <c r="J349" s="19">
        <f t="shared" si="8"/>
        <v>1.8371932049067757E-2</v>
      </c>
    </row>
    <row r="350" spans="1:10" x14ac:dyDescent="0.25">
      <c r="A350" s="2">
        <v>347</v>
      </c>
      <c r="B350" s="1">
        <v>39479</v>
      </c>
      <c r="C350">
        <v>12743.19</v>
      </c>
      <c r="D350">
        <v>6029.2</v>
      </c>
      <c r="E350">
        <v>4978.0600000000004</v>
      </c>
      <c r="F350">
        <v>13497.16</v>
      </c>
      <c r="G350" s="19">
        <f t="shared" si="9"/>
        <v>7.3113379991165571E-3</v>
      </c>
      <c r="H350" s="19">
        <f t="shared" si="9"/>
        <v>2.5091584227619566E-2</v>
      </c>
      <c r="I350" s="19">
        <f t="shared" si="9"/>
        <v>2.1989441891252223E-2</v>
      </c>
      <c r="J350" s="19">
        <f t="shared" si="8"/>
        <v>-7.0366699929363674E-3</v>
      </c>
    </row>
    <row r="351" spans="1:10" x14ac:dyDescent="0.25">
      <c r="A351" s="2">
        <v>348</v>
      </c>
      <c r="B351" s="1">
        <v>39482</v>
      </c>
      <c r="C351">
        <v>12635.16</v>
      </c>
      <c r="D351">
        <v>6026.2</v>
      </c>
      <c r="E351">
        <v>4973.6400000000003</v>
      </c>
      <c r="F351">
        <v>13859.7</v>
      </c>
      <c r="G351" s="19">
        <f t="shared" si="9"/>
        <v>-8.5136072687148154E-3</v>
      </c>
      <c r="H351" s="19">
        <f t="shared" si="9"/>
        <v>-4.9770228477311659E-4</v>
      </c>
      <c r="I351" s="19">
        <f t="shared" si="9"/>
        <v>-8.8829050124845704E-4</v>
      </c>
      <c r="J351" s="19">
        <f t="shared" si="8"/>
        <v>2.6506055562792136E-2</v>
      </c>
    </row>
    <row r="352" spans="1:10" x14ac:dyDescent="0.25">
      <c r="A352" s="2">
        <v>349</v>
      </c>
      <c r="B352" s="1">
        <v>39483</v>
      </c>
      <c r="C352">
        <v>12265.13</v>
      </c>
      <c r="D352">
        <v>5868</v>
      </c>
      <c r="E352">
        <v>4776.8599999999997</v>
      </c>
      <c r="F352">
        <v>13745.5</v>
      </c>
      <c r="G352" s="19">
        <f t="shared" si="9"/>
        <v>-2.972312707653401E-2</v>
      </c>
      <c r="H352" s="19">
        <f t="shared" si="9"/>
        <v>-2.6602769388728676E-2</v>
      </c>
      <c r="I352" s="19">
        <f t="shared" si="9"/>
        <v>-4.0368539523002026E-2</v>
      </c>
      <c r="J352" s="19">
        <f t="shared" si="8"/>
        <v>-8.2738506859540827E-3</v>
      </c>
    </row>
    <row r="353" spans="1:10" x14ac:dyDescent="0.25">
      <c r="A353" s="2">
        <v>350</v>
      </c>
      <c r="B353" s="1">
        <v>39484</v>
      </c>
      <c r="C353">
        <v>12200.1</v>
      </c>
      <c r="D353">
        <v>5875.4</v>
      </c>
      <c r="E353">
        <v>4816.43</v>
      </c>
      <c r="F353">
        <v>13099.24</v>
      </c>
      <c r="G353" s="19">
        <f t="shared" si="9"/>
        <v>-5.3161284935558878E-3</v>
      </c>
      <c r="H353" s="19">
        <f t="shared" si="9"/>
        <v>1.2602825381847025E-3</v>
      </c>
      <c r="I353" s="19">
        <f t="shared" si="9"/>
        <v>8.249562853214161E-3</v>
      </c>
      <c r="J353" s="19">
        <f t="shared" si="8"/>
        <v>-4.8157284562921704E-2</v>
      </c>
    </row>
    <row r="354" spans="1:10" x14ac:dyDescent="0.25">
      <c r="A354" s="2">
        <v>351</v>
      </c>
      <c r="B354" s="1">
        <v>39485</v>
      </c>
      <c r="C354">
        <v>12247</v>
      </c>
      <c r="D354">
        <v>5724.1</v>
      </c>
      <c r="E354">
        <v>4723.8</v>
      </c>
      <c r="F354">
        <v>13207.15</v>
      </c>
      <c r="G354" s="19">
        <f t="shared" si="9"/>
        <v>3.8368606122208332E-3</v>
      </c>
      <c r="H354" s="19">
        <f t="shared" si="9"/>
        <v>-2.6088810976830093E-2</v>
      </c>
      <c r="I354" s="19">
        <f t="shared" si="9"/>
        <v>-1.9419429298734095E-2</v>
      </c>
      <c r="J354" s="19">
        <f t="shared" si="8"/>
        <v>8.2041363535773886E-3</v>
      </c>
    </row>
    <row r="355" spans="1:10" x14ac:dyDescent="0.25">
      <c r="A355" s="2">
        <v>352</v>
      </c>
      <c r="B355" s="1">
        <v>39486</v>
      </c>
      <c r="C355">
        <v>12182.13</v>
      </c>
      <c r="D355">
        <v>5784</v>
      </c>
      <c r="E355">
        <v>4709.6499999999996</v>
      </c>
      <c r="F355">
        <v>13017.24</v>
      </c>
      <c r="G355" s="19">
        <f t="shared" si="9"/>
        <v>-5.310885199282158E-3</v>
      </c>
      <c r="H355" s="19">
        <f t="shared" si="9"/>
        <v>1.0410153014373756E-2</v>
      </c>
      <c r="I355" s="19">
        <f t="shared" si="9"/>
        <v>-2.9999651479050309E-3</v>
      </c>
      <c r="J355" s="19">
        <f t="shared" si="8"/>
        <v>-1.4483716868222047E-2</v>
      </c>
    </row>
    <row r="356" spans="1:10" x14ac:dyDescent="0.25">
      <c r="A356" s="2">
        <v>353</v>
      </c>
      <c r="B356" s="1">
        <v>39490</v>
      </c>
      <c r="C356">
        <v>12373.41</v>
      </c>
      <c r="D356">
        <v>5910</v>
      </c>
      <c r="E356">
        <v>4840.71</v>
      </c>
      <c r="F356">
        <v>13021.96</v>
      </c>
      <c r="G356" s="19">
        <f t="shared" si="9"/>
        <v>1.5579691511515852E-2</v>
      </c>
      <c r="H356" s="19">
        <f t="shared" si="9"/>
        <v>2.1550346561543192E-2</v>
      </c>
      <c r="I356" s="19">
        <f t="shared" si="9"/>
        <v>2.7447808896437626E-2</v>
      </c>
      <c r="J356" s="19">
        <f t="shared" si="8"/>
        <v>3.6253034284415374E-4</v>
      </c>
    </row>
    <row r="357" spans="1:10" x14ac:dyDescent="0.25">
      <c r="A357" s="2">
        <v>354</v>
      </c>
      <c r="B357" s="1">
        <v>39491</v>
      </c>
      <c r="C357">
        <v>12552.24</v>
      </c>
      <c r="D357">
        <v>5880.1</v>
      </c>
      <c r="E357">
        <v>4855.3999999999996</v>
      </c>
      <c r="F357">
        <v>13068.3</v>
      </c>
      <c r="G357" s="19">
        <f t="shared" si="9"/>
        <v>1.4349320355444862E-2</v>
      </c>
      <c r="H357" s="19">
        <f t="shared" si="9"/>
        <v>-5.0720628493641697E-3</v>
      </c>
      <c r="I357" s="19">
        <f t="shared" si="9"/>
        <v>3.0300834539972441E-3</v>
      </c>
      <c r="J357" s="19">
        <f t="shared" si="8"/>
        <v>3.552287231278939E-3</v>
      </c>
    </row>
    <row r="358" spans="1:10" x14ac:dyDescent="0.25">
      <c r="A358" s="2">
        <v>355</v>
      </c>
      <c r="B358" s="1">
        <v>39492</v>
      </c>
      <c r="C358">
        <v>12376.98</v>
      </c>
      <c r="D358">
        <v>5879.3</v>
      </c>
      <c r="E358">
        <v>4858.6499999999996</v>
      </c>
      <c r="F358">
        <v>13626.45</v>
      </c>
      <c r="G358" s="19">
        <f t="shared" si="9"/>
        <v>-1.4060840050709726E-2</v>
      </c>
      <c r="H358" s="19">
        <f t="shared" si="9"/>
        <v>-1.3606136388499338E-4</v>
      </c>
      <c r="I358" s="19">
        <f t="shared" si="9"/>
        <v>6.6913390836212806E-4</v>
      </c>
      <c r="J358" s="19">
        <f t="shared" si="8"/>
        <v>4.1823306588777018E-2</v>
      </c>
    </row>
    <row r="359" spans="1:10" x14ac:dyDescent="0.25">
      <c r="A359" s="2">
        <v>356</v>
      </c>
      <c r="B359" s="1">
        <v>39493</v>
      </c>
      <c r="C359">
        <v>12348.21</v>
      </c>
      <c r="D359">
        <v>5787.6</v>
      </c>
      <c r="E359">
        <v>4771.79</v>
      </c>
      <c r="F359">
        <v>13622.56</v>
      </c>
      <c r="G359" s="19">
        <f t="shared" si="9"/>
        <v>-2.3271823580993133E-3</v>
      </c>
      <c r="H359" s="19">
        <f t="shared" si="9"/>
        <v>-1.5720009323968193E-2</v>
      </c>
      <c r="I359" s="19">
        <f t="shared" si="9"/>
        <v>-1.8039124985669151E-2</v>
      </c>
      <c r="J359" s="19">
        <f t="shared" si="8"/>
        <v>-2.855149619326633E-4</v>
      </c>
    </row>
    <row r="360" spans="1:10" x14ac:dyDescent="0.25">
      <c r="A360" s="2">
        <v>357</v>
      </c>
      <c r="B360" s="1">
        <v>39497</v>
      </c>
      <c r="C360">
        <v>12337.22</v>
      </c>
      <c r="D360">
        <v>5966.9</v>
      </c>
      <c r="E360">
        <v>4885.83</v>
      </c>
      <c r="F360">
        <v>13757.91</v>
      </c>
      <c r="G360" s="19">
        <f t="shared" si="9"/>
        <v>-8.9040383141710379E-4</v>
      </c>
      <c r="H360" s="19">
        <f t="shared" si="9"/>
        <v>3.0509831678436156E-2</v>
      </c>
      <c r="I360" s="19">
        <f t="shared" si="9"/>
        <v>2.3617682381743593E-2</v>
      </c>
      <c r="J360" s="19">
        <f t="shared" si="8"/>
        <v>9.8866894906278133E-3</v>
      </c>
    </row>
    <row r="361" spans="1:10" x14ac:dyDescent="0.25">
      <c r="A361" s="2">
        <v>358</v>
      </c>
      <c r="B361" s="1">
        <v>39498</v>
      </c>
      <c r="C361">
        <v>12427.26</v>
      </c>
      <c r="D361">
        <v>5893.6</v>
      </c>
      <c r="E361">
        <v>4812.8100000000004</v>
      </c>
      <c r="F361">
        <v>13310.37</v>
      </c>
      <c r="G361" s="19">
        <f t="shared" si="9"/>
        <v>7.2717373239527166E-3</v>
      </c>
      <c r="H361" s="19">
        <f t="shared" si="9"/>
        <v>-1.2360513172758695E-2</v>
      </c>
      <c r="I361" s="19">
        <f t="shared" si="9"/>
        <v>-1.5058065819582375E-2</v>
      </c>
      <c r="J361" s="19">
        <f t="shared" si="8"/>
        <v>-3.3070500765651829E-2</v>
      </c>
    </row>
    <row r="362" spans="1:10" x14ac:dyDescent="0.25">
      <c r="A362" s="2">
        <v>359</v>
      </c>
      <c r="B362" s="1">
        <v>39499</v>
      </c>
      <c r="C362">
        <v>12284.3</v>
      </c>
      <c r="D362">
        <v>5932.2</v>
      </c>
      <c r="E362">
        <v>4858.8500000000004</v>
      </c>
      <c r="F362">
        <v>13688.28</v>
      </c>
      <c r="G362" s="19">
        <f t="shared" si="9"/>
        <v>-1.1570422497818152E-2</v>
      </c>
      <c r="H362" s="19">
        <f t="shared" si="9"/>
        <v>6.5281227625382538E-3</v>
      </c>
      <c r="I362" s="19">
        <f t="shared" si="9"/>
        <v>9.5206712740413171E-3</v>
      </c>
      <c r="J362" s="19">
        <f t="shared" si="8"/>
        <v>2.7996561586153372E-2</v>
      </c>
    </row>
    <row r="363" spans="1:10" x14ac:dyDescent="0.25">
      <c r="A363" s="2">
        <v>360</v>
      </c>
      <c r="B363" s="1">
        <v>39500</v>
      </c>
      <c r="C363">
        <v>12381.02</v>
      </c>
      <c r="D363">
        <v>5888.5</v>
      </c>
      <c r="E363">
        <v>4824.55</v>
      </c>
      <c r="F363">
        <v>13500.46</v>
      </c>
      <c r="G363" s="19">
        <f t="shared" si="9"/>
        <v>7.8426305229148761E-3</v>
      </c>
      <c r="H363" s="19">
        <f t="shared" si="9"/>
        <v>-7.3938428495390974E-3</v>
      </c>
      <c r="I363" s="19">
        <f t="shared" si="9"/>
        <v>-7.084318204900914E-3</v>
      </c>
      <c r="J363" s="19">
        <f t="shared" si="8"/>
        <v>-1.3816233316482213E-2</v>
      </c>
    </row>
    <row r="364" spans="1:10" x14ac:dyDescent="0.25">
      <c r="A364" s="2">
        <v>361</v>
      </c>
      <c r="B364" s="1">
        <v>39503</v>
      </c>
      <c r="C364">
        <v>12570.22</v>
      </c>
      <c r="D364">
        <v>5999.5</v>
      </c>
      <c r="E364">
        <v>4919.26</v>
      </c>
      <c r="F364">
        <v>13914.57</v>
      </c>
      <c r="G364" s="19">
        <f t="shared" si="9"/>
        <v>1.5165869622208143E-2</v>
      </c>
      <c r="H364" s="19">
        <f t="shared" si="9"/>
        <v>1.8674836122840321E-2</v>
      </c>
      <c r="I364" s="19">
        <f t="shared" si="9"/>
        <v>1.9440646495095082E-2</v>
      </c>
      <c r="J364" s="19">
        <f t="shared" si="8"/>
        <v>3.0212733658011092E-2</v>
      </c>
    </row>
    <row r="365" spans="1:10" x14ac:dyDescent="0.25">
      <c r="A365" s="2">
        <v>362</v>
      </c>
      <c r="B365" s="1">
        <v>39504</v>
      </c>
      <c r="C365">
        <v>12684.92</v>
      </c>
      <c r="D365">
        <v>6087.4</v>
      </c>
      <c r="E365">
        <v>4973.07</v>
      </c>
      <c r="F365">
        <v>13824.72</v>
      </c>
      <c r="G365" s="19">
        <f t="shared" si="9"/>
        <v>9.0833619320866126E-3</v>
      </c>
      <c r="H365" s="19">
        <f t="shared" si="9"/>
        <v>1.4544928746752329E-2</v>
      </c>
      <c r="I365" s="19">
        <f t="shared" si="9"/>
        <v>1.0879242956032585E-2</v>
      </c>
      <c r="J365" s="19">
        <f t="shared" si="8"/>
        <v>-6.4781985572173323E-3</v>
      </c>
    </row>
    <row r="366" spans="1:10" x14ac:dyDescent="0.25">
      <c r="A366" s="2">
        <v>363</v>
      </c>
      <c r="B366" s="1">
        <v>39505</v>
      </c>
      <c r="C366">
        <v>12694.28</v>
      </c>
      <c r="D366">
        <v>6076.5</v>
      </c>
      <c r="E366">
        <v>4968.82</v>
      </c>
      <c r="F366">
        <v>14031.3</v>
      </c>
      <c r="G366" s="19">
        <f t="shared" si="9"/>
        <v>7.3761193610328874E-4</v>
      </c>
      <c r="H366" s="19">
        <f t="shared" si="9"/>
        <v>-1.7921888403410811E-3</v>
      </c>
      <c r="I366" s="19">
        <f t="shared" si="9"/>
        <v>-8.5496827240810172E-4</v>
      </c>
      <c r="J366" s="19">
        <f t="shared" si="8"/>
        <v>1.4832254371822695E-2</v>
      </c>
    </row>
    <row r="367" spans="1:10" x14ac:dyDescent="0.25">
      <c r="A367" s="2">
        <v>364</v>
      </c>
      <c r="B367" s="1">
        <v>39506</v>
      </c>
      <c r="C367">
        <v>12582.18</v>
      </c>
      <c r="D367">
        <v>5965.7</v>
      </c>
      <c r="E367">
        <v>4865.2299999999996</v>
      </c>
      <c r="F367">
        <v>13925.51</v>
      </c>
      <c r="G367" s="19">
        <f t="shared" si="9"/>
        <v>-8.8699711088992082E-3</v>
      </c>
      <c r="H367" s="19">
        <f t="shared" si="9"/>
        <v>-1.8402472448530389E-2</v>
      </c>
      <c r="I367" s="19">
        <f t="shared" si="9"/>
        <v>-2.1068396386569658E-2</v>
      </c>
      <c r="J367" s="19">
        <f t="shared" si="8"/>
        <v>-7.5681384923056158E-3</v>
      </c>
    </row>
    <row r="368" spans="1:10" x14ac:dyDescent="0.25">
      <c r="A368" s="2">
        <v>365</v>
      </c>
      <c r="B368" s="1">
        <v>39507</v>
      </c>
      <c r="C368">
        <v>12266.39</v>
      </c>
      <c r="D368">
        <v>5884.3</v>
      </c>
      <c r="E368">
        <v>4790.66</v>
      </c>
      <c r="F368">
        <v>13603.02</v>
      </c>
      <c r="G368" s="19">
        <f t="shared" si="9"/>
        <v>-2.5418525292554828E-2</v>
      </c>
      <c r="H368" s="19">
        <f t="shared" si="9"/>
        <v>-1.373861271672692E-2</v>
      </c>
      <c r="I368" s="19">
        <f t="shared" si="9"/>
        <v>-1.5445801997587418E-2</v>
      </c>
      <c r="J368" s="19">
        <f t="shared" si="8"/>
        <v>-2.3430583004135957E-2</v>
      </c>
    </row>
    <row r="369" spans="1:10" x14ac:dyDescent="0.25">
      <c r="A369" s="2">
        <v>366</v>
      </c>
      <c r="B369" s="1">
        <v>39510</v>
      </c>
      <c r="C369">
        <v>12258.9</v>
      </c>
      <c r="D369">
        <v>5818.6</v>
      </c>
      <c r="E369">
        <v>4742.66</v>
      </c>
      <c r="F369">
        <v>12992.18</v>
      </c>
      <c r="G369" s="19">
        <f t="shared" si="9"/>
        <v>-6.1079809721806245E-4</v>
      </c>
      <c r="H369" s="19">
        <f t="shared" si="9"/>
        <v>-1.1228104185043216E-2</v>
      </c>
      <c r="I369" s="19">
        <f t="shared" si="9"/>
        <v>-1.0070029249258533E-2</v>
      </c>
      <c r="J369" s="19">
        <f t="shared" si="8"/>
        <v>-4.5944188910974584E-2</v>
      </c>
    </row>
    <row r="370" spans="1:10" x14ac:dyDescent="0.25">
      <c r="A370" s="2">
        <v>367</v>
      </c>
      <c r="B370" s="1">
        <v>39511</v>
      </c>
      <c r="C370">
        <v>12213.8</v>
      </c>
      <c r="D370">
        <v>5767.7</v>
      </c>
      <c r="E370">
        <v>4675.91</v>
      </c>
      <c r="F370">
        <v>12992.28</v>
      </c>
      <c r="G370" s="19">
        <f t="shared" si="9"/>
        <v>-3.6857437925399824E-3</v>
      </c>
      <c r="H370" s="19">
        <f t="shared" si="9"/>
        <v>-8.7862954440938064E-3</v>
      </c>
      <c r="I370" s="19">
        <f t="shared" si="9"/>
        <v>-1.4174363533422329E-2</v>
      </c>
      <c r="J370" s="19">
        <f t="shared" si="8"/>
        <v>7.6969080750380128E-6</v>
      </c>
    </row>
    <row r="371" spans="1:10" x14ac:dyDescent="0.25">
      <c r="A371" s="2">
        <v>368</v>
      </c>
      <c r="B371" s="1">
        <v>39512</v>
      </c>
      <c r="C371">
        <v>12254.99</v>
      </c>
      <c r="D371">
        <v>5853.5</v>
      </c>
      <c r="E371">
        <v>4756.42</v>
      </c>
      <c r="F371">
        <v>12972.06</v>
      </c>
      <c r="G371" s="19">
        <f t="shared" si="9"/>
        <v>3.3667409714326392E-3</v>
      </c>
      <c r="H371" s="19">
        <f t="shared" si="9"/>
        <v>1.4766385403266493E-2</v>
      </c>
      <c r="I371" s="19">
        <f t="shared" si="9"/>
        <v>1.7071488228519519E-2</v>
      </c>
      <c r="J371" s="19">
        <f t="shared" si="8"/>
        <v>-1.5575211299493814E-3</v>
      </c>
    </row>
    <row r="372" spans="1:10" x14ac:dyDescent="0.25">
      <c r="A372" s="2">
        <v>369</v>
      </c>
      <c r="B372" s="1">
        <v>39513</v>
      </c>
      <c r="C372">
        <v>12040.39</v>
      </c>
      <c r="D372">
        <v>5766.4</v>
      </c>
      <c r="E372">
        <v>4678.05</v>
      </c>
      <c r="F372">
        <v>13215.42</v>
      </c>
      <c r="G372" s="19">
        <f t="shared" si="9"/>
        <v>-1.7666369603628291E-2</v>
      </c>
      <c r="H372" s="19">
        <f t="shared" si="9"/>
        <v>-1.4991803945763134E-2</v>
      </c>
      <c r="I372" s="19">
        <f t="shared" si="9"/>
        <v>-1.6613928000052444E-2</v>
      </c>
      <c r="J372" s="19">
        <f t="shared" si="8"/>
        <v>1.8586515835772009E-2</v>
      </c>
    </row>
    <row r="373" spans="1:10" x14ac:dyDescent="0.25">
      <c r="A373" s="2">
        <v>370</v>
      </c>
      <c r="B373" s="1">
        <v>39514</v>
      </c>
      <c r="C373">
        <v>11893.69</v>
      </c>
      <c r="D373">
        <v>5699.9</v>
      </c>
      <c r="E373">
        <v>4618.96</v>
      </c>
      <c r="F373">
        <v>12782.8</v>
      </c>
      <c r="G373" s="19">
        <f t="shared" si="9"/>
        <v>-1.2258823999360737E-2</v>
      </c>
      <c r="H373" s="19">
        <f t="shared" si="9"/>
        <v>-1.1599338164867004E-2</v>
      </c>
      <c r="I373" s="19">
        <f t="shared" si="9"/>
        <v>-1.2711784905333263E-2</v>
      </c>
      <c r="J373" s="19">
        <f t="shared" si="8"/>
        <v>-3.3283812333110514E-2</v>
      </c>
    </row>
    <row r="374" spans="1:10" x14ac:dyDescent="0.25">
      <c r="A374" s="2">
        <v>371</v>
      </c>
      <c r="B374" s="1">
        <v>39517</v>
      </c>
      <c r="C374">
        <v>11740.15</v>
      </c>
      <c r="D374">
        <v>5629.1</v>
      </c>
      <c r="E374">
        <v>4566.99</v>
      </c>
      <c r="F374">
        <v>12532.13</v>
      </c>
      <c r="G374" s="19">
        <f t="shared" si="9"/>
        <v>-1.2993416233608741E-2</v>
      </c>
      <c r="H374" s="19">
        <f t="shared" si="9"/>
        <v>-1.2499059358082754E-2</v>
      </c>
      <c r="I374" s="19">
        <f t="shared" si="9"/>
        <v>-1.1315226948610604E-2</v>
      </c>
      <c r="J374" s="19">
        <f t="shared" si="8"/>
        <v>-1.980477080381236E-2</v>
      </c>
    </row>
    <row r="375" spans="1:10" x14ac:dyDescent="0.25">
      <c r="A375" s="2">
        <v>372</v>
      </c>
      <c r="B375" s="1">
        <v>39518</v>
      </c>
      <c r="C375">
        <v>12156.81</v>
      </c>
      <c r="D375">
        <v>5690.4</v>
      </c>
      <c r="E375">
        <v>4627.6899999999996</v>
      </c>
      <c r="F375">
        <v>12658.28</v>
      </c>
      <c r="G375" s="19">
        <f t="shared" si="9"/>
        <v>3.4874915446048545E-2</v>
      </c>
      <c r="H375" s="19">
        <f t="shared" si="9"/>
        <v>1.0830972968291141E-2</v>
      </c>
      <c r="I375" s="19">
        <f t="shared" si="9"/>
        <v>1.320347893044138E-2</v>
      </c>
      <c r="J375" s="19">
        <f t="shared" si="9"/>
        <v>1.0015800026503608E-2</v>
      </c>
    </row>
    <row r="376" spans="1:10" x14ac:dyDescent="0.25">
      <c r="A376" s="2">
        <v>373</v>
      </c>
      <c r="B376" s="1">
        <v>39519</v>
      </c>
      <c r="C376">
        <v>12110.24</v>
      </c>
      <c r="D376">
        <v>5776.4</v>
      </c>
      <c r="E376">
        <v>4697.1000000000004</v>
      </c>
      <c r="F376">
        <v>12861.13</v>
      </c>
      <c r="G376" s="19">
        <f t="shared" ref="G376:J439" si="10">LN(1+(C376-C375)/C375)</f>
        <v>-3.8381308951443574E-3</v>
      </c>
      <c r="H376" s="19">
        <f t="shared" si="10"/>
        <v>1.5000106833104708E-2</v>
      </c>
      <c r="I376" s="19">
        <f t="shared" si="10"/>
        <v>1.4887473493739419E-2</v>
      </c>
      <c r="J376" s="19">
        <f t="shared" si="10"/>
        <v>1.5898037804922372E-2</v>
      </c>
    </row>
    <row r="377" spans="1:10" x14ac:dyDescent="0.25">
      <c r="A377" s="2">
        <v>374</v>
      </c>
      <c r="B377" s="1">
        <v>39520</v>
      </c>
      <c r="C377">
        <v>12145.74</v>
      </c>
      <c r="D377">
        <v>5692.4</v>
      </c>
      <c r="E377">
        <v>4630.1899999999996</v>
      </c>
      <c r="F377">
        <v>12433.44</v>
      </c>
      <c r="G377" s="19">
        <f t="shared" si="10"/>
        <v>2.9271153214183512E-3</v>
      </c>
      <c r="H377" s="19">
        <f t="shared" si="10"/>
        <v>-1.4648699442905212E-2</v>
      </c>
      <c r="I377" s="19">
        <f t="shared" si="10"/>
        <v>-1.4347393030227716E-2</v>
      </c>
      <c r="J377" s="19">
        <f t="shared" si="10"/>
        <v>-3.3819967278218996E-2</v>
      </c>
    </row>
    <row r="378" spans="1:10" x14ac:dyDescent="0.25">
      <c r="A378" s="2">
        <v>375</v>
      </c>
      <c r="B378" s="1">
        <v>39521</v>
      </c>
      <c r="C378">
        <v>11951.09</v>
      </c>
      <c r="D378">
        <v>5631.7</v>
      </c>
      <c r="E378">
        <v>4592.1499999999996</v>
      </c>
      <c r="F378">
        <v>12241.6</v>
      </c>
      <c r="G378" s="19">
        <f t="shared" si="10"/>
        <v>-1.6156003415042943E-2</v>
      </c>
      <c r="H378" s="19">
        <f t="shared" si="10"/>
        <v>-1.0720601435820513E-2</v>
      </c>
      <c r="I378" s="19">
        <f t="shared" si="10"/>
        <v>-8.2495799842364735E-3</v>
      </c>
      <c r="J378" s="19">
        <f t="shared" si="10"/>
        <v>-1.5549629537881438E-2</v>
      </c>
    </row>
    <row r="379" spans="1:10" x14ac:dyDescent="0.25">
      <c r="A379" s="2">
        <v>376</v>
      </c>
      <c r="B379" s="1">
        <v>39524</v>
      </c>
      <c r="C379">
        <v>11972.25</v>
      </c>
      <c r="D379">
        <v>5414.4</v>
      </c>
      <c r="E379">
        <v>4431.04</v>
      </c>
      <c r="F379">
        <v>11787.51</v>
      </c>
      <c r="G379" s="19">
        <f t="shared" si="10"/>
        <v>1.7689842236082041E-3</v>
      </c>
      <c r="H379" s="19">
        <f t="shared" si="10"/>
        <v>-3.9349279401834886E-2</v>
      </c>
      <c r="I379" s="19">
        <f t="shared" si="10"/>
        <v>-3.5714004504773675E-2</v>
      </c>
      <c r="J379" s="19">
        <f t="shared" si="10"/>
        <v>-3.7799491179924705E-2</v>
      </c>
    </row>
    <row r="380" spans="1:10" x14ac:dyDescent="0.25">
      <c r="A380" s="2">
        <v>377</v>
      </c>
      <c r="B380" s="1">
        <v>39525</v>
      </c>
      <c r="C380">
        <v>12392.66</v>
      </c>
      <c r="D380">
        <v>5605.8</v>
      </c>
      <c r="E380">
        <v>4582.59</v>
      </c>
      <c r="F380">
        <v>11964.16</v>
      </c>
      <c r="G380" s="19">
        <f t="shared" si="10"/>
        <v>3.4512890033584237E-2</v>
      </c>
      <c r="H380" s="19">
        <f t="shared" si="10"/>
        <v>3.4739705055115658E-2</v>
      </c>
      <c r="I380" s="19">
        <f t="shared" si="10"/>
        <v>3.3630020989183558E-2</v>
      </c>
      <c r="J380" s="19">
        <f t="shared" si="10"/>
        <v>1.4875017816446469E-2</v>
      </c>
    </row>
    <row r="381" spans="1:10" x14ac:dyDescent="0.25">
      <c r="A381" s="2">
        <v>378</v>
      </c>
      <c r="B381" s="1">
        <v>39526</v>
      </c>
      <c r="C381">
        <v>12099.66</v>
      </c>
      <c r="D381">
        <v>5545.6</v>
      </c>
      <c r="E381">
        <v>4555.95</v>
      </c>
      <c r="F381">
        <v>12260.44</v>
      </c>
      <c r="G381" s="19">
        <f t="shared" si="10"/>
        <v>-2.3927008829792838E-2</v>
      </c>
      <c r="H381" s="19">
        <f t="shared" si="10"/>
        <v>-1.0796955505678009E-2</v>
      </c>
      <c r="I381" s="19">
        <f t="shared" si="10"/>
        <v>-5.8302694877500243E-3</v>
      </c>
      <c r="J381" s="19">
        <f t="shared" si="10"/>
        <v>2.4462304802242679E-2</v>
      </c>
    </row>
    <row r="382" spans="1:10" x14ac:dyDescent="0.25">
      <c r="A382" s="2">
        <v>379</v>
      </c>
      <c r="B382" s="1">
        <v>39532</v>
      </c>
      <c r="C382">
        <v>12532.6</v>
      </c>
      <c r="D382">
        <v>5689.1</v>
      </c>
      <c r="E382">
        <v>4692</v>
      </c>
      <c r="F382">
        <v>12745.22</v>
      </c>
      <c r="G382" s="19">
        <f t="shared" si="10"/>
        <v>3.5155896343274588E-2</v>
      </c>
      <c r="H382" s="19">
        <f t="shared" si="10"/>
        <v>2.5547242856557E-2</v>
      </c>
      <c r="I382" s="19">
        <f t="shared" si="10"/>
        <v>2.9424859805583358E-2</v>
      </c>
      <c r="J382" s="19">
        <f t="shared" si="10"/>
        <v>3.8778480416126575E-2</v>
      </c>
    </row>
    <row r="383" spans="1:10" x14ac:dyDescent="0.25">
      <c r="A383" s="2">
        <v>380</v>
      </c>
      <c r="B383" s="1">
        <v>39533</v>
      </c>
      <c r="C383">
        <v>12422.86</v>
      </c>
      <c r="D383">
        <v>5660.4</v>
      </c>
      <c r="E383">
        <v>4676.68</v>
      </c>
      <c r="F383">
        <v>12706.63</v>
      </c>
      <c r="G383" s="19">
        <f t="shared" si="10"/>
        <v>-8.7949256292124255E-3</v>
      </c>
      <c r="H383" s="19">
        <f t="shared" si="10"/>
        <v>-5.0575022996277768E-3</v>
      </c>
      <c r="I383" s="19">
        <f t="shared" si="10"/>
        <v>-3.2704743155336346E-3</v>
      </c>
      <c r="J383" s="19">
        <f t="shared" si="10"/>
        <v>-3.0323948609573843E-3</v>
      </c>
    </row>
    <row r="384" spans="1:10" x14ac:dyDescent="0.25">
      <c r="A384" s="2">
        <v>381</v>
      </c>
      <c r="B384" s="1">
        <v>39534</v>
      </c>
      <c r="C384">
        <v>12302.46</v>
      </c>
      <c r="D384">
        <v>5717.5</v>
      </c>
      <c r="E384">
        <v>4719.53</v>
      </c>
      <c r="F384">
        <v>12604.58</v>
      </c>
      <c r="G384" s="19">
        <f t="shared" si="10"/>
        <v>-9.7390813673766622E-3</v>
      </c>
      <c r="H384" s="19">
        <f t="shared" si="10"/>
        <v>1.003708581872006E-2</v>
      </c>
      <c r="I384" s="19">
        <f t="shared" si="10"/>
        <v>9.1207618925359859E-3</v>
      </c>
      <c r="J384" s="19">
        <f t="shared" si="10"/>
        <v>-8.0636645156951306E-3</v>
      </c>
    </row>
    <row r="385" spans="1:10" x14ac:dyDescent="0.25">
      <c r="A385" s="2">
        <v>382</v>
      </c>
      <c r="B385" s="1">
        <v>39535</v>
      </c>
      <c r="C385">
        <v>12216.4</v>
      </c>
      <c r="D385">
        <v>5692.9</v>
      </c>
      <c r="E385">
        <v>4695.92</v>
      </c>
      <c r="F385">
        <v>12820.47</v>
      </c>
      <c r="G385" s="19">
        <f t="shared" si="10"/>
        <v>-7.0199310584072991E-3</v>
      </c>
      <c r="H385" s="19">
        <f t="shared" si="10"/>
        <v>-4.3118625313596842E-3</v>
      </c>
      <c r="I385" s="19">
        <f t="shared" si="10"/>
        <v>-5.0151717626743799E-3</v>
      </c>
      <c r="J385" s="19">
        <f t="shared" si="10"/>
        <v>1.6982872313278503E-2</v>
      </c>
    </row>
    <row r="386" spans="1:10" x14ac:dyDescent="0.25">
      <c r="A386" s="2">
        <v>383</v>
      </c>
      <c r="B386" s="1">
        <v>39538</v>
      </c>
      <c r="C386">
        <v>12262.89</v>
      </c>
      <c r="D386">
        <v>5702.1</v>
      </c>
      <c r="E386">
        <v>4707.07</v>
      </c>
      <c r="F386">
        <v>12525.54</v>
      </c>
      <c r="G386" s="19">
        <f t="shared" si="10"/>
        <v>3.7983173444507351E-3</v>
      </c>
      <c r="H386" s="19">
        <f t="shared" si="10"/>
        <v>1.6147436593251367E-3</v>
      </c>
      <c r="I386" s="19">
        <f t="shared" si="10"/>
        <v>2.3715871708952993E-3</v>
      </c>
      <c r="J386" s="19">
        <f t="shared" si="10"/>
        <v>-2.3273352472955759E-2</v>
      </c>
    </row>
    <row r="387" spans="1:10" x14ac:dyDescent="0.25">
      <c r="A387" s="2">
        <v>384</v>
      </c>
      <c r="B387" s="1">
        <v>39539</v>
      </c>
      <c r="C387">
        <v>12654.36</v>
      </c>
      <c r="D387">
        <v>5852.6</v>
      </c>
      <c r="E387">
        <v>4866</v>
      </c>
      <c r="F387">
        <v>12656.42</v>
      </c>
      <c r="G387" s="19">
        <f t="shared" si="10"/>
        <v>3.1424191155065249E-2</v>
      </c>
      <c r="H387" s="19">
        <f t="shared" si="10"/>
        <v>2.6051478909267005E-2</v>
      </c>
      <c r="I387" s="19">
        <f t="shared" si="10"/>
        <v>3.3206610584878539E-2</v>
      </c>
      <c r="J387" s="19">
        <f t="shared" si="10"/>
        <v>1.0394836501356542E-2</v>
      </c>
    </row>
    <row r="388" spans="1:10" x14ac:dyDescent="0.25">
      <c r="A388" s="2">
        <v>385</v>
      </c>
      <c r="B388" s="1">
        <v>39540</v>
      </c>
      <c r="C388">
        <v>12608.92</v>
      </c>
      <c r="D388">
        <v>5915.9</v>
      </c>
      <c r="E388">
        <v>4911.97</v>
      </c>
      <c r="F388">
        <v>13189.36</v>
      </c>
      <c r="G388" s="19">
        <f t="shared" si="10"/>
        <v>-3.5973198256239593E-3</v>
      </c>
      <c r="H388" s="19">
        <f t="shared" si="10"/>
        <v>1.0757634440609672E-2</v>
      </c>
      <c r="I388" s="19">
        <f t="shared" si="10"/>
        <v>9.4028389730029492E-3</v>
      </c>
      <c r="J388" s="19">
        <f t="shared" si="10"/>
        <v>4.1245847629365492E-2</v>
      </c>
    </row>
    <row r="389" spans="1:10" x14ac:dyDescent="0.25">
      <c r="A389" s="2">
        <v>386</v>
      </c>
      <c r="B389" s="1">
        <v>39541</v>
      </c>
      <c r="C389">
        <v>12626.03</v>
      </c>
      <c r="D389">
        <v>5891.3</v>
      </c>
      <c r="E389">
        <v>4887.87</v>
      </c>
      <c r="F389">
        <v>13389.9</v>
      </c>
      <c r="G389" s="19">
        <f t="shared" si="10"/>
        <v>1.3560559955101146E-3</v>
      </c>
      <c r="H389" s="19">
        <f t="shared" si="10"/>
        <v>-4.1669550096877818E-3</v>
      </c>
      <c r="I389" s="19">
        <f t="shared" si="10"/>
        <v>-4.9184575633937182E-3</v>
      </c>
      <c r="J389" s="19">
        <f t="shared" si="10"/>
        <v>1.5090247470564318E-2</v>
      </c>
    </row>
    <row r="390" spans="1:10" x14ac:dyDescent="0.25">
      <c r="A390" s="2">
        <v>387</v>
      </c>
      <c r="B390" s="1">
        <v>39542</v>
      </c>
      <c r="C390">
        <v>12609.42</v>
      </c>
      <c r="D390">
        <v>5947.1</v>
      </c>
      <c r="E390">
        <v>4900.88</v>
      </c>
      <c r="F390">
        <v>13293.22</v>
      </c>
      <c r="G390" s="19">
        <f t="shared" si="10"/>
        <v>-1.3164023148898134E-3</v>
      </c>
      <c r="H390" s="19">
        <f t="shared" si="10"/>
        <v>9.4270194010709352E-3</v>
      </c>
      <c r="I390" s="19">
        <f t="shared" si="10"/>
        <v>2.6581550576921047E-3</v>
      </c>
      <c r="J390" s="19">
        <f t="shared" si="10"/>
        <v>-7.2465606028434036E-3</v>
      </c>
    </row>
    <row r="391" spans="1:10" x14ac:dyDescent="0.25">
      <c r="A391" s="2">
        <v>388</v>
      </c>
      <c r="B391" s="1">
        <v>39545</v>
      </c>
      <c r="C391">
        <v>12612.43</v>
      </c>
      <c r="D391">
        <v>6014.8</v>
      </c>
      <c r="E391">
        <v>4944.6000000000004</v>
      </c>
      <c r="F391">
        <v>13450.23</v>
      </c>
      <c r="G391" s="19">
        <f t="shared" si="10"/>
        <v>2.3868193762874252E-4</v>
      </c>
      <c r="H391" s="19">
        <f t="shared" si="10"/>
        <v>1.1319392882003695E-2</v>
      </c>
      <c r="I391" s="19">
        <f t="shared" si="10"/>
        <v>8.8812911866235494E-3</v>
      </c>
      <c r="J391" s="19">
        <f t="shared" si="10"/>
        <v>1.1742075460930949E-2</v>
      </c>
    </row>
    <row r="392" spans="1:10" x14ac:dyDescent="0.25">
      <c r="A392" s="2">
        <v>389</v>
      </c>
      <c r="B392" s="1">
        <v>39546</v>
      </c>
      <c r="C392">
        <v>12576.44</v>
      </c>
      <c r="D392">
        <v>5990.2</v>
      </c>
      <c r="E392">
        <v>4912.6899999999996</v>
      </c>
      <c r="F392">
        <v>13250.43</v>
      </c>
      <c r="G392" s="19">
        <f t="shared" si="10"/>
        <v>-2.8576132626078592E-3</v>
      </c>
      <c r="H392" s="19">
        <f t="shared" si="10"/>
        <v>-4.0982981144336997E-3</v>
      </c>
      <c r="I392" s="19">
        <f t="shared" si="10"/>
        <v>-6.4744187230225611E-3</v>
      </c>
      <c r="J392" s="19">
        <f t="shared" si="10"/>
        <v>-1.4966201537547406E-2</v>
      </c>
    </row>
    <row r="393" spans="1:10" x14ac:dyDescent="0.25">
      <c r="A393" s="2">
        <v>390</v>
      </c>
      <c r="B393" s="1">
        <v>39547</v>
      </c>
      <c r="C393">
        <v>12527.26</v>
      </c>
      <c r="D393">
        <v>5983.9</v>
      </c>
      <c r="E393">
        <v>4874.97</v>
      </c>
      <c r="F393">
        <v>13111.89</v>
      </c>
      <c r="G393" s="19">
        <f t="shared" si="10"/>
        <v>-3.9181525366592806E-3</v>
      </c>
      <c r="H393" s="19">
        <f t="shared" si="10"/>
        <v>-1.0522712489989929E-3</v>
      </c>
      <c r="I393" s="19">
        <f t="shared" si="10"/>
        <v>-7.7077027075116234E-3</v>
      </c>
      <c r="J393" s="19">
        <f t="shared" si="10"/>
        <v>-1.0510552591244707E-2</v>
      </c>
    </row>
    <row r="394" spans="1:10" x14ac:dyDescent="0.25">
      <c r="A394" s="2">
        <v>391</v>
      </c>
      <c r="B394" s="1">
        <v>39548</v>
      </c>
      <c r="C394">
        <v>12581.98</v>
      </c>
      <c r="D394">
        <v>5965.1</v>
      </c>
      <c r="E394">
        <v>4859.42</v>
      </c>
      <c r="F394">
        <v>12945.3</v>
      </c>
      <c r="G394" s="19">
        <f t="shared" si="10"/>
        <v>4.3585617586648223E-3</v>
      </c>
      <c r="H394" s="19">
        <f t="shared" si="10"/>
        <v>-3.1467094338916948E-3</v>
      </c>
      <c r="I394" s="19">
        <f t="shared" si="10"/>
        <v>-3.1948613578763416E-3</v>
      </c>
      <c r="J394" s="19">
        <f t="shared" si="10"/>
        <v>-1.2786664238596751E-2</v>
      </c>
    </row>
    <row r="395" spans="1:10" x14ac:dyDescent="0.25">
      <c r="A395" s="2">
        <v>392</v>
      </c>
      <c r="B395" s="1">
        <v>39549</v>
      </c>
      <c r="C395">
        <v>12325.42</v>
      </c>
      <c r="D395">
        <v>5895.5</v>
      </c>
      <c r="E395">
        <v>4797.93</v>
      </c>
      <c r="F395">
        <v>13323.73</v>
      </c>
      <c r="G395" s="19">
        <f t="shared" si="10"/>
        <v>-2.0601835146918622E-2</v>
      </c>
      <c r="H395" s="19">
        <f t="shared" si="10"/>
        <v>-1.1736471834112762E-2</v>
      </c>
      <c r="I395" s="19">
        <f t="shared" si="10"/>
        <v>-1.2734514328024036E-2</v>
      </c>
      <c r="J395" s="19">
        <f t="shared" si="10"/>
        <v>2.8813868035185649E-2</v>
      </c>
    </row>
    <row r="396" spans="1:10" x14ac:dyDescent="0.25">
      <c r="A396" s="2">
        <v>393</v>
      </c>
      <c r="B396" s="1">
        <v>39552</v>
      </c>
      <c r="C396">
        <v>12302.06</v>
      </c>
      <c r="D396">
        <v>5831.6</v>
      </c>
      <c r="E396">
        <v>4766.49</v>
      </c>
      <c r="F396">
        <v>12917.51</v>
      </c>
      <c r="G396" s="19">
        <f t="shared" si="10"/>
        <v>-1.8970683972373752E-3</v>
      </c>
      <c r="H396" s="19">
        <f t="shared" si="10"/>
        <v>-1.0897942786061165E-2</v>
      </c>
      <c r="I396" s="19">
        <f t="shared" si="10"/>
        <v>-6.5743899249799554E-3</v>
      </c>
      <c r="J396" s="19">
        <f t="shared" si="10"/>
        <v>-3.0962900618675685E-2</v>
      </c>
    </row>
    <row r="397" spans="1:10" x14ac:dyDescent="0.25">
      <c r="A397" s="2">
        <v>394</v>
      </c>
      <c r="B397" s="1">
        <v>39553</v>
      </c>
      <c r="C397">
        <v>12362.47</v>
      </c>
      <c r="D397">
        <v>5906.9</v>
      </c>
      <c r="E397">
        <v>4780.68</v>
      </c>
      <c r="F397">
        <v>12990.58</v>
      </c>
      <c r="G397" s="19">
        <f t="shared" si="10"/>
        <v>4.898542222242658E-3</v>
      </c>
      <c r="H397" s="19">
        <f t="shared" si="10"/>
        <v>1.2829753866061515E-2</v>
      </c>
      <c r="I397" s="19">
        <f t="shared" si="10"/>
        <v>2.972610825838305E-3</v>
      </c>
      <c r="J397" s="19">
        <f t="shared" si="10"/>
        <v>5.6407240937938969E-3</v>
      </c>
    </row>
    <row r="398" spans="1:10" x14ac:dyDescent="0.25">
      <c r="A398" s="2">
        <v>395</v>
      </c>
      <c r="B398" s="1">
        <v>39554</v>
      </c>
      <c r="C398">
        <v>12619.27</v>
      </c>
      <c r="D398">
        <v>6046.2</v>
      </c>
      <c r="E398">
        <v>4855.1000000000004</v>
      </c>
      <c r="F398">
        <v>13146.13</v>
      </c>
      <c r="G398" s="19">
        <f t="shared" si="10"/>
        <v>2.0559740496775669E-2</v>
      </c>
      <c r="H398" s="19">
        <f t="shared" si="10"/>
        <v>2.3308816417683328E-2</v>
      </c>
      <c r="I398" s="19">
        <f t="shared" si="10"/>
        <v>1.5446903053834657E-2</v>
      </c>
      <c r="J398" s="19">
        <f t="shared" si="10"/>
        <v>1.1902939315789944E-2</v>
      </c>
    </row>
    <row r="399" spans="1:10" x14ac:dyDescent="0.25">
      <c r="A399" s="2">
        <v>396</v>
      </c>
      <c r="B399" s="1">
        <v>39555</v>
      </c>
      <c r="C399">
        <v>12620.49</v>
      </c>
      <c r="D399">
        <v>5980.4</v>
      </c>
      <c r="E399">
        <v>4862.1400000000003</v>
      </c>
      <c r="F399">
        <v>13398.3</v>
      </c>
      <c r="G399" s="19">
        <f t="shared" si="10"/>
        <v>9.6672868597046514E-5</v>
      </c>
      <c r="H399" s="19">
        <f t="shared" si="10"/>
        <v>-1.0942520174639064E-2</v>
      </c>
      <c r="I399" s="19">
        <f t="shared" si="10"/>
        <v>1.4489713605338953E-3</v>
      </c>
      <c r="J399" s="19">
        <f t="shared" si="10"/>
        <v>1.900041450500321E-2</v>
      </c>
    </row>
    <row r="400" spans="1:10" x14ac:dyDescent="0.25">
      <c r="A400" s="2">
        <v>397</v>
      </c>
      <c r="B400" s="1">
        <v>39556</v>
      </c>
      <c r="C400">
        <v>12849.36</v>
      </c>
      <c r="D400">
        <v>6056.5</v>
      </c>
      <c r="E400">
        <v>4961.6899999999996</v>
      </c>
      <c r="F400">
        <v>13476.45</v>
      </c>
      <c r="G400" s="19">
        <f t="shared" si="10"/>
        <v>1.7972321035796858E-2</v>
      </c>
      <c r="H400" s="19">
        <f t="shared" si="10"/>
        <v>1.2644620117084194E-2</v>
      </c>
      <c r="I400" s="19">
        <f t="shared" si="10"/>
        <v>2.0267738295383666E-2</v>
      </c>
      <c r="J400" s="19">
        <f t="shared" si="10"/>
        <v>5.815884447818955E-3</v>
      </c>
    </row>
    <row r="401" spans="1:10" x14ac:dyDescent="0.25">
      <c r="A401" s="2">
        <v>398</v>
      </c>
      <c r="B401" s="1">
        <v>39559</v>
      </c>
      <c r="C401">
        <v>12825.02</v>
      </c>
      <c r="D401">
        <v>6053</v>
      </c>
      <c r="E401">
        <v>4910.3500000000004</v>
      </c>
      <c r="F401">
        <v>13696.55</v>
      </c>
      <c r="G401" s="19">
        <f t="shared" si="10"/>
        <v>-1.8960541436171799E-3</v>
      </c>
      <c r="H401" s="19">
        <f t="shared" si="10"/>
        <v>-5.7805856516960567E-4</v>
      </c>
      <c r="I401" s="19">
        <f t="shared" si="10"/>
        <v>-1.0401186147798964E-2</v>
      </c>
      <c r="J401" s="19">
        <f t="shared" si="10"/>
        <v>1.6200258618454672E-2</v>
      </c>
    </row>
    <row r="402" spans="1:10" x14ac:dyDescent="0.25">
      <c r="A402" s="2">
        <v>399</v>
      </c>
      <c r="B402" s="1">
        <v>39560</v>
      </c>
      <c r="C402">
        <v>12720.23</v>
      </c>
      <c r="D402">
        <v>6034.7</v>
      </c>
      <c r="E402">
        <v>4872.6400000000003</v>
      </c>
      <c r="F402">
        <v>13547.82</v>
      </c>
      <c r="G402" s="19">
        <f t="shared" si="10"/>
        <v>-8.2043110002990461E-3</v>
      </c>
      <c r="H402" s="19">
        <f t="shared" si="10"/>
        <v>-3.0278736204946669E-3</v>
      </c>
      <c r="I402" s="19">
        <f t="shared" si="10"/>
        <v>-7.7093376914024693E-3</v>
      </c>
      <c r="J402" s="19">
        <f t="shared" si="10"/>
        <v>-1.0918327529991384E-2</v>
      </c>
    </row>
    <row r="403" spans="1:10" x14ac:dyDescent="0.25">
      <c r="A403" s="2">
        <v>400</v>
      </c>
      <c r="B403" s="1">
        <v>39561</v>
      </c>
      <c r="C403">
        <v>12763.22</v>
      </c>
      <c r="D403">
        <v>6083.6</v>
      </c>
      <c r="E403">
        <v>4944.6499999999996</v>
      </c>
      <c r="F403">
        <v>13579.16</v>
      </c>
      <c r="G403" s="19">
        <f t="shared" si="10"/>
        <v>3.3739576691308119E-3</v>
      </c>
      <c r="H403" s="19">
        <f t="shared" si="10"/>
        <v>8.0704827270212075E-3</v>
      </c>
      <c r="I403" s="19">
        <f t="shared" si="10"/>
        <v>1.4670299335317702E-2</v>
      </c>
      <c r="J403" s="19">
        <f t="shared" si="10"/>
        <v>2.3106157739302079E-3</v>
      </c>
    </row>
    <row r="404" spans="1:10" x14ac:dyDescent="0.25">
      <c r="A404" s="2">
        <v>401</v>
      </c>
      <c r="B404" s="1">
        <v>39562</v>
      </c>
      <c r="C404">
        <v>12848.95</v>
      </c>
      <c r="D404">
        <v>6050.7</v>
      </c>
      <c r="E404">
        <v>4929.55</v>
      </c>
      <c r="F404">
        <v>13540.87</v>
      </c>
      <c r="G404" s="19">
        <f t="shared" si="10"/>
        <v>6.694498761719566E-3</v>
      </c>
      <c r="H404" s="19">
        <f t="shared" si="10"/>
        <v>-5.4226581870034096E-3</v>
      </c>
      <c r="I404" s="19">
        <f t="shared" si="10"/>
        <v>-3.0584780074962687E-3</v>
      </c>
      <c r="J404" s="19">
        <f t="shared" si="10"/>
        <v>-2.8237450653425208E-3</v>
      </c>
    </row>
    <row r="405" spans="1:10" x14ac:dyDescent="0.25">
      <c r="A405" s="2">
        <v>402</v>
      </c>
      <c r="B405" s="1">
        <v>39563</v>
      </c>
      <c r="C405">
        <v>12891.86</v>
      </c>
      <c r="D405">
        <v>6091.4</v>
      </c>
      <c r="E405">
        <v>4978.21</v>
      </c>
      <c r="F405">
        <v>13863.47</v>
      </c>
      <c r="G405" s="19">
        <f t="shared" si="10"/>
        <v>3.3340085061480348E-3</v>
      </c>
      <c r="H405" s="19">
        <f t="shared" si="10"/>
        <v>6.7039725306826739E-3</v>
      </c>
      <c r="I405" s="19">
        <f t="shared" si="10"/>
        <v>9.8226826742736362E-3</v>
      </c>
      <c r="J405" s="19">
        <f t="shared" si="10"/>
        <v>2.3544803695131573E-2</v>
      </c>
    </row>
    <row r="406" spans="1:10" x14ac:dyDescent="0.25">
      <c r="A406" s="2">
        <v>403</v>
      </c>
      <c r="B406" s="1">
        <v>39566</v>
      </c>
      <c r="C406">
        <v>12871.75</v>
      </c>
      <c r="D406">
        <v>6090.4</v>
      </c>
      <c r="E406">
        <v>5012.75</v>
      </c>
      <c r="F406">
        <v>13894.37</v>
      </c>
      <c r="G406" s="19">
        <f t="shared" si="10"/>
        <v>-1.561116946278183E-3</v>
      </c>
      <c r="H406" s="19">
        <f t="shared" si="10"/>
        <v>-1.6417934989015342E-4</v>
      </c>
      <c r="I406" s="19">
        <f t="shared" si="10"/>
        <v>6.9142780283506346E-3</v>
      </c>
      <c r="J406" s="19">
        <f t="shared" si="10"/>
        <v>2.2263989391029127E-3</v>
      </c>
    </row>
    <row r="407" spans="1:10" x14ac:dyDescent="0.25">
      <c r="A407" s="2">
        <v>404</v>
      </c>
      <c r="B407" s="1">
        <v>39568</v>
      </c>
      <c r="C407">
        <v>12820.13</v>
      </c>
      <c r="D407">
        <v>6087.3</v>
      </c>
      <c r="E407">
        <v>4996.54</v>
      </c>
      <c r="F407">
        <v>13849.99</v>
      </c>
      <c r="G407" s="19">
        <f t="shared" si="10"/>
        <v>-4.018395653502955E-3</v>
      </c>
      <c r="H407" s="19">
        <f t="shared" si="10"/>
        <v>-5.0912735031444949E-4</v>
      </c>
      <c r="I407" s="19">
        <f t="shared" si="10"/>
        <v>-3.2389938090912284E-3</v>
      </c>
      <c r="J407" s="19">
        <f t="shared" si="10"/>
        <v>-3.1992115047718961E-3</v>
      </c>
    </row>
    <row r="408" spans="1:10" x14ac:dyDescent="0.25">
      <c r="A408" s="2">
        <v>405</v>
      </c>
      <c r="B408" s="1">
        <v>39570</v>
      </c>
      <c r="C408">
        <v>13058.2</v>
      </c>
      <c r="D408">
        <v>6215.5</v>
      </c>
      <c r="E408">
        <v>5069.71</v>
      </c>
      <c r="F408">
        <v>14049.26</v>
      </c>
      <c r="G408" s="19">
        <f t="shared" si="10"/>
        <v>1.8399697081629106E-2</v>
      </c>
      <c r="H408" s="19">
        <f t="shared" si="10"/>
        <v>2.0841538590081699E-2</v>
      </c>
      <c r="I408" s="19">
        <f t="shared" si="10"/>
        <v>1.4537943864524177E-2</v>
      </c>
      <c r="J408" s="19">
        <f t="shared" si="10"/>
        <v>1.4285214742120078E-2</v>
      </c>
    </row>
    <row r="409" spans="1:10" x14ac:dyDescent="0.25">
      <c r="A409" s="2">
        <v>406</v>
      </c>
      <c r="B409" s="1">
        <v>39575</v>
      </c>
      <c r="C409">
        <v>12814.35</v>
      </c>
      <c r="D409">
        <v>6261</v>
      </c>
      <c r="E409">
        <v>5075.3100000000004</v>
      </c>
      <c r="F409">
        <v>14102.48</v>
      </c>
      <c r="G409" s="19">
        <f t="shared" si="10"/>
        <v>-1.8850652209094178E-2</v>
      </c>
      <c r="H409" s="19">
        <f t="shared" si="10"/>
        <v>7.293744513540288E-3</v>
      </c>
      <c r="I409" s="19">
        <f t="shared" si="10"/>
        <v>1.1039900500483652E-3</v>
      </c>
      <c r="J409" s="19">
        <f t="shared" si="10"/>
        <v>3.7809430891777101E-3</v>
      </c>
    </row>
    <row r="410" spans="1:10" x14ac:dyDescent="0.25">
      <c r="A410" s="2">
        <v>407</v>
      </c>
      <c r="B410" s="1">
        <v>39576</v>
      </c>
      <c r="C410">
        <v>12866.78</v>
      </c>
      <c r="D410">
        <v>6270.8</v>
      </c>
      <c r="E410">
        <v>5055.58</v>
      </c>
      <c r="F410">
        <v>13943.26</v>
      </c>
      <c r="G410" s="19">
        <f t="shared" si="10"/>
        <v>4.0831593347766858E-3</v>
      </c>
      <c r="H410" s="19">
        <f t="shared" si="10"/>
        <v>1.564021449065645E-3</v>
      </c>
      <c r="I410" s="19">
        <f t="shared" si="10"/>
        <v>-3.8950230323264545E-3</v>
      </c>
      <c r="J410" s="19">
        <f t="shared" si="10"/>
        <v>-1.1354431053775023E-2</v>
      </c>
    </row>
    <row r="411" spans="1:10" x14ac:dyDescent="0.25">
      <c r="A411" s="2">
        <v>408</v>
      </c>
      <c r="B411" s="1">
        <v>39577</v>
      </c>
      <c r="C411">
        <v>12745.88</v>
      </c>
      <c r="D411">
        <v>6204.7</v>
      </c>
      <c r="E411">
        <v>4960.5600000000004</v>
      </c>
      <c r="F411">
        <v>13655.34</v>
      </c>
      <c r="G411" s="19">
        <f t="shared" si="10"/>
        <v>-9.4407139245975946E-3</v>
      </c>
      <c r="H411" s="19">
        <f t="shared" si="10"/>
        <v>-1.0596868830841686E-2</v>
      </c>
      <c r="I411" s="19">
        <f t="shared" si="10"/>
        <v>-1.8973946184277966E-2</v>
      </c>
      <c r="J411" s="19">
        <f t="shared" si="10"/>
        <v>-2.0865583468979078E-2</v>
      </c>
    </row>
    <row r="412" spans="1:10" x14ac:dyDescent="0.25">
      <c r="A412" s="2">
        <v>409</v>
      </c>
      <c r="B412" s="1">
        <v>39580</v>
      </c>
      <c r="C412">
        <v>12876.05</v>
      </c>
      <c r="D412">
        <v>6220.6</v>
      </c>
      <c r="E412">
        <v>4976.21</v>
      </c>
      <c r="F412">
        <v>13743.36</v>
      </c>
      <c r="G412" s="19">
        <f t="shared" si="10"/>
        <v>1.016091449311983E-2</v>
      </c>
      <c r="H412" s="19">
        <f t="shared" si="10"/>
        <v>2.5592957399407337E-3</v>
      </c>
      <c r="I412" s="19">
        <f t="shared" si="10"/>
        <v>3.1499195291690308E-3</v>
      </c>
      <c r="J412" s="19">
        <f t="shared" si="10"/>
        <v>6.4251444635543328E-3</v>
      </c>
    </row>
    <row r="413" spans="1:10" x14ac:dyDescent="0.25">
      <c r="A413" s="2">
        <v>410</v>
      </c>
      <c r="B413" s="1">
        <v>39581</v>
      </c>
      <c r="C413">
        <v>12832.18</v>
      </c>
      <c r="D413">
        <v>6211.9</v>
      </c>
      <c r="E413">
        <v>4998.67</v>
      </c>
      <c r="F413">
        <v>13953.73</v>
      </c>
      <c r="G413" s="19">
        <f t="shared" si="10"/>
        <v>-3.4129181653638472E-3</v>
      </c>
      <c r="H413" s="19">
        <f t="shared" si="10"/>
        <v>-1.39955783955012E-3</v>
      </c>
      <c r="I413" s="19">
        <f t="shared" si="10"/>
        <v>4.5033199311033069E-3</v>
      </c>
      <c r="J413" s="19">
        <f t="shared" si="10"/>
        <v>1.5191057655794584E-2</v>
      </c>
    </row>
    <row r="414" spans="1:10" x14ac:dyDescent="0.25">
      <c r="A414" s="2">
        <v>411</v>
      </c>
      <c r="B414" s="1">
        <v>39582</v>
      </c>
      <c r="C414">
        <v>12898.38</v>
      </c>
      <c r="D414">
        <v>6216</v>
      </c>
      <c r="E414">
        <v>5055.24</v>
      </c>
      <c r="F414">
        <v>14118.55</v>
      </c>
      <c r="G414" s="19">
        <f t="shared" si="10"/>
        <v>5.1456436290771325E-3</v>
      </c>
      <c r="H414" s="19">
        <f t="shared" si="10"/>
        <v>6.5980578355847848E-4</v>
      </c>
      <c r="I414" s="19">
        <f t="shared" si="10"/>
        <v>1.1253452040384013E-2</v>
      </c>
      <c r="J414" s="19">
        <f t="shared" si="10"/>
        <v>1.1742679534542652E-2</v>
      </c>
    </row>
    <row r="415" spans="1:10" x14ac:dyDescent="0.25">
      <c r="A415" s="2">
        <v>412</v>
      </c>
      <c r="B415" s="1">
        <v>39583</v>
      </c>
      <c r="C415">
        <v>12992.66</v>
      </c>
      <c r="D415">
        <v>6251.8</v>
      </c>
      <c r="E415">
        <v>5057.51</v>
      </c>
      <c r="F415">
        <v>14251.74</v>
      </c>
      <c r="G415" s="19">
        <f t="shared" si="10"/>
        <v>7.2828605353578331E-3</v>
      </c>
      <c r="H415" s="19">
        <f t="shared" si="10"/>
        <v>5.7428092189248407E-3</v>
      </c>
      <c r="I415" s="19">
        <f t="shared" si="10"/>
        <v>4.4893822909222101E-4</v>
      </c>
      <c r="J415" s="19">
        <f t="shared" si="10"/>
        <v>9.389468949715065E-3</v>
      </c>
    </row>
    <row r="416" spans="1:10" x14ac:dyDescent="0.25">
      <c r="A416" s="2">
        <v>413</v>
      </c>
      <c r="B416" s="1">
        <v>39584</v>
      </c>
      <c r="C416">
        <v>12986.8</v>
      </c>
      <c r="D416">
        <v>6304.3</v>
      </c>
      <c r="E416">
        <v>5078.04</v>
      </c>
      <c r="F416">
        <v>14219.48</v>
      </c>
      <c r="G416" s="19">
        <f t="shared" si="10"/>
        <v>-4.5112562765992482E-4</v>
      </c>
      <c r="H416" s="19">
        <f t="shared" si="10"/>
        <v>8.3625179714816294E-3</v>
      </c>
      <c r="I416" s="19">
        <f t="shared" si="10"/>
        <v>4.0510930491360697E-3</v>
      </c>
      <c r="J416" s="19">
        <f t="shared" si="10"/>
        <v>-2.2661490308985704E-3</v>
      </c>
    </row>
    <row r="417" spans="1:10" x14ac:dyDescent="0.25">
      <c r="A417" s="2">
        <v>414</v>
      </c>
      <c r="B417" s="1">
        <v>39587</v>
      </c>
      <c r="C417">
        <v>13028.16</v>
      </c>
      <c r="D417">
        <v>6376.5</v>
      </c>
      <c r="E417">
        <v>5142.1000000000004</v>
      </c>
      <c r="F417">
        <v>14269.61</v>
      </c>
      <c r="G417" s="19">
        <f t="shared" si="10"/>
        <v>3.1797115850069123E-3</v>
      </c>
      <c r="H417" s="19">
        <f t="shared" si="10"/>
        <v>1.1387417229064717E-2</v>
      </c>
      <c r="I417" s="19">
        <f t="shared" si="10"/>
        <v>1.2536195971881846E-2</v>
      </c>
      <c r="J417" s="19">
        <f t="shared" si="10"/>
        <v>3.5192455595248408E-3</v>
      </c>
    </row>
    <row r="418" spans="1:10" x14ac:dyDescent="0.25">
      <c r="A418" s="2">
        <v>415</v>
      </c>
      <c r="B418" s="1">
        <v>39588</v>
      </c>
      <c r="C418">
        <v>12828.68</v>
      </c>
      <c r="D418">
        <v>6191.6</v>
      </c>
      <c r="E418">
        <v>5054.88</v>
      </c>
      <c r="F418">
        <v>14160.09</v>
      </c>
      <c r="G418" s="19">
        <f t="shared" si="10"/>
        <v>-1.5429879110280625E-2</v>
      </c>
      <c r="H418" s="19">
        <f t="shared" si="10"/>
        <v>-2.9425822767231997E-2</v>
      </c>
      <c r="I418" s="19">
        <f t="shared" si="10"/>
        <v>-1.7107443022059691E-2</v>
      </c>
      <c r="J418" s="19">
        <f t="shared" si="10"/>
        <v>-7.7046568746244326E-3</v>
      </c>
    </row>
    <row r="419" spans="1:10" x14ac:dyDescent="0.25">
      <c r="A419" s="2">
        <v>416</v>
      </c>
      <c r="B419" s="1">
        <v>39589</v>
      </c>
      <c r="C419">
        <v>12601.19</v>
      </c>
      <c r="D419">
        <v>6198.1</v>
      </c>
      <c r="E419">
        <v>5027.55</v>
      </c>
      <c r="F419">
        <v>13926.3</v>
      </c>
      <c r="G419" s="19">
        <f t="shared" si="10"/>
        <v>-1.7892035526416817E-2</v>
      </c>
      <c r="H419" s="19">
        <f t="shared" si="10"/>
        <v>1.0492587546662533E-3</v>
      </c>
      <c r="I419" s="19">
        <f t="shared" si="10"/>
        <v>-5.4213254021984623E-3</v>
      </c>
      <c r="J419" s="19">
        <f t="shared" si="10"/>
        <v>-1.6648305450654308E-2</v>
      </c>
    </row>
    <row r="420" spans="1:10" x14ac:dyDescent="0.25">
      <c r="A420" s="2">
        <v>417</v>
      </c>
      <c r="B420" s="1">
        <v>39590</v>
      </c>
      <c r="C420">
        <v>12625.62</v>
      </c>
      <c r="D420">
        <v>6181.6</v>
      </c>
      <c r="E420">
        <v>5028.74</v>
      </c>
      <c r="F420">
        <v>13978.46</v>
      </c>
      <c r="G420" s="19">
        <f t="shared" si="10"/>
        <v>1.9368289242305727E-3</v>
      </c>
      <c r="H420" s="19">
        <f t="shared" si="10"/>
        <v>-2.665655835014671E-3</v>
      </c>
      <c r="I420" s="19">
        <f t="shared" si="10"/>
        <v>2.366677980753767E-4</v>
      </c>
      <c r="J420" s="19">
        <f t="shared" si="10"/>
        <v>3.7384346433035993E-3</v>
      </c>
    </row>
    <row r="421" spans="1:10" x14ac:dyDescent="0.25">
      <c r="A421" s="2">
        <v>418</v>
      </c>
      <c r="B421" s="1">
        <v>39591</v>
      </c>
      <c r="C421">
        <v>12479.63</v>
      </c>
      <c r="D421">
        <v>6087.3</v>
      </c>
      <c r="E421">
        <v>4933.7700000000004</v>
      </c>
      <c r="F421">
        <v>14012.2</v>
      </c>
      <c r="G421" s="19">
        <f t="shared" si="10"/>
        <v>-1.1630367800621367E-2</v>
      </c>
      <c r="H421" s="19">
        <f t="shared" si="10"/>
        <v>-1.5372503977685914E-2</v>
      </c>
      <c r="I421" s="19">
        <f t="shared" si="10"/>
        <v>-1.9066054015753342E-2</v>
      </c>
      <c r="J421" s="19">
        <f t="shared" si="10"/>
        <v>2.4108053430220073E-3</v>
      </c>
    </row>
    <row r="422" spans="1:10" x14ac:dyDescent="0.25">
      <c r="A422" s="2">
        <v>419</v>
      </c>
      <c r="B422" s="1">
        <v>39595</v>
      </c>
      <c r="C422">
        <v>12548.35</v>
      </c>
      <c r="D422">
        <v>6058.5</v>
      </c>
      <c r="E422">
        <v>4906.5600000000004</v>
      </c>
      <c r="F422">
        <v>13893.31</v>
      </c>
      <c r="G422" s="19">
        <f t="shared" si="10"/>
        <v>5.4914677648394668E-3</v>
      </c>
      <c r="H422" s="19">
        <f t="shared" si="10"/>
        <v>-4.7423889701111114E-3</v>
      </c>
      <c r="I422" s="19">
        <f t="shared" si="10"/>
        <v>-5.5303164324959284E-3</v>
      </c>
      <c r="J422" s="19">
        <f t="shared" si="10"/>
        <v>-8.5209494002302048E-3</v>
      </c>
    </row>
    <row r="423" spans="1:10" x14ac:dyDescent="0.25">
      <c r="A423" s="2">
        <v>420</v>
      </c>
      <c r="B423" s="1">
        <v>39596</v>
      </c>
      <c r="C423">
        <v>12594.03</v>
      </c>
      <c r="D423">
        <v>6069.6</v>
      </c>
      <c r="E423">
        <v>4971.1099999999997</v>
      </c>
      <c r="F423">
        <v>13709.44</v>
      </c>
      <c r="G423" s="19">
        <f t="shared" si="10"/>
        <v>3.6337093196920612E-3</v>
      </c>
      <c r="H423" s="19">
        <f t="shared" si="10"/>
        <v>1.8304603522879272E-3</v>
      </c>
      <c r="I423" s="19">
        <f t="shared" si="10"/>
        <v>1.3070069946217381E-2</v>
      </c>
      <c r="J423" s="19">
        <f t="shared" si="10"/>
        <v>-1.3322782670759885E-2</v>
      </c>
    </row>
    <row r="424" spans="1:10" x14ac:dyDescent="0.25">
      <c r="A424" s="2">
        <v>421</v>
      </c>
      <c r="B424" s="1">
        <v>39597</v>
      </c>
      <c r="C424">
        <v>12646.22</v>
      </c>
      <c r="D424">
        <v>6068.1</v>
      </c>
      <c r="E424">
        <v>4975.8999999999996</v>
      </c>
      <c r="F424">
        <v>14124.47</v>
      </c>
      <c r="G424" s="19">
        <f t="shared" si="10"/>
        <v>4.1354641399908836E-3</v>
      </c>
      <c r="H424" s="19">
        <f t="shared" si="10"/>
        <v>-2.471637967055615E-4</v>
      </c>
      <c r="I424" s="19">
        <f t="shared" si="10"/>
        <v>9.63103559814369E-4</v>
      </c>
      <c r="J424" s="19">
        <f t="shared" si="10"/>
        <v>2.9824107562378573E-2</v>
      </c>
    </row>
    <row r="425" spans="1:10" x14ac:dyDescent="0.25">
      <c r="A425" s="2">
        <v>422</v>
      </c>
      <c r="B425" s="1">
        <v>39598</v>
      </c>
      <c r="C425">
        <v>12638.32</v>
      </c>
      <c r="D425">
        <v>6053.5</v>
      </c>
      <c r="E425">
        <v>5014.28</v>
      </c>
      <c r="F425">
        <v>14338.54</v>
      </c>
      <c r="G425" s="19">
        <f t="shared" si="10"/>
        <v>-6.248877976082226E-4</v>
      </c>
      <c r="H425" s="19">
        <f t="shared" si="10"/>
        <v>-2.4089240793646258E-3</v>
      </c>
      <c r="I425" s="19">
        <f t="shared" si="10"/>
        <v>7.6835830427987575E-3</v>
      </c>
      <c r="J425" s="19">
        <f t="shared" si="10"/>
        <v>1.5042262673348341E-2</v>
      </c>
    </row>
    <row r="426" spans="1:10" x14ac:dyDescent="0.25">
      <c r="A426" s="2">
        <v>423</v>
      </c>
      <c r="B426" s="1">
        <v>39601</v>
      </c>
      <c r="C426">
        <v>12503.82</v>
      </c>
      <c r="D426">
        <v>6007.6</v>
      </c>
      <c r="E426">
        <v>4935.21</v>
      </c>
      <c r="F426">
        <v>14440.14</v>
      </c>
      <c r="G426" s="19">
        <f t="shared" si="10"/>
        <v>-1.0699270870717785E-2</v>
      </c>
      <c r="H426" s="19">
        <f t="shared" si="10"/>
        <v>-7.6112828163692635E-3</v>
      </c>
      <c r="I426" s="19">
        <f t="shared" si="10"/>
        <v>-1.5894616643144895E-2</v>
      </c>
      <c r="J426" s="19">
        <f t="shared" si="10"/>
        <v>7.0608118305532245E-3</v>
      </c>
    </row>
    <row r="427" spans="1:10" x14ac:dyDescent="0.25">
      <c r="A427" s="2">
        <v>424</v>
      </c>
      <c r="B427" s="1">
        <v>39602</v>
      </c>
      <c r="C427">
        <v>12402.85</v>
      </c>
      <c r="D427">
        <v>6057.7</v>
      </c>
      <c r="E427">
        <v>4983.71</v>
      </c>
      <c r="F427">
        <v>14209.17</v>
      </c>
      <c r="G427" s="19">
        <f t="shared" si="10"/>
        <v>-8.1079127102878911E-3</v>
      </c>
      <c r="H427" s="19">
        <f t="shared" si="10"/>
        <v>8.3048557353805584E-3</v>
      </c>
      <c r="I427" s="19">
        <f t="shared" si="10"/>
        <v>9.779368424870219E-3</v>
      </c>
      <c r="J427" s="19">
        <f t="shared" si="10"/>
        <v>-1.6124297876160792E-2</v>
      </c>
    </row>
    <row r="428" spans="1:10" x14ac:dyDescent="0.25">
      <c r="A428" s="2">
        <v>425</v>
      </c>
      <c r="B428" s="1">
        <v>39603</v>
      </c>
      <c r="C428">
        <v>12390.48</v>
      </c>
      <c r="D428">
        <v>5970.1</v>
      </c>
      <c r="E428">
        <v>4915.07</v>
      </c>
      <c r="F428">
        <v>14435.57</v>
      </c>
      <c r="G428" s="19">
        <f t="shared" si="10"/>
        <v>-9.9784910106098237E-4</v>
      </c>
      <c r="H428" s="19">
        <f t="shared" si="10"/>
        <v>-1.4566512401684772E-2</v>
      </c>
      <c r="I428" s="19">
        <f t="shared" si="10"/>
        <v>-1.3868597982759696E-2</v>
      </c>
      <c r="J428" s="19">
        <f t="shared" si="10"/>
        <v>1.5807768860032257E-2</v>
      </c>
    </row>
    <row r="429" spans="1:10" x14ac:dyDescent="0.25">
      <c r="A429" s="2">
        <v>426</v>
      </c>
      <c r="B429" s="1">
        <v>39604</v>
      </c>
      <c r="C429">
        <v>12604.45</v>
      </c>
      <c r="D429">
        <v>5995.3</v>
      </c>
      <c r="E429">
        <v>4907.0600000000004</v>
      </c>
      <c r="F429">
        <v>14341.12</v>
      </c>
      <c r="G429" s="19">
        <f t="shared" si="10"/>
        <v>1.7121490398399268E-2</v>
      </c>
      <c r="H429" s="19">
        <f t="shared" si="10"/>
        <v>4.2121512458666559E-3</v>
      </c>
      <c r="I429" s="19">
        <f t="shared" si="10"/>
        <v>-1.6310111504696163E-3</v>
      </c>
      <c r="J429" s="19">
        <f t="shared" si="10"/>
        <v>-6.5643643630234547E-3</v>
      </c>
    </row>
    <row r="430" spans="1:10" x14ac:dyDescent="0.25">
      <c r="A430" s="2">
        <v>427</v>
      </c>
      <c r="B430" s="1">
        <v>39605</v>
      </c>
      <c r="C430">
        <v>12209.81</v>
      </c>
      <c r="D430">
        <v>5906.8</v>
      </c>
      <c r="E430">
        <v>4795.32</v>
      </c>
      <c r="F430">
        <v>14489.44</v>
      </c>
      <c r="G430" s="19">
        <f t="shared" si="10"/>
        <v>-3.18101992231586E-2</v>
      </c>
      <c r="H430" s="19">
        <f t="shared" si="10"/>
        <v>-1.4871599311369483E-2</v>
      </c>
      <c r="I430" s="19">
        <f t="shared" si="10"/>
        <v>-2.3034542171047809E-2</v>
      </c>
      <c r="J430" s="19">
        <f t="shared" si="10"/>
        <v>1.0289172913380135E-2</v>
      </c>
    </row>
    <row r="431" spans="1:10" x14ac:dyDescent="0.25">
      <c r="A431" s="2">
        <v>428</v>
      </c>
      <c r="B431" s="1">
        <v>39608</v>
      </c>
      <c r="C431">
        <v>12280.32</v>
      </c>
      <c r="D431">
        <v>5877.6</v>
      </c>
      <c r="E431">
        <v>4799.38</v>
      </c>
      <c r="F431">
        <v>14181.38</v>
      </c>
      <c r="G431" s="19">
        <f t="shared" si="10"/>
        <v>5.7582540254195727E-3</v>
      </c>
      <c r="H431" s="19">
        <f t="shared" si="10"/>
        <v>-4.9557142935511963E-3</v>
      </c>
      <c r="I431" s="19">
        <f t="shared" si="10"/>
        <v>8.4630061228045163E-4</v>
      </c>
      <c r="J431" s="19">
        <f t="shared" si="10"/>
        <v>-2.149027170483463E-2</v>
      </c>
    </row>
    <row r="432" spans="1:10" x14ac:dyDescent="0.25">
      <c r="A432" s="2">
        <v>429</v>
      </c>
      <c r="B432" s="1">
        <v>39609</v>
      </c>
      <c r="C432">
        <v>12289.76</v>
      </c>
      <c r="D432">
        <v>5827.3</v>
      </c>
      <c r="E432">
        <v>4761.08</v>
      </c>
      <c r="F432">
        <v>14021.17</v>
      </c>
      <c r="G432" s="19">
        <f t="shared" si="10"/>
        <v>7.6841430426741663E-4</v>
      </c>
      <c r="H432" s="19">
        <f t="shared" si="10"/>
        <v>-8.5947440194214346E-3</v>
      </c>
      <c r="I432" s="19">
        <f t="shared" si="10"/>
        <v>-8.0122096406300188E-3</v>
      </c>
      <c r="J432" s="19">
        <f t="shared" si="10"/>
        <v>-1.1361506202304469E-2</v>
      </c>
    </row>
    <row r="433" spans="1:10" x14ac:dyDescent="0.25">
      <c r="A433" s="2">
        <v>430</v>
      </c>
      <c r="B433" s="1">
        <v>39610</v>
      </c>
      <c r="C433">
        <v>12083.77</v>
      </c>
      <c r="D433">
        <v>5723.3</v>
      </c>
      <c r="E433">
        <v>4660.91</v>
      </c>
      <c r="F433">
        <v>14183.48</v>
      </c>
      <c r="G433" s="19">
        <f t="shared" si="10"/>
        <v>-1.6903165405015987E-2</v>
      </c>
      <c r="H433" s="19">
        <f t="shared" si="10"/>
        <v>-1.800820919201794E-2</v>
      </c>
      <c r="I433" s="19">
        <f t="shared" si="10"/>
        <v>-2.1263825220760882E-2</v>
      </c>
      <c r="J433" s="19">
        <f t="shared" si="10"/>
        <v>1.1509576737737212E-2</v>
      </c>
    </row>
    <row r="434" spans="1:10" x14ac:dyDescent="0.25">
      <c r="A434" s="2">
        <v>431</v>
      </c>
      <c r="B434" s="1">
        <v>39611</v>
      </c>
      <c r="C434">
        <v>12141.58</v>
      </c>
      <c r="D434">
        <v>5790.5</v>
      </c>
      <c r="E434">
        <v>4672.3</v>
      </c>
      <c r="F434">
        <v>13888.6</v>
      </c>
      <c r="G434" s="19">
        <f t="shared" si="10"/>
        <v>4.7726955223326949E-3</v>
      </c>
      <c r="H434" s="19">
        <f t="shared" si="10"/>
        <v>1.1673081529803843E-2</v>
      </c>
      <c r="I434" s="19">
        <f t="shared" si="10"/>
        <v>2.440747750114455E-3</v>
      </c>
      <c r="J434" s="19">
        <f t="shared" si="10"/>
        <v>-2.1009547323607311E-2</v>
      </c>
    </row>
    <row r="435" spans="1:10" x14ac:dyDescent="0.25">
      <c r="A435" s="2">
        <v>432</v>
      </c>
      <c r="B435" s="1">
        <v>39612</v>
      </c>
      <c r="C435">
        <v>12307.35</v>
      </c>
      <c r="D435">
        <v>5802.8</v>
      </c>
      <c r="E435">
        <v>4682.3</v>
      </c>
      <c r="F435">
        <v>13973.73</v>
      </c>
      <c r="G435" s="19">
        <f t="shared" si="10"/>
        <v>1.3560719452533428E-2</v>
      </c>
      <c r="H435" s="19">
        <f t="shared" si="10"/>
        <v>2.1219160403148315E-3</v>
      </c>
      <c r="I435" s="19">
        <f t="shared" si="10"/>
        <v>2.1379864043688133E-3</v>
      </c>
      <c r="J435" s="19">
        <f t="shared" si="10"/>
        <v>6.1107785965835854E-3</v>
      </c>
    </row>
    <row r="436" spans="1:10" x14ac:dyDescent="0.25">
      <c r="A436" s="2">
        <v>433</v>
      </c>
      <c r="B436" s="1">
        <v>39615</v>
      </c>
      <c r="C436">
        <v>12269.08</v>
      </c>
      <c r="D436">
        <v>5794.6</v>
      </c>
      <c r="E436">
        <v>4657.74</v>
      </c>
      <c r="F436">
        <v>14354.37</v>
      </c>
      <c r="G436" s="19">
        <f t="shared" si="10"/>
        <v>-3.1143685989098975E-3</v>
      </c>
      <c r="H436" s="19">
        <f t="shared" si="10"/>
        <v>-1.4141102948017341E-3</v>
      </c>
      <c r="I436" s="19">
        <f t="shared" si="10"/>
        <v>-5.2590902408860742E-3</v>
      </c>
      <c r="J436" s="19">
        <f t="shared" si="10"/>
        <v>2.6875287116280538E-2</v>
      </c>
    </row>
    <row r="437" spans="1:10" x14ac:dyDescent="0.25">
      <c r="A437" s="2">
        <v>434</v>
      </c>
      <c r="B437" s="1">
        <v>39616</v>
      </c>
      <c r="C437">
        <v>12160.3</v>
      </c>
      <c r="D437">
        <v>5861.9</v>
      </c>
      <c r="E437">
        <v>4686.33</v>
      </c>
      <c r="F437">
        <v>14348.37</v>
      </c>
      <c r="G437" s="19">
        <f t="shared" si="10"/>
        <v>-8.9057290002784763E-3</v>
      </c>
      <c r="H437" s="19">
        <f t="shared" si="10"/>
        <v>1.1547333731161655E-2</v>
      </c>
      <c r="I437" s="19">
        <f t="shared" si="10"/>
        <v>6.1194081846121838E-3</v>
      </c>
      <c r="J437" s="19">
        <f t="shared" si="10"/>
        <v>-4.1807855886888553E-4</v>
      </c>
    </row>
    <row r="438" spans="1:10" x14ac:dyDescent="0.25">
      <c r="A438" s="2">
        <v>435</v>
      </c>
      <c r="B438" s="1">
        <v>39617</v>
      </c>
      <c r="C438">
        <v>12029.06</v>
      </c>
      <c r="D438">
        <v>5756.9</v>
      </c>
      <c r="E438">
        <v>4618.75</v>
      </c>
      <c r="F438">
        <v>14452.82</v>
      </c>
      <c r="G438" s="19">
        <f t="shared" si="10"/>
        <v>-1.0851158341033652E-2</v>
      </c>
      <c r="H438" s="19">
        <f t="shared" si="10"/>
        <v>-1.8074647734228864E-2</v>
      </c>
      <c r="I438" s="19">
        <f t="shared" si="10"/>
        <v>-1.4525654426889969E-2</v>
      </c>
      <c r="J438" s="19">
        <f t="shared" si="10"/>
        <v>7.2532043236314576E-3</v>
      </c>
    </row>
    <row r="439" spans="1:10" x14ac:dyDescent="0.25">
      <c r="A439" s="2">
        <v>436</v>
      </c>
      <c r="B439" s="1">
        <v>39618</v>
      </c>
      <c r="C439">
        <v>12063.09</v>
      </c>
      <c r="D439">
        <v>5708.4</v>
      </c>
      <c r="E439">
        <v>4591.3900000000003</v>
      </c>
      <c r="F439">
        <v>14130.17</v>
      </c>
      <c r="G439" s="19">
        <f t="shared" si="10"/>
        <v>2.8249884407606615E-3</v>
      </c>
      <c r="H439" s="19">
        <f t="shared" si="10"/>
        <v>-8.4603611406420601E-3</v>
      </c>
      <c r="I439" s="19">
        <f t="shared" si="10"/>
        <v>-5.941295242341064E-3</v>
      </c>
      <c r="J439" s="19">
        <f t="shared" ref="J439:J502" si="11">LN(1+(F439-F438)/F438)</f>
        <v>-2.2577323463903336E-2</v>
      </c>
    </row>
    <row r="440" spans="1:10" x14ac:dyDescent="0.25">
      <c r="A440" s="2">
        <v>437</v>
      </c>
      <c r="B440" s="1">
        <v>39619</v>
      </c>
      <c r="C440">
        <v>11842.69</v>
      </c>
      <c r="D440">
        <v>5620.8</v>
      </c>
      <c r="E440">
        <v>4509.2700000000004</v>
      </c>
      <c r="F440">
        <v>13942.08</v>
      </c>
      <c r="G440" s="19">
        <f t="shared" ref="G440:J503" si="12">LN(1+(C440-C439)/C439)</f>
        <v>-1.8439577789338826E-2</v>
      </c>
      <c r="H440" s="19">
        <f t="shared" si="12"/>
        <v>-1.546477171467337E-2</v>
      </c>
      <c r="I440" s="19">
        <f t="shared" si="12"/>
        <v>-1.8047532586315602E-2</v>
      </c>
      <c r="J440" s="19">
        <f t="shared" si="11"/>
        <v>-1.3400622658070301E-2</v>
      </c>
    </row>
    <row r="441" spans="1:10" x14ac:dyDescent="0.25">
      <c r="A441" s="2">
        <v>438</v>
      </c>
      <c r="B441" s="1">
        <v>39622</v>
      </c>
      <c r="C441">
        <v>11842.36</v>
      </c>
      <c r="D441">
        <v>5667.2</v>
      </c>
      <c r="E441">
        <v>4511.37</v>
      </c>
      <c r="F441">
        <v>13857.47</v>
      </c>
      <c r="G441" s="19">
        <f t="shared" si="12"/>
        <v>-2.786567898492944E-5</v>
      </c>
      <c r="H441" s="19">
        <f t="shared" si="12"/>
        <v>8.2211660769517803E-3</v>
      </c>
      <c r="I441" s="19">
        <f t="shared" si="12"/>
        <v>4.6559890161599948E-4</v>
      </c>
      <c r="J441" s="19">
        <f t="shared" si="11"/>
        <v>-6.0871676885900228E-3</v>
      </c>
    </row>
    <row r="442" spans="1:10" x14ac:dyDescent="0.25">
      <c r="A442" s="2">
        <v>439</v>
      </c>
      <c r="B442" s="1">
        <v>39623</v>
      </c>
      <c r="C442">
        <v>11807.43</v>
      </c>
      <c r="D442">
        <v>5634.7</v>
      </c>
      <c r="E442">
        <v>4473.76</v>
      </c>
      <c r="F442">
        <v>13849.56</v>
      </c>
      <c r="G442" s="19">
        <f t="shared" si="12"/>
        <v>-2.9539395824848776E-3</v>
      </c>
      <c r="H442" s="19">
        <f t="shared" si="12"/>
        <v>-5.7512612186459977E-3</v>
      </c>
      <c r="I442" s="19">
        <f t="shared" si="12"/>
        <v>-8.3716584304875732E-3</v>
      </c>
      <c r="J442" s="19">
        <f t="shared" si="11"/>
        <v>-5.7097424118689177E-4</v>
      </c>
    </row>
    <row r="443" spans="1:10" x14ac:dyDescent="0.25">
      <c r="A443" s="2">
        <v>440</v>
      </c>
      <c r="B443" s="1">
        <v>39624</v>
      </c>
      <c r="C443">
        <v>11811.83</v>
      </c>
      <c r="D443">
        <v>5666.1</v>
      </c>
      <c r="E443">
        <v>4536.29</v>
      </c>
      <c r="F443">
        <v>13829.92</v>
      </c>
      <c r="G443" s="19">
        <f t="shared" si="12"/>
        <v>3.7257729928025712E-4</v>
      </c>
      <c r="H443" s="19">
        <f t="shared" si="12"/>
        <v>5.5571430000417596E-3</v>
      </c>
      <c r="I443" s="19">
        <f t="shared" si="12"/>
        <v>1.3880279005578252E-2</v>
      </c>
      <c r="J443" s="19">
        <f t="shared" si="11"/>
        <v>-1.419102042090442E-3</v>
      </c>
    </row>
    <row r="444" spans="1:10" x14ac:dyDescent="0.25">
      <c r="A444" s="2">
        <v>441</v>
      </c>
      <c r="B444" s="1">
        <v>39625</v>
      </c>
      <c r="C444">
        <v>11453.42</v>
      </c>
      <c r="D444">
        <v>5518.2</v>
      </c>
      <c r="E444">
        <v>4426.1899999999996</v>
      </c>
      <c r="F444">
        <v>13822.32</v>
      </c>
      <c r="G444" s="19">
        <f t="shared" si="12"/>
        <v>-3.0813196276909389E-2</v>
      </c>
      <c r="H444" s="19">
        <f t="shared" si="12"/>
        <v>-2.644933023320329E-2</v>
      </c>
      <c r="I444" s="19">
        <f t="shared" si="12"/>
        <v>-2.4570328503123517E-2</v>
      </c>
      <c r="J444" s="19">
        <f t="shared" si="11"/>
        <v>-5.4968423472123219E-4</v>
      </c>
    </row>
    <row r="445" spans="1:10" x14ac:dyDescent="0.25">
      <c r="A445" s="2">
        <v>442</v>
      </c>
      <c r="B445" s="1">
        <v>39626</v>
      </c>
      <c r="C445">
        <v>11346.51</v>
      </c>
      <c r="D445">
        <v>5529.9</v>
      </c>
      <c r="E445">
        <v>4397.32</v>
      </c>
      <c r="F445">
        <v>13544.36</v>
      </c>
      <c r="G445" s="19">
        <f t="shared" si="12"/>
        <v>-9.3781677014202949E-3</v>
      </c>
      <c r="H445" s="19">
        <f t="shared" si="12"/>
        <v>2.1180120335307089E-3</v>
      </c>
      <c r="I445" s="19">
        <f t="shared" si="12"/>
        <v>-6.5439044154014126E-3</v>
      </c>
      <c r="J445" s="19">
        <f t="shared" si="11"/>
        <v>-2.0314452385791944E-2</v>
      </c>
    </row>
    <row r="446" spans="1:10" x14ac:dyDescent="0.25">
      <c r="A446" s="2">
        <v>443</v>
      </c>
      <c r="B446" s="1">
        <v>39629</v>
      </c>
      <c r="C446">
        <v>11350.01</v>
      </c>
      <c r="D446">
        <v>5625.9</v>
      </c>
      <c r="E446">
        <v>4434.8500000000004</v>
      </c>
      <c r="F446">
        <v>13481.38</v>
      </c>
      <c r="G446" s="19">
        <f t="shared" si="12"/>
        <v>3.0841732809645274E-4</v>
      </c>
      <c r="H446" s="19">
        <f t="shared" si="12"/>
        <v>1.7211203103748424E-2</v>
      </c>
      <c r="I446" s="19">
        <f t="shared" si="12"/>
        <v>8.4985288741938492E-3</v>
      </c>
      <c r="J446" s="19">
        <f t="shared" si="11"/>
        <v>-4.6607503814789161E-3</v>
      </c>
    </row>
    <row r="447" spans="1:10" x14ac:dyDescent="0.25">
      <c r="A447" s="2">
        <v>444</v>
      </c>
      <c r="B447" s="1">
        <v>39630</v>
      </c>
      <c r="C447">
        <v>11382.26</v>
      </c>
      <c r="D447">
        <v>5479.9</v>
      </c>
      <c r="E447">
        <v>4341.21</v>
      </c>
      <c r="F447">
        <v>13463.2</v>
      </c>
      <c r="G447" s="19">
        <f t="shared" si="12"/>
        <v>2.8373780213142717E-3</v>
      </c>
      <c r="H447" s="19">
        <f t="shared" si="12"/>
        <v>-2.6294082673607336E-2</v>
      </c>
      <c r="I447" s="19">
        <f t="shared" si="12"/>
        <v>-2.1340682220473823E-2</v>
      </c>
      <c r="J447" s="19">
        <f t="shared" si="11"/>
        <v>-1.3494367148259368E-3</v>
      </c>
    </row>
    <row r="448" spans="1:10" x14ac:dyDescent="0.25">
      <c r="A448" s="2">
        <v>445</v>
      </c>
      <c r="B448" s="1">
        <v>39631</v>
      </c>
      <c r="C448">
        <v>11215.51</v>
      </c>
      <c r="D448">
        <v>5426.3</v>
      </c>
      <c r="E448">
        <v>4296.4799999999996</v>
      </c>
      <c r="F448">
        <v>13286.37</v>
      </c>
      <c r="G448" s="19">
        <f t="shared" si="12"/>
        <v>-1.4758361256861146E-2</v>
      </c>
      <c r="H448" s="19">
        <f t="shared" si="12"/>
        <v>-9.8293505623155263E-3</v>
      </c>
      <c r="I448" s="19">
        <f t="shared" si="12"/>
        <v>-1.0357028289018449E-2</v>
      </c>
      <c r="J448" s="19">
        <f t="shared" si="11"/>
        <v>-1.3221339697984155E-2</v>
      </c>
    </row>
    <row r="449" spans="1:10" x14ac:dyDescent="0.25">
      <c r="A449" s="2">
        <v>446</v>
      </c>
      <c r="B449" s="1">
        <v>39632</v>
      </c>
      <c r="C449">
        <v>11288.53</v>
      </c>
      <c r="D449">
        <v>5476.6</v>
      </c>
      <c r="E449">
        <v>4343.99</v>
      </c>
      <c r="F449">
        <v>13265.4</v>
      </c>
      <c r="G449" s="19">
        <f t="shared" si="12"/>
        <v>6.4895242154788179E-3</v>
      </c>
      <c r="H449" s="19">
        <f t="shared" si="12"/>
        <v>9.226968396516837E-3</v>
      </c>
      <c r="I449" s="19">
        <f t="shared" si="12"/>
        <v>1.0997197794600521E-2</v>
      </c>
      <c r="J449" s="19">
        <f t="shared" si="11"/>
        <v>-1.5795560416506647E-3</v>
      </c>
    </row>
    <row r="450" spans="1:10" x14ac:dyDescent="0.25">
      <c r="A450" s="2">
        <v>447</v>
      </c>
      <c r="B450" s="1">
        <v>39636</v>
      </c>
      <c r="C450">
        <v>11231.96</v>
      </c>
      <c r="D450">
        <v>5512.7</v>
      </c>
      <c r="E450">
        <v>4342.59</v>
      </c>
      <c r="F450">
        <v>13360.04</v>
      </c>
      <c r="G450" s="19">
        <f t="shared" si="12"/>
        <v>-5.0238799406715166E-3</v>
      </c>
      <c r="H450" s="19">
        <f t="shared" si="12"/>
        <v>6.5700508415136184E-3</v>
      </c>
      <c r="I450" s="19">
        <f t="shared" si="12"/>
        <v>-3.2233629624574327E-4</v>
      </c>
      <c r="J450" s="19">
        <f t="shared" si="11"/>
        <v>7.1090204389019761E-3</v>
      </c>
    </row>
    <row r="451" spans="1:10" x14ac:dyDescent="0.25">
      <c r="A451" s="2">
        <v>448</v>
      </c>
      <c r="B451" s="1">
        <v>39637</v>
      </c>
      <c r="C451">
        <v>11384.21</v>
      </c>
      <c r="D451">
        <v>5440.5</v>
      </c>
      <c r="E451">
        <v>4275.6099999999997</v>
      </c>
      <c r="F451">
        <v>13033.1</v>
      </c>
      <c r="G451" s="19">
        <f t="shared" si="12"/>
        <v>1.3464021536933619E-2</v>
      </c>
      <c r="H451" s="19">
        <f t="shared" si="12"/>
        <v>-1.3183552885026959E-2</v>
      </c>
      <c r="I451" s="19">
        <f t="shared" si="12"/>
        <v>-1.5544162039011166E-2</v>
      </c>
      <c r="J451" s="19">
        <f t="shared" si="11"/>
        <v>-2.4775886766339791E-2</v>
      </c>
    </row>
    <row r="452" spans="1:10" x14ac:dyDescent="0.25">
      <c r="A452" s="2">
        <v>449</v>
      </c>
      <c r="B452" s="1">
        <v>39638</v>
      </c>
      <c r="C452">
        <v>11147.44</v>
      </c>
      <c r="D452">
        <v>5529.6</v>
      </c>
      <c r="E452">
        <v>4339.66</v>
      </c>
      <c r="F452">
        <v>13052.13</v>
      </c>
      <c r="G452" s="19">
        <f t="shared" si="12"/>
        <v>-2.1017432428205994E-2</v>
      </c>
      <c r="H452" s="19">
        <f t="shared" si="12"/>
        <v>1.6244511778615047E-2</v>
      </c>
      <c r="I452" s="19">
        <f t="shared" si="12"/>
        <v>1.4869221761726132E-2</v>
      </c>
      <c r="J452" s="19">
        <f t="shared" si="11"/>
        <v>1.4590634911807352E-3</v>
      </c>
    </row>
    <row r="453" spans="1:10" x14ac:dyDescent="0.25">
      <c r="A453" s="2">
        <v>450</v>
      </c>
      <c r="B453" s="1">
        <v>39639</v>
      </c>
      <c r="C453">
        <v>11229.02</v>
      </c>
      <c r="D453">
        <v>5406.8</v>
      </c>
      <c r="E453">
        <v>4231.5600000000004</v>
      </c>
      <c r="F453">
        <v>13067.21</v>
      </c>
      <c r="G453" s="19">
        <f t="shared" si="12"/>
        <v>7.291623559037513E-3</v>
      </c>
      <c r="H453" s="19">
        <f t="shared" si="12"/>
        <v>-2.2458059560009132E-2</v>
      </c>
      <c r="I453" s="19">
        <f t="shared" si="12"/>
        <v>-2.5225284633155636E-2</v>
      </c>
      <c r="J453" s="19">
        <f t="shared" si="11"/>
        <v>1.1547000556334321E-3</v>
      </c>
    </row>
    <row r="454" spans="1:10" x14ac:dyDescent="0.25">
      <c r="A454" s="2">
        <v>451</v>
      </c>
      <c r="B454" s="1">
        <v>39640</v>
      </c>
      <c r="C454">
        <v>11100.54</v>
      </c>
      <c r="D454">
        <v>5261.6</v>
      </c>
      <c r="E454">
        <v>4100.6400000000003</v>
      </c>
      <c r="F454">
        <v>13039.69</v>
      </c>
      <c r="G454" s="19">
        <f t="shared" si="12"/>
        <v>-1.1507742907687904E-2</v>
      </c>
      <c r="H454" s="19">
        <f t="shared" si="12"/>
        <v>-2.7222257622531391E-2</v>
      </c>
      <c r="I454" s="19">
        <f t="shared" si="12"/>
        <v>-3.1427660307234255E-2</v>
      </c>
      <c r="J454" s="19">
        <f t="shared" si="11"/>
        <v>-2.1082556866784414E-3</v>
      </c>
    </row>
    <row r="455" spans="1:10" x14ac:dyDescent="0.25">
      <c r="A455" s="2">
        <v>452</v>
      </c>
      <c r="B455" s="1">
        <v>39643</v>
      </c>
      <c r="C455">
        <v>11055.19</v>
      </c>
      <c r="D455">
        <v>5300.4</v>
      </c>
      <c r="E455">
        <v>4142.53</v>
      </c>
      <c r="F455">
        <v>13010.16</v>
      </c>
      <c r="G455" s="19">
        <f t="shared" si="12"/>
        <v>-4.0937548286053812E-3</v>
      </c>
      <c r="H455" s="19">
        <f t="shared" si="12"/>
        <v>7.3471264033396358E-3</v>
      </c>
      <c r="I455" s="19">
        <f t="shared" si="12"/>
        <v>1.0163653206697367E-2</v>
      </c>
      <c r="J455" s="19">
        <f t="shared" si="11"/>
        <v>-2.26719252886922E-3</v>
      </c>
    </row>
    <row r="456" spans="1:10" x14ac:dyDescent="0.25">
      <c r="A456" s="2">
        <v>453</v>
      </c>
      <c r="B456" s="1">
        <v>39644</v>
      </c>
      <c r="C456">
        <v>10962.54</v>
      </c>
      <c r="D456">
        <v>5171.8999999999996</v>
      </c>
      <c r="E456">
        <v>4061.15</v>
      </c>
      <c r="F456">
        <v>12754.56</v>
      </c>
      <c r="G456" s="19">
        <f t="shared" si="12"/>
        <v>-8.4159944606434292E-3</v>
      </c>
      <c r="H456" s="19">
        <f t="shared" si="12"/>
        <v>-2.4542163565777989E-2</v>
      </c>
      <c r="I456" s="19">
        <f t="shared" si="12"/>
        <v>-1.9840527558866776E-2</v>
      </c>
      <c r="J456" s="19">
        <f t="shared" si="11"/>
        <v>-1.9841735958126147E-2</v>
      </c>
    </row>
    <row r="457" spans="1:10" x14ac:dyDescent="0.25">
      <c r="A457" s="2">
        <v>454</v>
      </c>
      <c r="B457" s="1">
        <v>39645</v>
      </c>
      <c r="C457">
        <v>11239.28</v>
      </c>
      <c r="D457">
        <v>5150.6000000000004</v>
      </c>
      <c r="E457">
        <v>4112.45</v>
      </c>
      <c r="F457">
        <v>12760.8</v>
      </c>
      <c r="G457" s="19">
        <f t="shared" si="12"/>
        <v>2.4930778979928698E-2</v>
      </c>
      <c r="H457" s="19">
        <f t="shared" si="12"/>
        <v>-4.1269130987157581E-3</v>
      </c>
      <c r="I457" s="19">
        <f t="shared" si="12"/>
        <v>1.25527732257573E-2</v>
      </c>
      <c r="J457" s="19">
        <f t="shared" si="11"/>
        <v>4.8911715330705343E-4</v>
      </c>
    </row>
    <row r="458" spans="1:10" x14ac:dyDescent="0.25">
      <c r="A458" s="2">
        <v>455</v>
      </c>
      <c r="B458" s="1">
        <v>39646</v>
      </c>
      <c r="C458">
        <v>11446.66</v>
      </c>
      <c r="D458">
        <v>5286.3</v>
      </c>
      <c r="E458">
        <v>4225.99</v>
      </c>
      <c r="F458">
        <v>12887.95</v>
      </c>
      <c r="G458" s="19">
        <f t="shared" si="12"/>
        <v>1.8283198915557849E-2</v>
      </c>
      <c r="H458" s="19">
        <f t="shared" si="12"/>
        <v>2.6005355516807296E-2</v>
      </c>
      <c r="I458" s="19">
        <f t="shared" si="12"/>
        <v>2.7234594924362601E-2</v>
      </c>
      <c r="J458" s="19">
        <f t="shared" si="11"/>
        <v>9.9147944131444069E-3</v>
      </c>
    </row>
    <row r="459" spans="1:10" x14ac:dyDescent="0.25">
      <c r="A459" s="2">
        <v>456</v>
      </c>
      <c r="B459" s="1">
        <v>39647</v>
      </c>
      <c r="C459">
        <v>11496.57</v>
      </c>
      <c r="D459">
        <v>5376.4</v>
      </c>
      <c r="E459">
        <v>4299.3599999999997</v>
      </c>
      <c r="F459">
        <v>12803.7</v>
      </c>
      <c r="G459" s="19">
        <f t="shared" si="12"/>
        <v>4.3507456211517035E-3</v>
      </c>
      <c r="H459" s="19">
        <f t="shared" si="12"/>
        <v>1.6900436954198524E-2</v>
      </c>
      <c r="I459" s="19">
        <f t="shared" si="12"/>
        <v>1.7212621525625946E-2</v>
      </c>
      <c r="J459" s="19">
        <f t="shared" si="11"/>
        <v>-6.5585746341893852E-3</v>
      </c>
    </row>
    <row r="460" spans="1:10" x14ac:dyDescent="0.25">
      <c r="A460" s="2">
        <v>457</v>
      </c>
      <c r="B460" s="1">
        <v>39651</v>
      </c>
      <c r="C460">
        <v>11602.5</v>
      </c>
      <c r="D460">
        <v>5364.1</v>
      </c>
      <c r="E460">
        <v>4327.26</v>
      </c>
      <c r="F460">
        <v>13184.96</v>
      </c>
      <c r="G460" s="19">
        <f t="shared" si="12"/>
        <v>9.171862122174192E-3</v>
      </c>
      <c r="H460" s="19">
        <f t="shared" si="12"/>
        <v>-2.2903971653211275E-3</v>
      </c>
      <c r="I460" s="19">
        <f t="shared" si="12"/>
        <v>6.4683728453502464E-3</v>
      </c>
      <c r="J460" s="19">
        <f t="shared" si="11"/>
        <v>2.9342594395117688E-2</v>
      </c>
    </row>
    <row r="461" spans="1:10" x14ac:dyDescent="0.25">
      <c r="A461" s="2">
        <v>458</v>
      </c>
      <c r="B461" s="1">
        <v>39652</v>
      </c>
      <c r="C461">
        <v>11632.38</v>
      </c>
      <c r="D461">
        <v>5449.9</v>
      </c>
      <c r="E461">
        <v>4408.74</v>
      </c>
      <c r="F461">
        <v>13312.93</v>
      </c>
      <c r="G461" s="19">
        <f t="shared" si="12"/>
        <v>2.5719966250535029E-3</v>
      </c>
      <c r="H461" s="19">
        <f t="shared" si="12"/>
        <v>1.5868651833426482E-2</v>
      </c>
      <c r="I461" s="19">
        <f t="shared" si="12"/>
        <v>1.8654387090729686E-2</v>
      </c>
      <c r="J461" s="19">
        <f t="shared" si="11"/>
        <v>9.6589573673045021E-3</v>
      </c>
    </row>
    <row r="462" spans="1:10" x14ac:dyDescent="0.25">
      <c r="A462" s="2">
        <v>459</v>
      </c>
      <c r="B462" s="1">
        <v>39653</v>
      </c>
      <c r="C462">
        <v>11349.28</v>
      </c>
      <c r="D462">
        <v>5362.3</v>
      </c>
      <c r="E462">
        <v>4347.99</v>
      </c>
      <c r="F462">
        <v>13603.31</v>
      </c>
      <c r="G462" s="19">
        <f t="shared" si="12"/>
        <v>-2.4638282966339582E-2</v>
      </c>
      <c r="H462" s="19">
        <f t="shared" si="12"/>
        <v>-1.620427236163648E-2</v>
      </c>
      <c r="I462" s="19">
        <f t="shared" si="12"/>
        <v>-1.3875265000623116E-2</v>
      </c>
      <c r="J462" s="19">
        <f t="shared" si="11"/>
        <v>2.1577402064788826E-2</v>
      </c>
    </row>
    <row r="463" spans="1:10" x14ac:dyDescent="0.25">
      <c r="A463" s="2">
        <v>460</v>
      </c>
      <c r="B463" s="1">
        <v>39654</v>
      </c>
      <c r="C463">
        <v>11370.69</v>
      </c>
      <c r="D463">
        <v>5352.6</v>
      </c>
      <c r="E463">
        <v>4377.18</v>
      </c>
      <c r="F463">
        <v>13334.76</v>
      </c>
      <c r="G463" s="19">
        <f t="shared" si="12"/>
        <v>1.8846861450462513E-3</v>
      </c>
      <c r="H463" s="19">
        <f t="shared" si="12"/>
        <v>-1.8105633556690856E-3</v>
      </c>
      <c r="I463" s="19">
        <f t="shared" si="12"/>
        <v>6.6910120724466664E-3</v>
      </c>
      <c r="J463" s="19">
        <f t="shared" si="11"/>
        <v>-1.9938985760532407E-2</v>
      </c>
    </row>
    <row r="464" spans="1:10" x14ac:dyDescent="0.25">
      <c r="A464" s="2">
        <v>461</v>
      </c>
      <c r="B464" s="1">
        <v>39657</v>
      </c>
      <c r="C464">
        <v>11131.08</v>
      </c>
      <c r="D464">
        <v>5312.6</v>
      </c>
      <c r="E464">
        <v>4324.45</v>
      </c>
      <c r="F464">
        <v>13353.78</v>
      </c>
      <c r="G464" s="19">
        <f t="shared" si="12"/>
        <v>-2.1297796316664314E-2</v>
      </c>
      <c r="H464" s="19">
        <f t="shared" si="12"/>
        <v>-7.5010665628691981E-3</v>
      </c>
      <c r="I464" s="19">
        <f t="shared" si="12"/>
        <v>-1.2119716753465027E-2</v>
      </c>
      <c r="J464" s="19">
        <f t="shared" si="11"/>
        <v>1.4253311136567534E-3</v>
      </c>
    </row>
    <row r="465" spans="1:10" x14ac:dyDescent="0.25">
      <c r="A465" s="2">
        <v>462</v>
      </c>
      <c r="B465" s="1">
        <v>39658</v>
      </c>
      <c r="C465">
        <v>11397.56</v>
      </c>
      <c r="D465">
        <v>5319.2</v>
      </c>
      <c r="E465">
        <v>4320.49</v>
      </c>
      <c r="F465">
        <v>13159.45</v>
      </c>
      <c r="G465" s="19">
        <f t="shared" si="12"/>
        <v>2.3658101783662445E-2</v>
      </c>
      <c r="H465" s="19">
        <f t="shared" si="12"/>
        <v>1.2415585033214811E-3</v>
      </c>
      <c r="I465" s="19">
        <f t="shared" si="12"/>
        <v>-9.1614291758524238E-4</v>
      </c>
      <c r="J465" s="19">
        <f t="shared" si="11"/>
        <v>-1.465935912465529E-2</v>
      </c>
    </row>
    <row r="466" spans="1:10" x14ac:dyDescent="0.25">
      <c r="A466" s="2">
        <v>463</v>
      </c>
      <c r="B466" s="1">
        <v>39659</v>
      </c>
      <c r="C466">
        <v>11583.69</v>
      </c>
      <c r="D466">
        <v>5420.7</v>
      </c>
      <c r="E466">
        <v>4400.55</v>
      </c>
      <c r="F466">
        <v>13367.79</v>
      </c>
      <c r="G466" s="19">
        <f t="shared" si="12"/>
        <v>1.6198776831601369E-2</v>
      </c>
      <c r="H466" s="19">
        <f t="shared" si="12"/>
        <v>1.8902042297649562E-2</v>
      </c>
      <c r="I466" s="19">
        <f t="shared" si="12"/>
        <v>1.8360711362655709E-2</v>
      </c>
      <c r="J466" s="19">
        <f t="shared" si="11"/>
        <v>1.5707950302772191E-2</v>
      </c>
    </row>
    <row r="467" spans="1:10" x14ac:dyDescent="0.25">
      <c r="A467" s="2">
        <v>464</v>
      </c>
      <c r="B467" s="1">
        <v>39660</v>
      </c>
      <c r="C467">
        <v>11378.02</v>
      </c>
      <c r="D467">
        <v>5411.9</v>
      </c>
      <c r="E467">
        <v>4392.3599999999997</v>
      </c>
      <c r="F467">
        <v>13376.81</v>
      </c>
      <c r="G467" s="19">
        <f t="shared" si="12"/>
        <v>-1.7914650130474354E-2</v>
      </c>
      <c r="H467" s="19">
        <f t="shared" si="12"/>
        <v>-1.6247257234282752E-3</v>
      </c>
      <c r="I467" s="19">
        <f t="shared" si="12"/>
        <v>-1.8628650511508032E-3</v>
      </c>
      <c r="J467" s="19">
        <f t="shared" si="11"/>
        <v>6.7452871547885095E-4</v>
      </c>
    </row>
    <row r="468" spans="1:10" x14ac:dyDescent="0.25">
      <c r="A468" s="2">
        <v>465</v>
      </c>
      <c r="B468" s="1">
        <v>39661</v>
      </c>
      <c r="C468">
        <v>11326.32</v>
      </c>
      <c r="D468">
        <v>5354.7</v>
      </c>
      <c r="E468">
        <v>4314.34</v>
      </c>
      <c r="F468">
        <v>13094.59</v>
      </c>
      <c r="G468" s="19">
        <f t="shared" si="12"/>
        <v>-4.5542032367474894E-3</v>
      </c>
      <c r="H468" s="19">
        <f t="shared" si="12"/>
        <v>-1.062555275889465E-2</v>
      </c>
      <c r="I468" s="19">
        <f t="shared" si="12"/>
        <v>-1.7922310033410615E-2</v>
      </c>
      <c r="J468" s="19">
        <f t="shared" si="11"/>
        <v>-2.1323442919645622E-2</v>
      </c>
    </row>
    <row r="469" spans="1:10" x14ac:dyDescent="0.25">
      <c r="A469" s="2">
        <v>466</v>
      </c>
      <c r="B469" s="1">
        <v>39664</v>
      </c>
      <c r="C469">
        <v>11284.15</v>
      </c>
      <c r="D469">
        <v>5320.2</v>
      </c>
      <c r="E469">
        <v>4280.63</v>
      </c>
      <c r="F469">
        <v>12933.18</v>
      </c>
      <c r="G469" s="19">
        <f t="shared" si="12"/>
        <v>-3.7301346584806268E-3</v>
      </c>
      <c r="H469" s="19">
        <f t="shared" si="12"/>
        <v>-6.463783289555442E-3</v>
      </c>
      <c r="I469" s="19">
        <f t="shared" si="12"/>
        <v>-7.844163004724158E-3</v>
      </c>
      <c r="J469" s="19">
        <f t="shared" si="11"/>
        <v>-1.2403065588605978E-2</v>
      </c>
    </row>
    <row r="470" spans="1:10" x14ac:dyDescent="0.25">
      <c r="A470" s="2">
        <v>467</v>
      </c>
      <c r="B470" s="1">
        <v>39665</v>
      </c>
      <c r="C470">
        <v>11615.77</v>
      </c>
      <c r="D470">
        <v>5454.5</v>
      </c>
      <c r="E470">
        <v>4386.3500000000004</v>
      </c>
      <c r="F470">
        <v>12914.66</v>
      </c>
      <c r="G470" s="19">
        <f t="shared" si="12"/>
        <v>2.8964571401079116E-2</v>
      </c>
      <c r="H470" s="19">
        <f t="shared" si="12"/>
        <v>2.493005942379525E-2</v>
      </c>
      <c r="I470" s="19">
        <f t="shared" si="12"/>
        <v>2.439725115042099E-2</v>
      </c>
      <c r="J470" s="19">
        <f t="shared" si="11"/>
        <v>-1.4330019970122993E-3</v>
      </c>
    </row>
    <row r="471" spans="1:10" x14ac:dyDescent="0.25">
      <c r="A471" s="2">
        <v>468</v>
      </c>
      <c r="B471" s="1">
        <v>39666</v>
      </c>
      <c r="C471">
        <v>11656.07</v>
      </c>
      <c r="D471">
        <v>5486.1</v>
      </c>
      <c r="E471">
        <v>4448.33</v>
      </c>
      <c r="F471">
        <v>13254.89</v>
      </c>
      <c r="G471" s="19">
        <f t="shared" si="12"/>
        <v>3.463416754675085E-3</v>
      </c>
      <c r="H471" s="19">
        <f t="shared" si="12"/>
        <v>5.7766645108855213E-3</v>
      </c>
      <c r="I471" s="19">
        <f t="shared" si="12"/>
        <v>1.4031298670271215E-2</v>
      </c>
      <c r="J471" s="19">
        <f t="shared" si="11"/>
        <v>2.6003440727643611E-2</v>
      </c>
    </row>
    <row r="472" spans="1:10" x14ac:dyDescent="0.25">
      <c r="A472" s="2">
        <v>469</v>
      </c>
      <c r="B472" s="1">
        <v>39667</v>
      </c>
      <c r="C472">
        <v>11431.43</v>
      </c>
      <c r="D472">
        <v>5477.5</v>
      </c>
      <c r="E472">
        <v>4457.43</v>
      </c>
      <c r="F472">
        <v>13124.99</v>
      </c>
      <c r="G472" s="19">
        <f t="shared" si="12"/>
        <v>-1.9460495023079491E-2</v>
      </c>
      <c r="H472" s="19">
        <f t="shared" si="12"/>
        <v>-1.5688280790753871E-3</v>
      </c>
      <c r="I472" s="19">
        <f t="shared" si="12"/>
        <v>2.0436219181959999E-3</v>
      </c>
      <c r="J472" s="19">
        <f t="shared" si="11"/>
        <v>-9.8484943787319913E-3</v>
      </c>
    </row>
    <row r="473" spans="1:10" x14ac:dyDescent="0.25">
      <c r="A473" s="2">
        <v>470</v>
      </c>
      <c r="B473" s="1">
        <v>39668</v>
      </c>
      <c r="C473">
        <v>11734.32</v>
      </c>
      <c r="D473">
        <v>5489.2</v>
      </c>
      <c r="E473">
        <v>4491.8500000000004</v>
      </c>
      <c r="F473">
        <v>13168.41</v>
      </c>
      <c r="G473" s="19">
        <f t="shared" si="12"/>
        <v>2.6151301967064531E-2</v>
      </c>
      <c r="H473" s="19">
        <f t="shared" si="12"/>
        <v>2.1337329258565795E-3</v>
      </c>
      <c r="I473" s="19">
        <f t="shared" si="12"/>
        <v>7.6922768585490535E-3</v>
      </c>
      <c r="J473" s="19">
        <f t="shared" si="11"/>
        <v>3.3027329648456097E-3</v>
      </c>
    </row>
    <row r="474" spans="1:10" x14ac:dyDescent="0.25">
      <c r="A474" s="2">
        <v>471</v>
      </c>
      <c r="B474" s="1">
        <v>39671</v>
      </c>
      <c r="C474">
        <v>11782.35</v>
      </c>
      <c r="D474">
        <v>5541.8</v>
      </c>
      <c r="E474">
        <v>4538.49</v>
      </c>
      <c r="F474">
        <v>13430.91</v>
      </c>
      <c r="G474" s="19">
        <f t="shared" si="12"/>
        <v>4.0847676803735106E-3</v>
      </c>
      <c r="H474" s="19">
        <f t="shared" si="12"/>
        <v>9.5368323214023373E-3</v>
      </c>
      <c r="I474" s="19">
        <f t="shared" si="12"/>
        <v>1.0329713990441325E-2</v>
      </c>
      <c r="J474" s="19">
        <f t="shared" si="11"/>
        <v>1.9737987451214158E-2</v>
      </c>
    </row>
    <row r="475" spans="1:10" x14ac:dyDescent="0.25">
      <c r="A475" s="2">
        <v>472</v>
      </c>
      <c r="B475" s="1">
        <v>39672</v>
      </c>
      <c r="C475">
        <v>11642.47</v>
      </c>
      <c r="D475">
        <v>5534.5</v>
      </c>
      <c r="E475">
        <v>4518.4799999999996</v>
      </c>
      <c r="F475">
        <v>13303.6</v>
      </c>
      <c r="G475" s="19">
        <f t="shared" si="12"/>
        <v>-1.1943029885046832E-2</v>
      </c>
      <c r="H475" s="19">
        <f t="shared" si="12"/>
        <v>-1.3181298912017334E-3</v>
      </c>
      <c r="I475" s="19">
        <f t="shared" si="12"/>
        <v>-4.4187035085305644E-3</v>
      </c>
      <c r="J475" s="19">
        <f t="shared" si="11"/>
        <v>-9.524091695584264E-3</v>
      </c>
    </row>
    <row r="476" spans="1:10" x14ac:dyDescent="0.25">
      <c r="A476" s="2">
        <v>473</v>
      </c>
      <c r="B476" s="1">
        <v>39673</v>
      </c>
      <c r="C476">
        <v>11532.96</v>
      </c>
      <c r="D476">
        <v>5448.6</v>
      </c>
      <c r="E476">
        <v>4402.97</v>
      </c>
      <c r="F476">
        <v>13023.05</v>
      </c>
      <c r="G476" s="19">
        <f t="shared" si="12"/>
        <v>-9.450596175462414E-3</v>
      </c>
      <c r="H476" s="19">
        <f t="shared" si="12"/>
        <v>-1.5642532901840946E-2</v>
      </c>
      <c r="I476" s="19">
        <f t="shared" si="12"/>
        <v>-2.5896340888249665E-2</v>
      </c>
      <c r="J476" s="19">
        <f t="shared" si="11"/>
        <v>-2.1313810953784759E-2</v>
      </c>
    </row>
    <row r="477" spans="1:10" x14ac:dyDescent="0.25">
      <c r="A477" s="2">
        <v>474</v>
      </c>
      <c r="B477" s="1">
        <v>39674</v>
      </c>
      <c r="C477">
        <v>11615.93</v>
      </c>
      <c r="D477">
        <v>5497.4</v>
      </c>
      <c r="E477">
        <v>4420.91</v>
      </c>
      <c r="F477">
        <v>12956.8</v>
      </c>
      <c r="G477" s="19">
        <f t="shared" si="12"/>
        <v>7.168408964029622E-3</v>
      </c>
      <c r="H477" s="19">
        <f t="shared" si="12"/>
        <v>8.9165582532338174E-3</v>
      </c>
      <c r="I477" s="19">
        <f t="shared" si="12"/>
        <v>4.0662440375053843E-3</v>
      </c>
      <c r="J477" s="19">
        <f t="shared" si="11"/>
        <v>-5.1001174836212146E-3</v>
      </c>
    </row>
    <row r="478" spans="1:10" x14ac:dyDescent="0.25">
      <c r="A478" s="2">
        <v>475</v>
      </c>
      <c r="B478" s="1">
        <v>39675</v>
      </c>
      <c r="C478">
        <v>11659.9</v>
      </c>
      <c r="D478">
        <v>5454.8</v>
      </c>
      <c r="E478">
        <v>4453.62</v>
      </c>
      <c r="F478">
        <v>13019.41</v>
      </c>
      <c r="G478" s="19">
        <f t="shared" si="12"/>
        <v>3.7781726627543568E-3</v>
      </c>
      <c r="H478" s="19">
        <f t="shared" si="12"/>
        <v>-7.7792981933927328E-3</v>
      </c>
      <c r="I478" s="19">
        <f t="shared" si="12"/>
        <v>7.371691374449642E-3</v>
      </c>
      <c r="J478" s="19">
        <f t="shared" si="11"/>
        <v>4.8205739978134966E-3</v>
      </c>
    </row>
    <row r="479" spans="1:10" x14ac:dyDescent="0.25">
      <c r="A479" s="2">
        <v>476</v>
      </c>
      <c r="B479" s="1">
        <v>39678</v>
      </c>
      <c r="C479">
        <v>11479.39</v>
      </c>
      <c r="D479">
        <v>5450.2</v>
      </c>
      <c r="E479">
        <v>4448.84</v>
      </c>
      <c r="F479">
        <v>13165.45</v>
      </c>
      <c r="G479" s="19">
        <f t="shared" si="12"/>
        <v>-1.560235096508104E-2</v>
      </c>
      <c r="H479" s="19">
        <f t="shared" si="12"/>
        <v>-8.43649752010259E-4</v>
      </c>
      <c r="I479" s="19">
        <f t="shared" si="12"/>
        <v>-1.0738605867025861E-3</v>
      </c>
      <c r="J479" s="19">
        <f t="shared" si="11"/>
        <v>1.1154653052546083E-2</v>
      </c>
    </row>
    <row r="480" spans="1:10" x14ac:dyDescent="0.25">
      <c r="A480" s="2">
        <v>477</v>
      </c>
      <c r="B480" s="1">
        <v>39679</v>
      </c>
      <c r="C480">
        <v>11348.55</v>
      </c>
      <c r="D480">
        <v>5320.4</v>
      </c>
      <c r="E480">
        <v>4332.79</v>
      </c>
      <c r="F480">
        <v>12865.05</v>
      </c>
      <c r="G480" s="19">
        <f t="shared" si="12"/>
        <v>-1.1463271128858756E-2</v>
      </c>
      <c r="H480" s="19">
        <f t="shared" si="12"/>
        <v>-2.4103816752527533E-2</v>
      </c>
      <c r="I480" s="19">
        <f t="shared" si="12"/>
        <v>-2.6431711722697478E-2</v>
      </c>
      <c r="J480" s="19">
        <f t="shared" si="11"/>
        <v>-2.3081641666112439E-2</v>
      </c>
    </row>
    <row r="481" spans="1:10" x14ac:dyDescent="0.25">
      <c r="A481" s="2">
        <v>478</v>
      </c>
      <c r="B481" s="1">
        <v>39680</v>
      </c>
      <c r="C481">
        <v>11417.43</v>
      </c>
      <c r="D481">
        <v>5371.8</v>
      </c>
      <c r="E481">
        <v>4365.87</v>
      </c>
      <c r="F481">
        <v>12851.69</v>
      </c>
      <c r="G481" s="19">
        <f t="shared" si="12"/>
        <v>6.0511526565767831E-3</v>
      </c>
      <c r="H481" s="19">
        <f t="shared" si="12"/>
        <v>9.6145593890243509E-3</v>
      </c>
      <c r="I481" s="19">
        <f t="shared" si="12"/>
        <v>7.6058058294675712E-3</v>
      </c>
      <c r="J481" s="19">
        <f t="shared" si="11"/>
        <v>-1.0390120366650507E-3</v>
      </c>
    </row>
    <row r="482" spans="1:10" x14ac:dyDescent="0.25">
      <c r="A482" s="2">
        <v>479</v>
      </c>
      <c r="B482" s="1">
        <v>39681</v>
      </c>
      <c r="C482">
        <v>11430.21</v>
      </c>
      <c r="D482">
        <v>5370.2</v>
      </c>
      <c r="E482">
        <v>4304.6099999999997</v>
      </c>
      <c r="F482">
        <v>12752.21</v>
      </c>
      <c r="G482" s="19">
        <f t="shared" si="12"/>
        <v>1.1187152224799051E-3</v>
      </c>
      <c r="H482" s="19">
        <f t="shared" si="12"/>
        <v>-2.9789611093510433E-4</v>
      </c>
      <c r="I482" s="19">
        <f t="shared" si="12"/>
        <v>-1.4130940704736026E-2</v>
      </c>
      <c r="J482" s="19">
        <f t="shared" si="11"/>
        <v>-7.7707302860051111E-3</v>
      </c>
    </row>
    <row r="483" spans="1:10" x14ac:dyDescent="0.25">
      <c r="A483" s="2">
        <v>480</v>
      </c>
      <c r="B483" s="1">
        <v>39682</v>
      </c>
      <c r="C483">
        <v>11628.06</v>
      </c>
      <c r="D483">
        <v>5505.6</v>
      </c>
      <c r="E483">
        <v>4400.45</v>
      </c>
      <c r="F483">
        <v>12666.04</v>
      </c>
      <c r="G483" s="19">
        <f t="shared" si="12"/>
        <v>1.7161292300682095E-2</v>
      </c>
      <c r="H483" s="19">
        <f t="shared" si="12"/>
        <v>2.490060428598578E-2</v>
      </c>
      <c r="I483" s="19">
        <f t="shared" si="12"/>
        <v>2.2020266980523392E-2</v>
      </c>
      <c r="J483" s="19">
        <f t="shared" si="11"/>
        <v>-6.7801937670793682E-3</v>
      </c>
    </row>
    <row r="484" spans="1:10" x14ac:dyDescent="0.25">
      <c r="A484" s="2">
        <v>481</v>
      </c>
      <c r="B484" s="1">
        <v>39686</v>
      </c>
      <c r="C484">
        <v>11412.87</v>
      </c>
      <c r="D484">
        <v>5470.7</v>
      </c>
      <c r="E484">
        <v>4368.55</v>
      </c>
      <c r="F484">
        <v>12778.71</v>
      </c>
      <c r="G484" s="19">
        <f t="shared" si="12"/>
        <v>-1.8679476655029639E-2</v>
      </c>
      <c r="H484" s="19">
        <f t="shared" si="12"/>
        <v>-6.3591770652040502E-3</v>
      </c>
      <c r="I484" s="19">
        <f t="shared" si="12"/>
        <v>-7.2756621551923681E-3</v>
      </c>
      <c r="J484" s="19">
        <f t="shared" si="11"/>
        <v>8.856108737369528E-3</v>
      </c>
    </row>
    <row r="485" spans="1:10" x14ac:dyDescent="0.25">
      <c r="A485" s="2">
        <v>482</v>
      </c>
      <c r="B485" s="1">
        <v>39687</v>
      </c>
      <c r="C485">
        <v>11502.51</v>
      </c>
      <c r="D485">
        <v>5528.1</v>
      </c>
      <c r="E485">
        <v>4373.08</v>
      </c>
      <c r="F485">
        <v>12752.96</v>
      </c>
      <c r="G485" s="19">
        <f t="shared" si="12"/>
        <v>7.823606436323632E-3</v>
      </c>
      <c r="H485" s="19">
        <f t="shared" si="12"/>
        <v>1.0437597030912925E-2</v>
      </c>
      <c r="I485" s="19">
        <f t="shared" si="12"/>
        <v>1.0364200739443835E-3</v>
      </c>
      <c r="J485" s="19">
        <f t="shared" si="11"/>
        <v>-2.0171033646263197E-3</v>
      </c>
    </row>
    <row r="486" spans="1:10" x14ac:dyDescent="0.25">
      <c r="A486" s="2">
        <v>483</v>
      </c>
      <c r="B486" s="1">
        <v>39688</v>
      </c>
      <c r="C486">
        <v>11715.18</v>
      </c>
      <c r="D486">
        <v>5601.2</v>
      </c>
      <c r="E486">
        <v>4461.49</v>
      </c>
      <c r="F486">
        <v>12768.25</v>
      </c>
      <c r="G486" s="19">
        <f t="shared" si="12"/>
        <v>1.8320164335162044E-2</v>
      </c>
      <c r="H486" s="19">
        <f t="shared" si="12"/>
        <v>1.3136684472696966E-2</v>
      </c>
      <c r="I486" s="19">
        <f t="shared" si="12"/>
        <v>2.0015224616183016E-2</v>
      </c>
      <c r="J486" s="19">
        <f t="shared" si="11"/>
        <v>1.1982191933188305E-3</v>
      </c>
    </row>
    <row r="487" spans="1:10" x14ac:dyDescent="0.25">
      <c r="A487" s="2">
        <v>484</v>
      </c>
      <c r="B487" s="1">
        <v>39689</v>
      </c>
      <c r="C487">
        <v>11543.55</v>
      </c>
      <c r="D487">
        <v>5636.6</v>
      </c>
      <c r="E487">
        <v>4482.6000000000004</v>
      </c>
      <c r="F487">
        <v>13072.87</v>
      </c>
      <c r="G487" s="19">
        <f t="shared" si="12"/>
        <v>-1.4758597335694986E-2</v>
      </c>
      <c r="H487" s="19">
        <f t="shared" si="12"/>
        <v>6.300186351839405E-3</v>
      </c>
      <c r="I487" s="19">
        <f t="shared" si="12"/>
        <v>4.7204442707493533E-3</v>
      </c>
      <c r="J487" s="19">
        <f t="shared" si="11"/>
        <v>2.3577469654296503E-2</v>
      </c>
    </row>
    <row r="488" spans="1:10" x14ac:dyDescent="0.25">
      <c r="A488" s="2">
        <v>485</v>
      </c>
      <c r="B488" s="1">
        <v>39693</v>
      </c>
      <c r="C488">
        <v>11516.92</v>
      </c>
      <c r="D488">
        <v>5620.7</v>
      </c>
      <c r="E488">
        <v>4539.07</v>
      </c>
      <c r="F488">
        <v>12609.47</v>
      </c>
      <c r="G488" s="19">
        <f t="shared" si="12"/>
        <v>-2.3095810135177986E-3</v>
      </c>
      <c r="H488" s="19">
        <f t="shared" si="12"/>
        <v>-2.8248355419320686E-3</v>
      </c>
      <c r="I488" s="19">
        <f t="shared" si="12"/>
        <v>1.2518910026835398E-2</v>
      </c>
      <c r="J488" s="19">
        <f t="shared" si="11"/>
        <v>-3.6090971411837439E-2</v>
      </c>
    </row>
    <row r="489" spans="1:10" x14ac:dyDescent="0.25">
      <c r="A489" s="2">
        <v>486</v>
      </c>
      <c r="B489" s="1">
        <v>39694</v>
      </c>
      <c r="C489">
        <v>11532.88</v>
      </c>
      <c r="D489">
        <v>5499.7</v>
      </c>
      <c r="E489">
        <v>4447.13</v>
      </c>
      <c r="F489">
        <v>12689.59</v>
      </c>
      <c r="G489" s="19">
        <f t="shared" si="12"/>
        <v>1.3848278553916721E-3</v>
      </c>
      <c r="H489" s="19">
        <f t="shared" si="12"/>
        <v>-2.1762666013169785E-2</v>
      </c>
      <c r="I489" s="19">
        <f t="shared" si="12"/>
        <v>-2.0463200962315724E-2</v>
      </c>
      <c r="J489" s="19">
        <f t="shared" si="11"/>
        <v>6.333853340979528E-3</v>
      </c>
    </row>
    <row r="490" spans="1:10" x14ac:dyDescent="0.25">
      <c r="A490" s="2">
        <v>487</v>
      </c>
      <c r="B490" s="1">
        <v>39695</v>
      </c>
      <c r="C490">
        <v>11188.23</v>
      </c>
      <c r="D490">
        <v>5362.1</v>
      </c>
      <c r="E490">
        <v>4304.01</v>
      </c>
      <c r="F490">
        <v>12557.66</v>
      </c>
      <c r="G490" s="19">
        <f t="shared" si="12"/>
        <v>-3.0339753395830209E-2</v>
      </c>
      <c r="H490" s="19">
        <f t="shared" si="12"/>
        <v>-2.5337855898806175E-2</v>
      </c>
      <c r="I490" s="19">
        <f t="shared" si="12"/>
        <v>-3.2711798015334637E-2</v>
      </c>
      <c r="J490" s="19">
        <f t="shared" si="11"/>
        <v>-1.0451134349203358E-2</v>
      </c>
    </row>
    <row r="491" spans="1:10" x14ac:dyDescent="0.25">
      <c r="A491" s="2">
        <v>488</v>
      </c>
      <c r="B491" s="1">
        <v>39696</v>
      </c>
      <c r="C491">
        <v>11220.96</v>
      </c>
      <c r="D491">
        <v>5240.7</v>
      </c>
      <c r="E491">
        <v>4196.66</v>
      </c>
      <c r="F491">
        <v>12212.23</v>
      </c>
      <c r="G491" s="19">
        <f t="shared" si="12"/>
        <v>2.9211250628582239E-3</v>
      </c>
      <c r="H491" s="19">
        <f t="shared" si="12"/>
        <v>-2.2900612200259639E-2</v>
      </c>
      <c r="I491" s="19">
        <f t="shared" si="12"/>
        <v>-2.5258175452325348E-2</v>
      </c>
      <c r="J491" s="19">
        <f t="shared" si="11"/>
        <v>-2.7892929321389048E-2</v>
      </c>
    </row>
    <row r="492" spans="1:10" x14ac:dyDescent="0.25">
      <c r="A492" s="2">
        <v>489</v>
      </c>
      <c r="B492" s="1">
        <v>39699</v>
      </c>
      <c r="C492">
        <v>11510.74</v>
      </c>
      <c r="D492">
        <v>5446.3</v>
      </c>
      <c r="E492">
        <v>4340.18</v>
      </c>
      <c r="F492">
        <v>12624.46</v>
      </c>
      <c r="G492" s="19">
        <f t="shared" si="12"/>
        <v>2.5497054655523665E-2</v>
      </c>
      <c r="H492" s="19">
        <f t="shared" si="12"/>
        <v>3.8481401839089706E-2</v>
      </c>
      <c r="I492" s="19">
        <f t="shared" si="12"/>
        <v>3.3626851082108528E-2</v>
      </c>
      <c r="J492" s="19">
        <f t="shared" si="11"/>
        <v>3.3198293340325105E-2</v>
      </c>
    </row>
    <row r="493" spans="1:10" x14ac:dyDescent="0.25">
      <c r="A493" s="2">
        <v>490</v>
      </c>
      <c r="B493" s="1">
        <v>39700</v>
      </c>
      <c r="C493">
        <v>11230.73</v>
      </c>
      <c r="D493">
        <v>5415.6</v>
      </c>
      <c r="E493">
        <v>4293.34</v>
      </c>
      <c r="F493">
        <v>12400.65</v>
      </c>
      <c r="G493" s="19">
        <f t="shared" si="12"/>
        <v>-2.4626741497210225E-2</v>
      </c>
      <c r="H493" s="19">
        <f t="shared" si="12"/>
        <v>-5.6528013974274207E-3</v>
      </c>
      <c r="I493" s="19">
        <f t="shared" si="12"/>
        <v>-1.0850837104718316E-2</v>
      </c>
      <c r="J493" s="19">
        <f t="shared" si="11"/>
        <v>-1.788731137745225E-2</v>
      </c>
    </row>
    <row r="494" spans="1:10" x14ac:dyDescent="0.25">
      <c r="A494" s="2">
        <v>491</v>
      </c>
      <c r="B494" s="1">
        <v>39701</v>
      </c>
      <c r="C494">
        <v>11268.92</v>
      </c>
      <c r="D494">
        <v>5366.2</v>
      </c>
      <c r="E494">
        <v>4283.66</v>
      </c>
      <c r="F494">
        <v>12346.63</v>
      </c>
      <c r="G494" s="19">
        <f t="shared" si="12"/>
        <v>3.3947227335160315E-3</v>
      </c>
      <c r="H494" s="19">
        <f t="shared" si="12"/>
        <v>-9.1636546191878783E-3</v>
      </c>
      <c r="I494" s="19">
        <f t="shared" si="12"/>
        <v>-2.257200445360649E-3</v>
      </c>
      <c r="J494" s="19">
        <f t="shared" si="11"/>
        <v>-4.3657392489433637E-3</v>
      </c>
    </row>
    <row r="495" spans="1:10" x14ac:dyDescent="0.25">
      <c r="A495" s="2">
        <v>492</v>
      </c>
      <c r="B495" s="1">
        <v>39702</v>
      </c>
      <c r="C495">
        <v>11433.71</v>
      </c>
      <c r="D495">
        <v>5318.4</v>
      </c>
      <c r="E495">
        <v>4249.07</v>
      </c>
      <c r="F495">
        <v>12102.5</v>
      </c>
      <c r="G495" s="19">
        <f t="shared" si="12"/>
        <v>1.4517515744007118E-2</v>
      </c>
      <c r="H495" s="19">
        <f t="shared" si="12"/>
        <v>-8.9475167806936998E-3</v>
      </c>
      <c r="I495" s="19">
        <f t="shared" si="12"/>
        <v>-8.1076488950107984E-3</v>
      </c>
      <c r="J495" s="19">
        <f t="shared" si="11"/>
        <v>-1.9971108511327794E-2</v>
      </c>
    </row>
    <row r="496" spans="1:10" x14ac:dyDescent="0.25">
      <c r="A496" s="2">
        <v>493</v>
      </c>
      <c r="B496" s="1">
        <v>39703</v>
      </c>
      <c r="C496">
        <v>11421.99</v>
      </c>
      <c r="D496">
        <v>5416.7</v>
      </c>
      <c r="E496">
        <v>4332.66</v>
      </c>
      <c r="F496">
        <v>12214.76</v>
      </c>
      <c r="G496" s="19">
        <f t="shared" si="12"/>
        <v>-1.0255648286634194E-3</v>
      </c>
      <c r="H496" s="19">
        <f t="shared" si="12"/>
        <v>1.8314267695918467E-2</v>
      </c>
      <c r="I496" s="19">
        <f t="shared" si="12"/>
        <v>1.9481536643050447E-2</v>
      </c>
      <c r="J496" s="19">
        <f t="shared" si="11"/>
        <v>9.2330137111647035E-3</v>
      </c>
    </row>
    <row r="497" spans="1:10" x14ac:dyDescent="0.25">
      <c r="A497" s="2">
        <v>494</v>
      </c>
      <c r="B497" s="1">
        <v>39707</v>
      </c>
      <c r="C497">
        <v>11059.02</v>
      </c>
      <c r="D497">
        <v>5025.6000000000004</v>
      </c>
      <c r="E497">
        <v>4087.4</v>
      </c>
      <c r="F497">
        <v>11609.72</v>
      </c>
      <c r="G497" s="19">
        <f t="shared" si="12"/>
        <v>-3.2294060165506261E-2</v>
      </c>
      <c r="H497" s="19">
        <f t="shared" si="12"/>
        <v>-7.4941924132610666E-2</v>
      </c>
      <c r="I497" s="19">
        <f t="shared" si="12"/>
        <v>-5.8272601012303728E-2</v>
      </c>
      <c r="J497" s="19">
        <f t="shared" si="11"/>
        <v>-5.0802378264296219E-2</v>
      </c>
    </row>
    <row r="498" spans="1:10" x14ac:dyDescent="0.25">
      <c r="A498" s="2">
        <v>495</v>
      </c>
      <c r="B498" s="1">
        <v>39708</v>
      </c>
      <c r="C498">
        <v>10609.66</v>
      </c>
      <c r="D498">
        <v>4912.3999999999996</v>
      </c>
      <c r="E498">
        <v>4000.11</v>
      </c>
      <c r="F498">
        <v>11749.79</v>
      </c>
      <c r="G498" s="19">
        <f t="shared" si="12"/>
        <v>-4.14814777012745E-2</v>
      </c>
      <c r="H498" s="19">
        <f t="shared" si="12"/>
        <v>-2.278222904815316E-2</v>
      </c>
      <c r="I498" s="19">
        <f t="shared" si="12"/>
        <v>-2.158721035052609E-2</v>
      </c>
      <c r="J498" s="19">
        <f t="shared" si="11"/>
        <v>1.1992689811449334E-2</v>
      </c>
    </row>
    <row r="499" spans="1:10" x14ac:dyDescent="0.25">
      <c r="A499" s="2">
        <v>496</v>
      </c>
      <c r="B499" s="1">
        <v>39709</v>
      </c>
      <c r="C499">
        <v>11019.69</v>
      </c>
      <c r="D499">
        <v>4880</v>
      </c>
      <c r="E499">
        <v>3957.86</v>
      </c>
      <c r="F499">
        <v>11489.3</v>
      </c>
      <c r="G499" s="19">
        <f t="shared" si="12"/>
        <v>3.7918765785494551E-2</v>
      </c>
      <c r="H499" s="19">
        <f t="shared" si="12"/>
        <v>-6.6174008890361484E-3</v>
      </c>
      <c r="I499" s="19">
        <f t="shared" si="12"/>
        <v>-1.0618385586678122E-2</v>
      </c>
      <c r="J499" s="19">
        <f t="shared" si="11"/>
        <v>-2.2419200626559721E-2</v>
      </c>
    </row>
    <row r="500" spans="1:10" x14ac:dyDescent="0.25">
      <c r="A500" s="2">
        <v>497</v>
      </c>
      <c r="B500" s="1">
        <v>39710</v>
      </c>
      <c r="C500">
        <v>11388.44</v>
      </c>
      <c r="D500">
        <v>5311.3</v>
      </c>
      <c r="E500">
        <v>4324.87</v>
      </c>
      <c r="F500">
        <v>11920.86</v>
      </c>
      <c r="G500" s="19">
        <f t="shared" si="12"/>
        <v>3.2915133173732805E-2</v>
      </c>
      <c r="H500" s="19">
        <f t="shared" si="12"/>
        <v>8.469140651727726E-2</v>
      </c>
      <c r="I500" s="19">
        <f t="shared" si="12"/>
        <v>8.8678606973535051E-2</v>
      </c>
      <c r="J500" s="19">
        <f t="shared" si="11"/>
        <v>3.6873639222223323E-2</v>
      </c>
    </row>
    <row r="501" spans="1:10" x14ac:dyDescent="0.25">
      <c r="A501" s="2">
        <v>498</v>
      </c>
      <c r="B501" s="1">
        <v>39713</v>
      </c>
      <c r="C501">
        <v>11015.69</v>
      </c>
      <c r="D501">
        <v>5236.3</v>
      </c>
      <c r="E501">
        <v>4223.51</v>
      </c>
      <c r="F501">
        <v>12090.59</v>
      </c>
      <c r="G501" s="19">
        <f t="shared" si="12"/>
        <v>-3.3278185686912543E-2</v>
      </c>
      <c r="H501" s="19">
        <f t="shared" si="12"/>
        <v>-1.4221484330481354E-2</v>
      </c>
      <c r="I501" s="19">
        <f t="shared" si="12"/>
        <v>-2.3715546241507818E-2</v>
      </c>
      <c r="J501" s="19">
        <f t="shared" si="11"/>
        <v>1.4137657411997821E-2</v>
      </c>
    </row>
    <row r="502" spans="1:10" x14ac:dyDescent="0.25">
      <c r="A502" s="2">
        <v>499</v>
      </c>
      <c r="B502" s="1">
        <v>39715</v>
      </c>
      <c r="C502">
        <v>10825.17</v>
      </c>
      <c r="D502">
        <v>5095.6000000000004</v>
      </c>
      <c r="E502">
        <v>4114.54</v>
      </c>
      <c r="F502">
        <v>12115.03</v>
      </c>
      <c r="G502" s="19">
        <f t="shared" si="12"/>
        <v>-1.7446641991175835E-2</v>
      </c>
      <c r="H502" s="19">
        <f t="shared" si="12"/>
        <v>-2.7237719798356853E-2</v>
      </c>
      <c r="I502" s="19">
        <f t="shared" si="12"/>
        <v>-2.6139494154863968E-2</v>
      </c>
      <c r="J502" s="19">
        <f t="shared" si="11"/>
        <v>2.0193664368194121E-3</v>
      </c>
    </row>
    <row r="503" spans="1:10" x14ac:dyDescent="0.25">
      <c r="A503" s="2">
        <v>500</v>
      </c>
      <c r="B503" s="1">
        <v>39716</v>
      </c>
      <c r="C503">
        <v>11022.06</v>
      </c>
      <c r="D503">
        <v>5197</v>
      </c>
      <c r="E503">
        <v>4226.8100000000004</v>
      </c>
      <c r="F503">
        <v>12006.53</v>
      </c>
      <c r="G503" s="19">
        <f t="shared" si="12"/>
        <v>1.8024740951133454E-2</v>
      </c>
      <c r="H503" s="19">
        <f t="shared" si="12"/>
        <v>1.9704113772809988E-2</v>
      </c>
      <c r="I503" s="19">
        <f t="shared" si="12"/>
        <v>2.6920529705649072E-2</v>
      </c>
      <c r="J503" s="19">
        <f t="shared" si="12"/>
        <v>-8.9961620848340931E-3</v>
      </c>
    </row>
    <row r="505" spans="1:10" x14ac:dyDescent="0.25">
      <c r="E505" s="20" t="s">
        <v>40</v>
      </c>
      <c r="F505" s="20"/>
      <c r="G505" s="19">
        <f>AVERAGE(G5:G503)</f>
        <v>-2.7363204284474504E-5</v>
      </c>
      <c r="H505" s="19">
        <f>AVERAGE(H5:H503)</f>
        <v>-2.2623689766757435E-4</v>
      </c>
      <c r="I505" s="19">
        <f>AVERAGE(I5:I503)</f>
        <v>-3.2376695136350232E-4</v>
      </c>
      <c r="J505" s="19">
        <f>AVERAGE(J5:J503)</f>
        <v>-5.0722796055706061E-4</v>
      </c>
    </row>
    <row r="506" spans="1:10" x14ac:dyDescent="0.25">
      <c r="E506" s="20" t="s">
        <v>41</v>
      </c>
      <c r="F506" s="20"/>
      <c r="G506" s="19">
        <f>STDEV(G5:G503)</f>
        <v>1.1115822805718153E-2</v>
      </c>
      <c r="H506" s="19">
        <f>STDEV(H5:H503)</f>
        <v>1.2852709336333026E-2</v>
      </c>
      <c r="I506" s="19">
        <f>STDEV(I5:I503)</f>
        <v>1.339968292894069E-2</v>
      </c>
      <c r="J506" s="19">
        <f>STDEV(J5:J503)</f>
        <v>1.4770154513117703E-2</v>
      </c>
    </row>
    <row r="507" spans="1:10" x14ac:dyDescent="0.25">
      <c r="E507" s="20"/>
      <c r="F507" s="20"/>
      <c r="G507" s="19"/>
      <c r="H507" s="19"/>
      <c r="I507" s="19"/>
      <c r="J507" s="19"/>
    </row>
    <row r="508" spans="1:10" x14ac:dyDescent="0.25">
      <c r="E508" s="20" t="s">
        <v>42</v>
      </c>
      <c r="F508" s="20"/>
      <c r="G508" s="19">
        <f>365*G505</f>
        <v>-9.9875695638331936E-3</v>
      </c>
      <c r="H508" s="19">
        <f>365*H505</f>
        <v>-8.2576467648664637E-2</v>
      </c>
      <c r="I508" s="19">
        <f>365*I505</f>
        <v>-0.11817493724767834</v>
      </c>
      <c r="J508" s="19">
        <f>365*J505</f>
        <v>-0.18513820560332711</v>
      </c>
    </row>
    <row r="509" spans="1:10" x14ac:dyDescent="0.25">
      <c r="E509" s="20" t="s">
        <v>43</v>
      </c>
      <c r="F509" s="20"/>
      <c r="G509" s="19">
        <f>SQRT(365)*G506</f>
        <v>0.21236749651621639</v>
      </c>
      <c r="H509" s="19">
        <f>SQRT(365)*H506</f>
        <v>0.24555066709083825</v>
      </c>
      <c r="I509" s="19">
        <f>SQRT(365)*I506</f>
        <v>0.25600058290479094</v>
      </c>
      <c r="J509" s="19">
        <f>SQRT(365)*J506</f>
        <v>0.28218340575696599</v>
      </c>
    </row>
  </sheetData>
  <mergeCells count="2">
    <mergeCell ref="C1:F1"/>
    <mergeCell ref="G1:J1"/>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0"/>
  <sheetViews>
    <sheetView zoomScaleNormal="100" workbookViewId="0">
      <selection activeCell="L490" sqref="L490"/>
    </sheetView>
  </sheetViews>
  <sheetFormatPr defaultRowHeight="15" x14ac:dyDescent="0.25"/>
  <cols>
    <col min="1" max="1" width="9.140625" style="2"/>
    <col min="2" max="2" width="10" style="4" bestFit="1" customWidth="1"/>
    <col min="3" max="4" width="9.140625" style="4"/>
    <col min="5" max="5" width="9.7109375" style="4" customWidth="1"/>
    <col min="7" max="7" width="14.42578125" style="5" bestFit="1" customWidth="1"/>
    <col min="8" max="8" width="14.5703125" style="5" customWidth="1"/>
    <col min="9" max="9" width="9.5703125" style="5" bestFit="1" customWidth="1"/>
    <col min="10" max="10" width="12.28515625" customWidth="1"/>
    <col min="11" max="11" width="11.85546875" customWidth="1"/>
  </cols>
  <sheetData>
    <row r="1" spans="1:16" x14ac:dyDescent="0.25">
      <c r="A1" s="2" t="s">
        <v>3</v>
      </c>
      <c r="B1" s="3" t="s">
        <v>1</v>
      </c>
      <c r="C1" s="3" t="s">
        <v>4</v>
      </c>
      <c r="D1" s="3" t="s">
        <v>5</v>
      </c>
      <c r="E1" s="3" t="s">
        <v>6</v>
      </c>
      <c r="G1" s="6" t="s">
        <v>7</v>
      </c>
      <c r="I1" s="5" t="s">
        <v>8</v>
      </c>
      <c r="K1" t="s">
        <v>31</v>
      </c>
      <c r="L1" t="s">
        <v>1</v>
      </c>
      <c r="M1" t="s">
        <v>4</v>
      </c>
      <c r="N1" t="s">
        <v>33</v>
      </c>
      <c r="O1" t="s">
        <v>6</v>
      </c>
    </row>
    <row r="2" spans="1:16" x14ac:dyDescent="0.25">
      <c r="A2" s="2">
        <f>Data!A3</f>
        <v>0</v>
      </c>
      <c r="B2" s="4" t="e">
        <f>Data!C$502*Data!C3/Data!C2</f>
        <v>#VALUE!</v>
      </c>
      <c r="C2" s="4" t="e">
        <f>Data!D$502*Data!D3/Data!D2</f>
        <v>#VALUE!</v>
      </c>
      <c r="D2" s="4" t="e">
        <f>Data!E$502*Data!E3/Data!E2</f>
        <v>#VALUE!</v>
      </c>
      <c r="E2" s="4" t="e">
        <f>Data!F$502*Data!F3/Data!F2</f>
        <v>#VALUE!</v>
      </c>
      <c r="G2" s="5" t="e">
        <f>$L$2*B2/Data!C$502+$M$2*C2/Data!D$502+$N$2*D2/Data!E$502+$O$2*E2/Data!F$502</f>
        <v>#VALUE!</v>
      </c>
      <c r="I2" s="5" t="e">
        <f>10000-G2</f>
        <v>#VALUE!</v>
      </c>
      <c r="K2" t="s">
        <v>32</v>
      </c>
      <c r="L2">
        <v>4000</v>
      </c>
      <c r="M2">
        <v>3000</v>
      </c>
      <c r="N2">
        <v>1000</v>
      </c>
      <c r="O2">
        <v>2000</v>
      </c>
    </row>
    <row r="3" spans="1:16" x14ac:dyDescent="0.25">
      <c r="A3" s="2">
        <f>Data!A4</f>
        <v>1</v>
      </c>
      <c r="B3" s="4">
        <f>Data!C$502*Data!C4/Data!C3</f>
        <v>10780.98890137423</v>
      </c>
      <c r="C3" s="4">
        <f>Data!D$502*Data!D4/Data!D3</f>
        <v>5086.2459442766958</v>
      </c>
      <c r="D3" s="4">
        <f>Data!E$502*Data!E4/Data!E3</f>
        <v>4124.1781219609629</v>
      </c>
      <c r="E3" s="4">
        <f>Data!F$502*Data!F4/Data!F3</f>
        <v>12363.341562577949</v>
      </c>
      <c r="G3" s="5">
        <f>$L$2*B3/Data!C$502+$M$2*C3/Data!D$502+$N$2*D3/Data!E$502+$O$2*E3/Data!F$502</f>
        <v>10021.502309477135</v>
      </c>
      <c r="I3" s="5">
        <f t="shared" ref="I3:I66" si="0">10000-G3</f>
        <v>-21.502309477134986</v>
      </c>
    </row>
    <row r="4" spans="1:16" x14ac:dyDescent="0.25">
      <c r="A4" s="2">
        <f>Data!A5</f>
        <v>2</v>
      </c>
      <c r="B4" s="4">
        <f>Data!C$502*Data!C5/Data!C4</f>
        <v>10730.797483226072</v>
      </c>
      <c r="C4" s="4">
        <f>Data!D$502*Data!D5/Data!D4</f>
        <v>5132.7347072068196</v>
      </c>
      <c r="D4" s="4">
        <f>Data!E$502*Data!E5/Data!E4</f>
        <v>4161.9140049718699</v>
      </c>
      <c r="E4" s="4">
        <f>Data!F$502*Data!F5/Data!F4</f>
        <v>12265.388152581436</v>
      </c>
      <c r="G4" s="5">
        <f>$L$2*B4/Data!C$502+$M$2*C4/Data!D$502+$N$2*D4/Data!E$502+$O$2*E4/Data!F$502</f>
        <v>10023.326851827829</v>
      </c>
      <c r="I4" s="5">
        <f t="shared" si="0"/>
        <v>-23.326851827829159</v>
      </c>
    </row>
    <row r="5" spans="1:16" x14ac:dyDescent="0.25">
      <c r="A5" s="2">
        <f>Data!A6</f>
        <v>3</v>
      </c>
      <c r="B5" s="4">
        <f>Data!C$502*Data!C6/Data!C5</f>
        <v>10872.267911220295</v>
      </c>
      <c r="C5" s="4">
        <f>Data!D$502*Data!D6/Data!D5</f>
        <v>5063.3422131217476</v>
      </c>
      <c r="D5" s="4">
        <f>Data!E$502*Data!E6/Data!E5</f>
        <v>4074.8205218948692</v>
      </c>
      <c r="E5" s="4">
        <f>Data!F$502*Data!F6/Data!F5</f>
        <v>12095.158880528903</v>
      </c>
      <c r="G5" s="5">
        <f>$L$2*B5/Data!C$502+$M$2*C5/Data!D$502+$N$2*D5/Data!E$502+$O$2*E5/Data!F$502</f>
        <v>9985.4777072979759</v>
      </c>
      <c r="I5" s="5">
        <f t="shared" si="0"/>
        <v>14.52229270202406</v>
      </c>
    </row>
    <row r="6" spans="1:16" x14ac:dyDescent="0.25">
      <c r="A6" s="2">
        <f>Data!A7</f>
        <v>4</v>
      </c>
      <c r="B6" s="4">
        <f>Data!C$502*Data!C7/Data!C6</f>
        <v>10789.797666150982</v>
      </c>
      <c r="C6" s="4">
        <f>Data!D$502*Data!D7/Data!D6</f>
        <v>5092.7124291650935</v>
      </c>
      <c r="D6" s="4">
        <f>Data!E$502*Data!E7/Data!E6</f>
        <v>4121.881723572531</v>
      </c>
      <c r="E6" s="4">
        <f>Data!F$502*Data!F7/Data!F6</f>
        <v>12063.960719535844</v>
      </c>
      <c r="G6" s="5">
        <f>$L$2*B6/Data!C$502+$M$2*C6/Data!D$502+$N$2*D6/Data!E$502+$O$2*E6/Data!F$502</f>
        <v>9978.5831643928959</v>
      </c>
      <c r="I6" s="5">
        <f t="shared" si="0"/>
        <v>21.416835607104076</v>
      </c>
      <c r="J6" t="s">
        <v>28</v>
      </c>
    </row>
    <row r="7" spans="1:16" x14ac:dyDescent="0.25">
      <c r="A7" s="2">
        <f>Data!A8</f>
        <v>5</v>
      </c>
      <c r="B7" s="4">
        <f>Data!C$502*Data!C8/Data!C7</f>
        <v>10834.786498211584</v>
      </c>
      <c r="C7" s="4">
        <f>Data!D$502*Data!D8/Data!D7</f>
        <v>5140.076294221748</v>
      </c>
      <c r="D7" s="4">
        <f>Data!E$502*Data!E8/Data!E7</f>
        <v>4165.2215540605584</v>
      </c>
      <c r="E7" s="4">
        <f>Data!F$502*Data!F8/Data!F7</f>
        <v>12342.378189253854</v>
      </c>
      <c r="G7" s="5">
        <f>$L$2*B7/Data!C$502+$M$2*C7/Data!D$502+$N$2*D7/Data!E$502+$O$2*E7/Data!F$502</f>
        <v>10079.587766993971</v>
      </c>
      <c r="I7" s="5">
        <f t="shared" si="0"/>
        <v>-79.587766993970945</v>
      </c>
    </row>
    <row r="8" spans="1:16" x14ac:dyDescent="0.25">
      <c r="A8" s="2">
        <f>Data!A9</f>
        <v>6</v>
      </c>
      <c r="B8" s="4">
        <f>Data!C$502*Data!C9/Data!C8</f>
        <v>10954.30687548151</v>
      </c>
      <c r="C8" s="4">
        <f>Data!D$502*Data!D9/Data!D8</f>
        <v>5119.0344308368403</v>
      </c>
      <c r="D8" s="4">
        <f>Data!E$502*Data!E9/Data!E8</f>
        <v>4170.0507815246101</v>
      </c>
      <c r="E8" s="4">
        <f>Data!F$502*Data!F9/Data!F8</f>
        <v>12083.766609155136</v>
      </c>
      <c r="G8" s="5">
        <f>$L$2*B8/Data!C$502+$M$2*C8/Data!D$502+$N$2*D8/Data!E$502+$O$2*E8/Data!F$502</f>
        <v>10069.844405381506</v>
      </c>
      <c r="I8" s="5">
        <f t="shared" si="0"/>
        <v>-69.844405381505567</v>
      </c>
      <c r="M8">
        <f>COUNTIF($I$2:$I$501,"&gt;-650")</f>
        <v>499</v>
      </c>
      <c r="P8" t="s">
        <v>30</v>
      </c>
    </row>
    <row r="9" spans="1:16" x14ac:dyDescent="0.25">
      <c r="A9" s="2">
        <f>Data!A10</f>
        <v>7</v>
      </c>
      <c r="B9" s="4">
        <f>Data!C$502*Data!C10/Data!C9</f>
        <v>10918.536134550759</v>
      </c>
      <c r="C9" s="4">
        <f>Data!D$502*Data!D10/Data!D9</f>
        <v>5094.4768409094777</v>
      </c>
      <c r="D9" s="4">
        <f>Data!E$502*Data!E10/Data!E9</f>
        <v>4132.4701540560936</v>
      </c>
      <c r="E9" s="4">
        <f>Data!F$502*Data!F10/Data!F9</f>
        <v>12310.487452464848</v>
      </c>
      <c r="G9" s="5">
        <f>$L$2*B9/Data!C$502+$M$2*C9/Data!D$502+$N$2*D9/Data!E$502+$O$2*E9/Data!F$502</f>
        <v>10070.463085003597</v>
      </c>
      <c r="I9" s="5">
        <f t="shared" si="0"/>
        <v>-70.463085003597371</v>
      </c>
      <c r="M9">
        <f>COUNTIF($I$2:$I$501,"&gt;-550")</f>
        <v>498</v>
      </c>
      <c r="O9">
        <v>-600</v>
      </c>
      <c r="P9">
        <f>M8-M9</f>
        <v>1</v>
      </c>
    </row>
    <row r="10" spans="1:16" x14ac:dyDescent="0.25">
      <c r="A10" s="2">
        <f>Data!A11</f>
        <v>8</v>
      </c>
      <c r="B10" s="4">
        <f>Data!C$502*Data!C11/Data!C10</f>
        <v>10832.662578237008</v>
      </c>
      <c r="C10" s="4">
        <f>Data!D$502*Data!D11/Data!D10</f>
        <v>5098.8838042261641</v>
      </c>
      <c r="D10" s="4">
        <f>Data!E$502*Data!E11/Data!E10</f>
        <v>4120.5708772879188</v>
      </c>
      <c r="E10" s="4">
        <f>Data!F$502*Data!F11/Data!F10</f>
        <v>12076.946644540349</v>
      </c>
      <c r="G10" s="5">
        <f>$L$2*B10/Data!C$502+$M$2*C10/Data!D$502+$N$2*D10/Data!E$502+$O$2*E10/Data!F$502</f>
        <v>9999.8806816406268</v>
      </c>
      <c r="I10" s="5">
        <f t="shared" si="0"/>
        <v>0.11931835937321011</v>
      </c>
      <c r="M10">
        <f>COUNTIF($I$2:$I$501,"&gt;-450")</f>
        <v>498</v>
      </c>
      <c r="O10">
        <v>-500</v>
      </c>
      <c r="P10">
        <f t="shared" ref="P10:P20" si="1">M9-M10</f>
        <v>0</v>
      </c>
    </row>
    <row r="11" spans="1:16" x14ac:dyDescent="0.25">
      <c r="A11" s="2">
        <f>Data!A12</f>
        <v>9</v>
      </c>
      <c r="B11" s="4">
        <f>Data!C$502*Data!C12/Data!C11</f>
        <v>10869.588212036037</v>
      </c>
      <c r="C11" s="4">
        <f>Data!D$502*Data!D12/Data!D11</f>
        <v>5098.1908074028879</v>
      </c>
      <c r="D11" s="4">
        <f>Data!E$502*Data!E12/Data!E11</f>
        <v>4107.2223689366429</v>
      </c>
      <c r="E11" s="4">
        <f>Data!F$502*Data!F12/Data!F11</f>
        <v>12179.413244211915</v>
      </c>
      <c r="G11" s="5">
        <f>$L$2*B11/Data!C$502+$M$2*C11/Data!D$502+$N$2*D11/Data!E$502+$O$2*E11/Data!F$502</f>
        <v>10026.788433907403</v>
      </c>
      <c r="I11" s="5">
        <f t="shared" si="0"/>
        <v>-26.788433907402577</v>
      </c>
      <c r="M11">
        <f>COUNTIF($I$2:$I$501,"&gt;-350")</f>
        <v>498</v>
      </c>
      <c r="O11">
        <v>-400</v>
      </c>
      <c r="P11">
        <f t="shared" si="1"/>
        <v>0</v>
      </c>
    </row>
    <row r="12" spans="1:16" x14ac:dyDescent="0.25">
      <c r="A12" s="2">
        <f>Data!A13</f>
        <v>10</v>
      </c>
      <c r="B12" s="4">
        <f>Data!C$502*Data!C13/Data!C12</f>
        <v>10790.520614367038</v>
      </c>
      <c r="C12" s="4">
        <f>Data!D$502*Data!D13/Data!D12</f>
        <v>5105.7853304875161</v>
      </c>
      <c r="D12" s="4">
        <f>Data!E$502*Data!E13/Data!E12</f>
        <v>4089.6718086566752</v>
      </c>
      <c r="E12" s="4">
        <f>Data!F$502*Data!F13/Data!F12</f>
        <v>12012.022781053995</v>
      </c>
      <c r="G12" s="5">
        <f>$L$2*B12/Data!C$502+$M$2*C12/Data!D$502+$N$2*D12/Data!E$502+$O$2*E12/Data!F$502</f>
        <v>9970.1444347564338</v>
      </c>
      <c r="I12" s="5">
        <f t="shared" si="0"/>
        <v>29.855565243566161</v>
      </c>
      <c r="M12">
        <f>COUNTIF($I$2:$I$501,"&gt;-250")</f>
        <v>493</v>
      </c>
      <c r="O12">
        <v>-300</v>
      </c>
      <c r="P12">
        <f t="shared" si="1"/>
        <v>5</v>
      </c>
    </row>
    <row r="13" spans="1:16" x14ac:dyDescent="0.25">
      <c r="A13" s="2">
        <f>Data!A14</f>
        <v>11</v>
      </c>
      <c r="B13" s="4">
        <f>Data!C$502*Data!C14/Data!C13</f>
        <v>10820.208282456473</v>
      </c>
      <c r="C13" s="4">
        <f>Data!D$502*Data!D14/Data!D13</f>
        <v>5084.7458344603738</v>
      </c>
      <c r="D13" s="4">
        <f>Data!E$502*Data!E14/Data!E13</f>
        <v>4133.6269711341629</v>
      </c>
      <c r="E13" s="4">
        <f>Data!F$502*Data!F14/Data!F13</f>
        <v>12275.963989388216</v>
      </c>
      <c r="G13" s="5">
        <f>$L$2*B13/Data!C$502+$M$2*C13/Data!D$502+$N$2*D13/Data!E$502+$O$2*E13/Data!F$502</f>
        <v>10022.982849285885</v>
      </c>
      <c r="I13" s="5">
        <f t="shared" si="0"/>
        <v>-22.982849285885095</v>
      </c>
      <c r="M13">
        <f>COUNTIF($I$2:$I$501,"&gt;-150")</f>
        <v>477</v>
      </c>
      <c r="O13">
        <v>-200</v>
      </c>
      <c r="P13">
        <f t="shared" si="1"/>
        <v>16</v>
      </c>
    </row>
    <row r="14" spans="1:16" x14ac:dyDescent="0.25">
      <c r="A14" s="2">
        <f>Data!A15</f>
        <v>12</v>
      </c>
      <c r="B14" s="4">
        <f>Data!C$502*Data!C15/Data!C14</f>
        <v>10785.133488920477</v>
      </c>
      <c r="C14" s="4">
        <f>Data!D$502*Data!D15/Data!D14</f>
        <v>5058.8242469420256</v>
      </c>
      <c r="D14" s="4">
        <f>Data!E$502*Data!E15/Data!E14</f>
        <v>4077.9544011793309</v>
      </c>
      <c r="E14" s="4">
        <f>Data!F$502*Data!F15/Data!F14</f>
        <v>12101.448371217903</v>
      </c>
      <c r="G14" s="5">
        <f>$L$2*B14/Data!C$502+$M$2*C14/Data!D$502+$N$2*D14/Data!E$502+$O$2*E14/Data!F$502</f>
        <v>9952.4207690862968</v>
      </c>
      <c r="I14" s="5">
        <f t="shared" si="0"/>
        <v>47.579230913703213</v>
      </c>
      <c r="M14">
        <f>COUNTIF($I$2:$I$501,"&gt;-50")</f>
        <v>366</v>
      </c>
      <c r="O14">
        <v>-100</v>
      </c>
      <c r="P14">
        <f t="shared" si="1"/>
        <v>111</v>
      </c>
    </row>
    <row r="15" spans="1:16" x14ac:dyDescent="0.25">
      <c r="A15" s="2">
        <f>Data!A16</f>
        <v>13</v>
      </c>
      <c r="B15" s="4">
        <f>Data!C$502*Data!C16/Data!C15</f>
        <v>10831.455514582356</v>
      </c>
      <c r="C15" s="4">
        <f>Data!D$502*Data!D16/Data!D15</f>
        <v>5103.5129624573383</v>
      </c>
      <c r="D15" s="4">
        <f>Data!E$502*Data!E16/Data!E15</f>
        <v>4138.9225552016342</v>
      </c>
      <c r="E15" s="4">
        <f>Data!F$502*Data!F16/Data!F15</f>
        <v>11963.313197995672</v>
      </c>
      <c r="G15" s="5">
        <f>$L$2*B15/Data!C$502+$M$2*C15/Data!D$502+$N$2*D15/Data!E$502+$O$2*E15/Data!F$502</f>
        <v>9987.861161394103</v>
      </c>
      <c r="I15" s="5">
        <f t="shared" si="0"/>
        <v>12.138838605897035</v>
      </c>
      <c r="M15">
        <f>COUNTIF($I$2:$I$501,"&gt;50")</f>
        <v>129</v>
      </c>
      <c r="O15">
        <v>0</v>
      </c>
      <c r="P15">
        <f t="shared" si="1"/>
        <v>237</v>
      </c>
    </row>
    <row r="16" spans="1:16" x14ac:dyDescent="0.25">
      <c r="A16" s="2">
        <f>Data!A17</f>
        <v>14</v>
      </c>
      <c r="B16" s="4">
        <f>Data!C$502*Data!C17/Data!C16</f>
        <v>10805.625349508071</v>
      </c>
      <c r="C16" s="4">
        <f>Data!D$502*Data!D17/Data!D16</f>
        <v>5103.8479766914861</v>
      </c>
      <c r="D16" s="4">
        <f>Data!E$502*Data!E17/Data!E16</f>
        <v>4113.1558387592049</v>
      </c>
      <c r="E16" s="4">
        <f>Data!F$502*Data!F17/Data!F16</f>
        <v>12098.361094982525</v>
      </c>
      <c r="G16" s="5">
        <f>$L$2*B16/Data!C$502+$M$2*C16/Data!D$502+$N$2*D16/Data!E$502+$O$2*E16/Data!F$502</f>
        <v>9994.5458320092221</v>
      </c>
      <c r="I16" s="5">
        <f t="shared" si="0"/>
        <v>5.4541679907779326</v>
      </c>
      <c r="M16">
        <f>COUNTIF($I$2:$I$501,"&gt;150")</f>
        <v>35</v>
      </c>
      <c r="O16">
        <v>100</v>
      </c>
      <c r="P16">
        <f t="shared" si="1"/>
        <v>94</v>
      </c>
    </row>
    <row r="17" spans="1:16" x14ac:dyDescent="0.25">
      <c r="A17" s="2">
        <f>Data!A18</f>
        <v>15</v>
      </c>
      <c r="B17" s="4">
        <f>Data!C$502*Data!C18/Data!C17</f>
        <v>10907.567175774657</v>
      </c>
      <c r="C17" s="4">
        <f>Data!D$502*Data!D18/Data!D17</f>
        <v>5104.0080087095575</v>
      </c>
      <c r="D17" s="4">
        <f>Data!E$502*Data!E18/Data!E17</f>
        <v>4154.1387232960224</v>
      </c>
      <c r="E17" s="4">
        <f>Data!F$502*Data!F18/Data!F17</f>
        <v>12078.469025426228</v>
      </c>
      <c r="G17" s="5">
        <f>$L$2*B17/Data!C$502+$M$2*C17/Data!D$502+$N$2*D17/Data!E$502+$O$2*E17/Data!F$502</f>
        <v>10038.98512915084</v>
      </c>
      <c r="I17" s="5">
        <f t="shared" si="0"/>
        <v>-38.985129150840294</v>
      </c>
      <c r="M17">
        <f>COUNTIF($I$2:$I$501,"&gt;250")</f>
        <v>4</v>
      </c>
      <c r="O17">
        <v>200</v>
      </c>
      <c r="P17">
        <f t="shared" si="1"/>
        <v>31</v>
      </c>
    </row>
    <row r="18" spans="1:16" x14ac:dyDescent="0.25">
      <c r="A18" s="2">
        <f>Data!A19</f>
        <v>16</v>
      </c>
      <c r="B18" s="4">
        <f>Data!C$502*Data!C19/Data!C18</f>
        <v>10837.518566034649</v>
      </c>
      <c r="C18" s="4">
        <f>Data!D$502*Data!D19/Data!D18</f>
        <v>5131.0804612536731</v>
      </c>
      <c r="D18" s="4">
        <f>Data!E$502*Data!E19/Data!E18</f>
        <v>4132.4562753085074</v>
      </c>
      <c r="E18" s="4">
        <f>Data!F$502*Data!F19/Data!F18</f>
        <v>12100.895025763726</v>
      </c>
      <c r="G18" s="5">
        <f>$L$2*B18/Data!C$502+$M$2*C18/Data!D$502+$N$2*D18/Data!E$502+$O$2*E18/Data!F$502</f>
        <v>10027.472710455444</v>
      </c>
      <c r="I18" s="5">
        <f t="shared" si="0"/>
        <v>-27.47271045544403</v>
      </c>
      <c r="M18">
        <f>COUNTIF($I$2:$I$501,"&gt;350")</f>
        <v>2</v>
      </c>
      <c r="O18">
        <v>300</v>
      </c>
      <c r="P18">
        <f t="shared" si="1"/>
        <v>2</v>
      </c>
    </row>
    <row r="19" spans="1:16" x14ac:dyDescent="0.25">
      <c r="A19" s="2">
        <f>Data!A20</f>
        <v>17</v>
      </c>
      <c r="B19" s="4">
        <f>Data!C$502*Data!C20/Data!C19</f>
        <v>10823.496236507184</v>
      </c>
      <c r="C19" s="4">
        <f>Data!D$502*Data!D20/Data!D19</f>
        <v>5075.6620781542515</v>
      </c>
      <c r="D19" s="4">
        <f>Data!E$502*Data!E20/Data!E19</f>
        <v>4100.4485386442439</v>
      </c>
      <c r="E19" s="4">
        <f>Data!F$502*Data!F20/Data!F19</f>
        <v>12320.157838939216</v>
      </c>
      <c r="G19" s="5">
        <f>$L$2*B19/Data!C$502+$M$2*C19/Data!D$502+$N$2*D19/Data!E$502+$O$2*E19/Data!F$502</f>
        <v>10018.081780770808</v>
      </c>
      <c r="I19" s="5">
        <f t="shared" si="0"/>
        <v>-18.081780770808109</v>
      </c>
      <c r="M19">
        <f>COUNTIF($I$2:$I$501,"&gt;450")</f>
        <v>1</v>
      </c>
      <c r="O19">
        <v>400</v>
      </c>
      <c r="P19">
        <f t="shared" si="1"/>
        <v>1</v>
      </c>
    </row>
    <row r="20" spans="1:16" x14ac:dyDescent="0.25">
      <c r="A20" s="2">
        <f>Data!A21</f>
        <v>18</v>
      </c>
      <c r="B20" s="4">
        <f>Data!C$502*Data!C21/Data!C20</f>
        <v>10904.1153710741</v>
      </c>
      <c r="C20" s="4">
        <f>Data!D$502*Data!D21/Data!D20</f>
        <v>5132.6990670662544</v>
      </c>
      <c r="D20" s="4">
        <f>Data!E$502*Data!E21/Data!E20</f>
        <v>4129.2056524247628</v>
      </c>
      <c r="E20" s="4">
        <f>Data!F$502*Data!F21/Data!F20</f>
        <v>12110.143684529105</v>
      </c>
      <c r="G20" s="5">
        <f>$L$2*B20/Data!C$502+$M$2*C20/Data!D$502+$N$2*D20/Data!E$502+$O$2*E20/Data!F$502</f>
        <v>10053.770560680021</v>
      </c>
      <c r="I20" s="5">
        <f t="shared" si="0"/>
        <v>-53.770560680020935</v>
      </c>
      <c r="M20">
        <f>COUNTIF($I$2:$I$501,"&gt;550")</f>
        <v>0</v>
      </c>
      <c r="O20">
        <v>500</v>
      </c>
      <c r="P20">
        <f t="shared" si="1"/>
        <v>1</v>
      </c>
    </row>
    <row r="21" spans="1:16" x14ac:dyDescent="0.25">
      <c r="A21" s="2">
        <f>Data!A22</f>
        <v>19</v>
      </c>
      <c r="B21" s="4">
        <f>Data!C$502*Data!C22/Data!C21</f>
        <v>10830.014067994574</v>
      </c>
      <c r="C21" s="4">
        <f>Data!D$502*Data!D22/Data!D21</f>
        <v>5123.5229732228399</v>
      </c>
      <c r="D21" s="4">
        <f>Data!E$502*Data!E22/Data!E21</f>
        <v>4106.1258889349756</v>
      </c>
      <c r="E21" s="4">
        <f>Data!F$502*Data!F22/Data!F21</f>
        <v>12304.036256956475</v>
      </c>
      <c r="G21" s="5">
        <f>$L$2*B21/Data!C$502+$M$2*C21/Data!D$502+$N$2*D21/Data!E$502+$O$2*E21/Data!F$502</f>
        <v>10047.386365283879</v>
      </c>
      <c r="I21" s="5">
        <f t="shared" si="0"/>
        <v>-47.386365283879059</v>
      </c>
    </row>
    <row r="22" spans="1:16" x14ac:dyDescent="0.25">
      <c r="A22" s="2">
        <f>Data!A23</f>
        <v>20</v>
      </c>
      <c r="B22" s="4">
        <f>Data!C$502*Data!C23/Data!C22</f>
        <v>10765.632546594032</v>
      </c>
      <c r="C22" s="4">
        <f>Data!D$502*Data!D23/Data!D22</f>
        <v>5050.9622816256251</v>
      </c>
      <c r="D22" s="4">
        <f>Data!E$502*Data!E23/Data!E22</f>
        <v>4068.9391072232911</v>
      </c>
      <c r="E22" s="4">
        <f>Data!F$502*Data!F23/Data!F22</f>
        <v>12039.711977369652</v>
      </c>
      <c r="G22" s="5">
        <f>$L$2*B22/Data!C$502+$M$2*C22/Data!D$502+$N$2*D22/Data!E$502+$O$2*E22/Data!F$502</f>
        <v>9928.203527601223</v>
      </c>
      <c r="I22" s="5">
        <f t="shared" si="0"/>
        <v>71.796472398777041</v>
      </c>
    </row>
    <row r="23" spans="1:16" x14ac:dyDescent="0.25">
      <c r="A23" s="2">
        <f>Data!A24</f>
        <v>21</v>
      </c>
      <c r="B23" s="4">
        <f>Data!C$502*Data!C24/Data!C23</f>
        <v>10754.218262418684</v>
      </c>
      <c r="C23" s="4">
        <f>Data!D$502*Data!D24/Data!D23</f>
        <v>5034.4112053699428</v>
      </c>
      <c r="D23" s="4">
        <f>Data!E$502*Data!E24/Data!E23</f>
        <v>4069.9562720114473</v>
      </c>
      <c r="E23" s="4">
        <f>Data!F$502*Data!F24/Data!F23</f>
        <v>11912.90563502781</v>
      </c>
      <c r="G23" s="5">
        <f>$L$2*B23/Data!C$502+$M$2*C23/Data!D$502+$N$2*D23/Data!E$502+$O$2*E23/Data!F$502</f>
        <v>9893.5549994678076</v>
      </c>
      <c r="I23" s="5">
        <f t="shared" si="0"/>
        <v>106.44500053219235</v>
      </c>
    </row>
    <row r="24" spans="1:16" x14ac:dyDescent="0.25">
      <c r="A24" s="2">
        <f>Data!A25</f>
        <v>22</v>
      </c>
      <c r="B24" s="4">
        <f>Data!C$502*Data!C25/Data!C24</f>
        <v>10883.129364732107</v>
      </c>
      <c r="C24" s="4">
        <f>Data!D$502*Data!D25/Data!D24</f>
        <v>5114.0405728819924</v>
      </c>
      <c r="D24" s="4">
        <f>Data!E$502*Data!E25/Data!E24</f>
        <v>4125.5010697042935</v>
      </c>
      <c r="E24" s="4">
        <f>Data!F$502*Data!F25/Data!F24</f>
        <v>12166.516802517548</v>
      </c>
      <c r="G24" s="5">
        <f>$L$2*B24/Data!C$502+$M$2*C24/Data!D$502+$N$2*D24/Data!E$502+$O$2*E24/Data!F$502</f>
        <v>10043.436923117064</v>
      </c>
      <c r="I24" s="5">
        <f t="shared" si="0"/>
        <v>-43.436923117063998</v>
      </c>
    </row>
    <row r="25" spans="1:16" x14ac:dyDescent="0.25">
      <c r="A25" s="2">
        <f>Data!A26</f>
        <v>23</v>
      </c>
      <c r="B25" s="4">
        <f>Data!C$502*Data!C26/Data!C25</f>
        <v>10829.664606714647</v>
      </c>
      <c r="C25" s="4">
        <f>Data!D$502*Data!D26/Data!D25</f>
        <v>5070.898998180056</v>
      </c>
      <c r="D25" s="4">
        <f>Data!E$502*Data!E26/Data!E25</f>
        <v>4102.164516780098</v>
      </c>
      <c r="E25" s="4">
        <f>Data!F$502*Data!F26/Data!F25</f>
        <v>11899.497124547432</v>
      </c>
      <c r="G25" s="5">
        <f>$L$2*B25/Data!C$502+$M$2*C25/Data!D$502+$N$2*D25/Data!E$502+$O$2*E25/Data!F$502</f>
        <v>9948.5294352482924</v>
      </c>
      <c r="I25" s="5">
        <f t="shared" si="0"/>
        <v>51.47056475170757</v>
      </c>
    </row>
    <row r="26" spans="1:16" x14ac:dyDescent="0.25">
      <c r="A26" s="2">
        <f>Data!A27</f>
        <v>24</v>
      </c>
      <c r="B26" s="4">
        <f>Data!C$502*Data!C27/Data!C26</f>
        <v>10921.341259972063</v>
      </c>
      <c r="C26" s="4">
        <f>Data!D$502*Data!D27/Data!D26</f>
        <v>5134.5302864565529</v>
      </c>
      <c r="D26" s="4">
        <f>Data!E$502*Data!E27/Data!E26</f>
        <v>4169.5761240018901</v>
      </c>
      <c r="E26" s="4">
        <f>Data!F$502*Data!F27/Data!F26</f>
        <v>12057.470801652235</v>
      </c>
      <c r="G26" s="5">
        <f>$L$2*B26/Data!C$502+$M$2*C26/Data!D$502+$N$2*D26/Data!E$502+$O$2*E26/Data!F$502</f>
        <v>10062.330003677456</v>
      </c>
      <c r="I26" s="5">
        <f t="shared" si="0"/>
        <v>-62.330003677456261</v>
      </c>
    </row>
    <row r="27" spans="1:16" x14ac:dyDescent="0.25">
      <c r="A27" s="2">
        <f>Data!A28</f>
        <v>25</v>
      </c>
      <c r="B27" s="4">
        <f>Data!C$502*Data!C28/Data!C27</f>
        <v>10867.752936739927</v>
      </c>
      <c r="C27" s="4">
        <f>Data!D$502*Data!D28/Data!D27</f>
        <v>5092.7477431939615</v>
      </c>
      <c r="D27" s="4">
        <f>Data!E$502*Data!E28/Data!E27</f>
        <v>4124.1401143978601</v>
      </c>
      <c r="E27" s="4">
        <f>Data!F$502*Data!F28/Data!F27</f>
        <v>12138.698460081658</v>
      </c>
      <c r="G27" s="5">
        <f>$L$2*B27/Data!C$502+$M$2*C27/Data!D$502+$N$2*D27/Data!E$502+$O$2*E27/Data!F$502</f>
        <v>10020.296046033762</v>
      </c>
      <c r="I27" s="5">
        <f t="shared" si="0"/>
        <v>-20.296046033761741</v>
      </c>
    </row>
    <row r="28" spans="1:16" x14ac:dyDescent="0.25">
      <c r="A28" s="2">
        <f>Data!A29</f>
        <v>26</v>
      </c>
      <c r="B28" s="4">
        <f>Data!C$502*Data!C29/Data!C28</f>
        <v>10810.231060587421</v>
      </c>
      <c r="C28" s="4">
        <f>Data!D$502*Data!D29/Data!D28</f>
        <v>5082.6279352364145</v>
      </c>
      <c r="D28" s="4">
        <f>Data!E$502*Data!E29/Data!E28</f>
        <v>4103.2645012680205</v>
      </c>
      <c r="E28" s="4">
        <f>Data!F$502*Data!F29/Data!F28</f>
        <v>12262.979045888744</v>
      </c>
      <c r="G28" s="5">
        <f>$L$2*B28/Data!C$502+$M$2*C28/Data!D$502+$N$2*D28/Data!E$502+$O$2*E28/Data!F$502</f>
        <v>10008.52635522942</v>
      </c>
      <c r="I28" s="5">
        <f t="shared" si="0"/>
        <v>-8.5263552294200053</v>
      </c>
    </row>
    <row r="29" spans="1:16" x14ac:dyDescent="0.25">
      <c r="A29" s="2">
        <f>Data!A30</f>
        <v>27</v>
      </c>
      <c r="B29" s="4">
        <f>Data!C$502*Data!C30/Data!C29</f>
        <v>10856.516573213885</v>
      </c>
      <c r="C29" s="4">
        <f>Data!D$502*Data!D30/Data!D29</f>
        <v>5095.4265976995857</v>
      </c>
      <c r="D29" s="4">
        <f>Data!E$502*Data!E30/Data!E29</f>
        <v>4131.4274530284838</v>
      </c>
      <c r="E29" s="4">
        <f>Data!F$502*Data!F30/Data!F29</f>
        <v>12057.686015578594</v>
      </c>
      <c r="G29" s="5">
        <f>$L$2*B29/Data!C$502+$M$2*C29/Data!D$502+$N$2*D29/Data!E$502+$O$2*E29/Data!F$502</f>
        <v>10006.118508013376</v>
      </c>
      <c r="I29" s="5">
        <f t="shared" si="0"/>
        <v>-6.1185080133764131</v>
      </c>
    </row>
    <row r="30" spans="1:16" x14ac:dyDescent="0.25">
      <c r="A30" s="2">
        <f>Data!A31</f>
        <v>28</v>
      </c>
      <c r="B30" s="4">
        <f>Data!C$502*Data!C31/Data!C30</f>
        <v>10806.573671537448</v>
      </c>
      <c r="C30" s="4">
        <f>Data!D$502*Data!D31/Data!D30</f>
        <v>5056.4097464692877</v>
      </c>
      <c r="D30" s="4">
        <f>Data!E$502*Data!E31/Data!E30</f>
        <v>4091.4356592573581</v>
      </c>
      <c r="E30" s="4">
        <f>Data!F$502*Data!F31/Data!F30</f>
        <v>12120.642016344687</v>
      </c>
      <c r="G30" s="5">
        <f>$L$2*B30/Data!C$502+$M$2*C30/Data!D$502+$N$2*D30/Data!E$502+$O$2*E30/Data!F$502</f>
        <v>9965.3666528530503</v>
      </c>
      <c r="I30" s="5">
        <f t="shared" si="0"/>
        <v>34.633347146949745</v>
      </c>
    </row>
    <row r="31" spans="1:16" x14ac:dyDescent="0.25">
      <c r="A31" s="2">
        <f>Data!A32</f>
        <v>29</v>
      </c>
      <c r="B31" s="4">
        <f>Data!C$502*Data!C32/Data!C31</f>
        <v>10892.967364991149</v>
      </c>
      <c r="C31" s="4">
        <f>Data!D$502*Data!D32/Data!D31</f>
        <v>5125.6573819403957</v>
      </c>
      <c r="D31" s="4">
        <f>Data!E$502*Data!E32/Data!E31</f>
        <v>4176.2662631475041</v>
      </c>
      <c r="E31" s="4">
        <f>Data!F$502*Data!F32/Data!F31</f>
        <v>11996.270609444964</v>
      </c>
      <c r="G31" s="5">
        <f>$L$2*B31/Data!C$502+$M$2*C31/Data!D$502+$N$2*D31/Data!E$502+$O$2*E31/Data!F$502</f>
        <v>10038.144516139371</v>
      </c>
      <c r="I31" s="5">
        <f t="shared" si="0"/>
        <v>-38.144516139371262</v>
      </c>
    </row>
    <row r="32" spans="1:16" x14ac:dyDescent="0.25">
      <c r="A32" s="2">
        <f>Data!A33</f>
        <v>30</v>
      </c>
      <c r="B32" s="4">
        <f>Data!C$502*Data!C33/Data!C32</f>
        <v>10750.635733945624</v>
      </c>
      <c r="C32" s="4">
        <f>Data!D$502*Data!D33/Data!D32</f>
        <v>5122.0934369779416</v>
      </c>
      <c r="D32" s="4">
        <f>Data!E$502*Data!E33/Data!E32</f>
        <v>4126.8850304078387</v>
      </c>
      <c r="E32" s="4">
        <f>Data!F$502*Data!F33/Data!F32</f>
        <v>12204.096878228247</v>
      </c>
      <c r="G32" s="5">
        <f>$L$2*B32/Data!C$502+$M$2*C32/Data!D$502+$N$2*D32/Data!E$502+$O$2*E32/Data!F$502</f>
        <v>10005.76061084393</v>
      </c>
      <c r="I32" s="5">
        <f t="shared" si="0"/>
        <v>-5.760610843930408</v>
      </c>
    </row>
    <row r="33" spans="1:9" x14ac:dyDescent="0.25">
      <c r="A33" s="2">
        <f>Data!A34</f>
        <v>31</v>
      </c>
      <c r="B33" s="4">
        <f>Data!C$502*Data!C34/Data!C33</f>
        <v>10801.582806984688</v>
      </c>
      <c r="C33" s="4">
        <f>Data!D$502*Data!D34/Data!D33</f>
        <v>5031.3076602167321</v>
      </c>
      <c r="D33" s="4">
        <f>Data!E$502*Data!E34/Data!E33</f>
        <v>4062.1081179727817</v>
      </c>
      <c r="E33" s="4">
        <f>Data!F$502*Data!F34/Data!F33</f>
        <v>11962.34335929818</v>
      </c>
      <c r="G33" s="5">
        <f>$L$2*B33/Data!C$502+$M$2*C33/Data!D$502+$N$2*D33/Data!E$502+$O$2*E33/Data!F$502</f>
        <v>9915.4834111165183</v>
      </c>
      <c r="I33" s="5">
        <f t="shared" si="0"/>
        <v>84.516588883481745</v>
      </c>
    </row>
    <row r="34" spans="1:9" x14ac:dyDescent="0.25">
      <c r="A34" s="2">
        <f>Data!A35</f>
        <v>32</v>
      </c>
      <c r="B34" s="4">
        <f>Data!C$502*Data!C35/Data!C34</f>
        <v>10888.86185710065</v>
      </c>
      <c r="C34" s="4">
        <f>Data!D$502*Data!D35/Data!D34</f>
        <v>5074.595517235457</v>
      </c>
      <c r="D34" s="4">
        <f>Data!E$502*Data!E35/Data!E34</f>
        <v>4118.172865274847</v>
      </c>
      <c r="E34" s="4">
        <f>Data!F$502*Data!F35/Data!F34</f>
        <v>12114.363601169707</v>
      </c>
      <c r="G34" s="5">
        <f>$L$2*B34/Data!C$502+$M$2*C34/Data!D$502+$N$2*D34/Data!E$502+$O$2*E34/Data!F$502</f>
        <v>10011.941402299353</v>
      </c>
      <c r="I34" s="5">
        <f t="shared" si="0"/>
        <v>-11.941402299353285</v>
      </c>
    </row>
    <row r="35" spans="1:9" x14ac:dyDescent="0.25">
      <c r="A35" s="2">
        <f>Data!A36</f>
        <v>33</v>
      </c>
      <c r="B35" s="4">
        <f>Data!C$502*Data!C36/Data!C35</f>
        <v>10912.681751540496</v>
      </c>
      <c r="C35" s="4">
        <f>Data!D$502*Data!D36/Data!D35</f>
        <v>5161.7743407550497</v>
      </c>
      <c r="D35" s="4">
        <f>Data!E$502*Data!E36/Data!E35</f>
        <v>4172.982331375365</v>
      </c>
      <c r="E35" s="4">
        <f>Data!F$502*Data!F36/Data!F35</f>
        <v>12055.856728046459</v>
      </c>
      <c r="G35" s="5">
        <f>$L$2*B35/Data!C$502+$M$2*C35/Data!D$502+$N$2*D35/Data!E$502+$O$2*E35/Data!F$502</f>
        <v>10075.731376495627</v>
      </c>
      <c r="I35" s="5">
        <f t="shared" si="0"/>
        <v>-75.731376495627046</v>
      </c>
    </row>
    <row r="36" spans="1:9" x14ac:dyDescent="0.25">
      <c r="A36" s="2">
        <f>Data!A37</f>
        <v>34</v>
      </c>
      <c r="B36" s="4">
        <f>Data!C$502*Data!C37/Data!C36</f>
        <v>10843.583955185319</v>
      </c>
      <c r="C36" s="4">
        <f>Data!D$502*Data!D37/Data!D36</f>
        <v>5144.6161740670123</v>
      </c>
      <c r="D36" s="4">
        <f>Data!E$502*Data!E37/Data!E36</f>
        <v>4133.0726501506824</v>
      </c>
      <c r="E36" s="4">
        <f>Data!F$502*Data!F37/Data!F36</f>
        <v>12419.061188440266</v>
      </c>
      <c r="G36" s="5">
        <f>$L$2*B36/Data!C$502+$M$2*C36/Data!D$502+$N$2*D36/Data!E$502+$O$2*E36/Data!F$502</f>
        <v>10090.356996445731</v>
      </c>
      <c r="I36" s="5">
        <f t="shared" si="0"/>
        <v>-90.356996445731056</v>
      </c>
    </row>
    <row r="37" spans="1:9" x14ac:dyDescent="0.25">
      <c r="A37" s="2">
        <f>Data!A38</f>
        <v>35</v>
      </c>
      <c r="B37" s="4">
        <f>Data!C$502*Data!C38/Data!C37</f>
        <v>10852.220793353546</v>
      </c>
      <c r="C37" s="4">
        <f>Data!D$502*Data!D38/Data!D37</f>
        <v>5131.0022225594848</v>
      </c>
      <c r="D37" s="4">
        <f>Data!E$502*Data!E38/Data!E37</f>
        <v>4119.9626452671127</v>
      </c>
      <c r="E37" s="4">
        <f>Data!F$502*Data!F38/Data!F37</f>
        <v>12173.508969881246</v>
      </c>
      <c r="G37" s="5">
        <f>$L$2*B37/Data!C$502+$M$2*C37/Data!D$502+$N$2*D37/Data!E$502+$O$2*E37/Data!F$502</f>
        <v>10041.810212475626</v>
      </c>
      <c r="I37" s="5">
        <f t="shared" si="0"/>
        <v>-41.810212475626031</v>
      </c>
    </row>
    <row r="38" spans="1:9" x14ac:dyDescent="0.25">
      <c r="A38" s="2">
        <f>Data!A39</f>
        <v>36</v>
      </c>
      <c r="B38" s="4">
        <f>Data!C$502*Data!C39/Data!C38</f>
        <v>10788.791878780896</v>
      </c>
      <c r="C38" s="4">
        <f>Data!D$502*Data!D39/Data!D38</f>
        <v>5086.6398405707305</v>
      </c>
      <c r="D38" s="4">
        <f>Data!E$502*Data!E39/Data!E38</f>
        <v>4114.54</v>
      </c>
      <c r="E38" s="4">
        <f>Data!F$502*Data!F39/Data!F38</f>
        <v>12192.695440356696</v>
      </c>
      <c r="G38" s="5">
        <f>$L$2*B38/Data!C$502+$M$2*C38/Data!D$502+$N$2*D38/Data!E$502+$O$2*E38/Data!F$502</f>
        <v>9994.10405287922</v>
      </c>
      <c r="I38" s="5">
        <f t="shared" si="0"/>
        <v>5.8959471207799652</v>
      </c>
    </row>
    <row r="39" spans="1:9" x14ac:dyDescent="0.25">
      <c r="A39" s="2">
        <f>Data!A40</f>
        <v>37</v>
      </c>
      <c r="B39" s="4">
        <f>Data!C$502*Data!C40/Data!C39</f>
        <v>10817.087551448874</v>
      </c>
      <c r="C39" s="4">
        <f>Data!D$502*Data!D40/Data!D39</f>
        <v>5093.0354449067245</v>
      </c>
      <c r="D39" s="4">
        <f>Data!E$502*Data!E40/Data!E39</f>
        <v>4109.1480035657069</v>
      </c>
      <c r="E39" s="4">
        <f>Data!F$502*Data!F40/Data!F39</f>
        <v>12210.214488391935</v>
      </c>
      <c r="G39" s="5">
        <f>$L$2*B39/Data!C$502+$M$2*C39/Data!D$502+$N$2*D39/Data!E$502+$O$2*E39/Data!F$502</f>
        <v>10009.906577529482</v>
      </c>
      <c r="I39" s="5">
        <f t="shared" si="0"/>
        <v>-9.9065775294820924</v>
      </c>
    </row>
    <row r="40" spans="1:9" x14ac:dyDescent="0.25">
      <c r="A40" s="2">
        <f>Data!A41</f>
        <v>38</v>
      </c>
      <c r="B40" s="4">
        <f>Data!C$502*Data!C41/Data!C40</f>
        <v>10878.03271948142</v>
      </c>
      <c r="C40" s="4">
        <f>Data!D$502*Data!D41/Data!D40</f>
        <v>5077.8956594716174</v>
      </c>
      <c r="D40" s="4">
        <f>Data!E$502*Data!E41/Data!E40</f>
        <v>4096.2239629000233</v>
      </c>
      <c r="E40" s="4">
        <f>Data!F$502*Data!F41/Data!F40</f>
        <v>12105.936808848619</v>
      </c>
      <c r="G40" s="5">
        <f>$L$2*B40/Data!C$502+$M$2*C40/Data!D$502+$N$2*D40/Data!E$502+$O$2*E40/Data!F$502</f>
        <v>10003.157269420617</v>
      </c>
      <c r="I40" s="5">
        <f t="shared" si="0"/>
        <v>-3.1572694206170127</v>
      </c>
    </row>
    <row r="41" spans="1:9" x14ac:dyDescent="0.25">
      <c r="A41" s="2">
        <f>Data!A42</f>
        <v>39</v>
      </c>
      <c r="B41" s="4">
        <f>Data!C$502*Data!C42/Data!C41</f>
        <v>10938.956988856809</v>
      </c>
      <c r="C41" s="4">
        <f>Data!D$502*Data!D42/Data!D41</f>
        <v>5120.8329655892612</v>
      </c>
      <c r="D41" s="4">
        <f>Data!E$502*Data!E42/Data!E41</f>
        <v>4143.5163554472501</v>
      </c>
      <c r="E41" s="4">
        <f>Data!F$502*Data!F42/Data!F41</f>
        <v>11996.028573077727</v>
      </c>
      <c r="G41" s="5">
        <f>$L$2*B41/Data!C$502+$M$2*C41/Data!D$502+$N$2*D41/Data!E$502+$O$2*E41/Data!F$502</f>
        <v>10044.298251751332</v>
      </c>
      <c r="I41" s="5">
        <f t="shared" si="0"/>
        <v>-44.298251751331918</v>
      </c>
    </row>
    <row r="42" spans="1:9" x14ac:dyDescent="0.25">
      <c r="A42" s="2">
        <f>Data!A43</f>
        <v>40</v>
      </c>
      <c r="B42" s="4">
        <f>Data!C$502*Data!C43/Data!C42</f>
        <v>10839.858588486162</v>
      </c>
      <c r="C42" s="4">
        <f>Data!D$502*Data!D43/Data!D42</f>
        <v>5128.0533310986348</v>
      </c>
      <c r="D42" s="4">
        <f>Data!E$502*Data!E43/Data!E42</f>
        <v>4139.5721958699141</v>
      </c>
      <c r="E42" s="4">
        <f>Data!F$502*Data!F43/Data!F42</f>
        <v>12391.326402212337</v>
      </c>
      <c r="G42" s="5">
        <f>$L$2*B42/Data!C$502+$M$2*C42/Data!D$502+$N$2*D42/Data!E$502+$O$2*E42/Data!F$502</f>
        <v>10076.230255635774</v>
      </c>
      <c r="I42" s="5">
        <f t="shared" si="0"/>
        <v>-76.230255635773574</v>
      </c>
    </row>
    <row r="43" spans="1:9" x14ac:dyDescent="0.25">
      <c r="A43" s="2">
        <f>Data!A44</f>
        <v>41</v>
      </c>
      <c r="B43" s="4">
        <f>Data!C$502*Data!C44/Data!C43</f>
        <v>10810.136422684</v>
      </c>
      <c r="C43" s="4">
        <f>Data!D$502*Data!D44/Data!D43</f>
        <v>5092.7995203597302</v>
      </c>
      <c r="D43" s="4">
        <f>Data!E$502*Data!E44/Data!E43</f>
        <v>4109.5062621182069</v>
      </c>
      <c r="E43" s="4">
        <f>Data!F$502*Data!F44/Data!F43</f>
        <v>12105.256565574404</v>
      </c>
      <c r="G43" s="5">
        <f>$L$2*B43/Data!C$502+$M$2*C43/Data!D$502+$N$2*D43/Data!E$502+$O$2*E43/Data!F$502</f>
        <v>9989.9593493965749</v>
      </c>
      <c r="I43" s="5">
        <f t="shared" si="0"/>
        <v>10.040650603425092</v>
      </c>
    </row>
    <row r="44" spans="1:9" x14ac:dyDescent="0.25">
      <c r="A44" s="2">
        <f>Data!A45</f>
        <v>42</v>
      </c>
      <c r="B44" s="4">
        <f>Data!C$502*Data!C45/Data!C44</f>
        <v>10840.662964529743</v>
      </c>
      <c r="C44" s="4">
        <f>Data!D$502*Data!D45/Data!D44</f>
        <v>5156.3104245817503</v>
      </c>
      <c r="D44" s="4">
        <f>Data!E$502*Data!E45/Data!E44</f>
        <v>4136.1407001435045</v>
      </c>
      <c r="E44" s="4">
        <f>Data!F$502*Data!F45/Data!F44</f>
        <v>12145.391174496808</v>
      </c>
      <c r="G44" s="5">
        <f>$L$2*B44/Data!C$502+$M$2*C44/Data!D$502+$N$2*D44/Data!E$502+$O$2*E44/Data!F$502</f>
        <v>10051.729640310426</v>
      </c>
      <c r="I44" s="5">
        <f t="shared" si="0"/>
        <v>-51.729640310426475</v>
      </c>
    </row>
    <row r="45" spans="1:9" x14ac:dyDescent="0.25">
      <c r="A45" s="2">
        <f>Data!A46</f>
        <v>43</v>
      </c>
      <c r="B45" s="4">
        <f>Data!C$502*Data!C46/Data!C45</f>
        <v>10811.45059117717</v>
      </c>
      <c r="C45" s="4">
        <f>Data!D$502*Data!D46/Data!D45</f>
        <v>5096.271279661436</v>
      </c>
      <c r="D45" s="4">
        <f>Data!E$502*Data!E46/Data!E45</f>
        <v>4117.1746495812449</v>
      </c>
      <c r="E45" s="4">
        <f>Data!F$502*Data!F46/Data!F45</f>
        <v>12058.650416003886</v>
      </c>
      <c r="G45" s="5">
        <f>$L$2*B45/Data!C$502+$M$2*C45/Data!D$502+$N$2*D45/Data!E$502+$O$2*E45/Data!F$502</f>
        <v>9986.658711745642</v>
      </c>
      <c r="I45" s="5">
        <f t="shared" si="0"/>
        <v>13.341288254358005</v>
      </c>
    </row>
    <row r="46" spans="1:9" x14ac:dyDescent="0.25">
      <c r="A46" s="2">
        <f>Data!A47</f>
        <v>44</v>
      </c>
      <c r="B46" s="4">
        <f>Data!C$502*Data!C47/Data!C46</f>
        <v>10912.459077735397</v>
      </c>
      <c r="C46" s="4">
        <f>Data!D$502*Data!D47/Data!D46</f>
        <v>5135.7036766279743</v>
      </c>
      <c r="D46" s="4">
        <f>Data!E$502*Data!E47/Data!E46</f>
        <v>4151.9590595103882</v>
      </c>
      <c r="E46" s="4">
        <f>Data!F$502*Data!F47/Data!F46</f>
        <v>12091.569025607037</v>
      </c>
      <c r="G46" s="5">
        <f>$L$2*B46/Data!C$502+$M$2*C46/Data!D$502+$N$2*D46/Data!E$502+$O$2*E46/Data!F$502</f>
        <v>10061.086198223389</v>
      </c>
      <c r="I46" s="5">
        <f t="shared" si="0"/>
        <v>-61.086198223389147</v>
      </c>
    </row>
    <row r="47" spans="1:9" x14ac:dyDescent="0.25">
      <c r="A47" s="2">
        <f>Data!A48</f>
        <v>45</v>
      </c>
      <c r="B47" s="4">
        <f>Data!C$502*Data!C48/Data!C47</f>
        <v>10836.776453769346</v>
      </c>
      <c r="C47" s="4">
        <f>Data!D$502*Data!D48/Data!D47</f>
        <v>5125.567751948116</v>
      </c>
      <c r="D47" s="4">
        <f>Data!E$502*Data!E48/Data!E47</f>
        <v>4108.185746963075</v>
      </c>
      <c r="E47" s="4">
        <f>Data!F$502*Data!F48/Data!F47</f>
        <v>12239.17182716398</v>
      </c>
      <c r="G47" s="5">
        <f>$L$2*B47/Data!C$502+$M$2*C47/Data!D$502+$N$2*D47/Data!E$502+$O$2*E47/Data!F$502</f>
        <v>10040.8815154154</v>
      </c>
      <c r="I47" s="5">
        <f t="shared" si="0"/>
        <v>-40.881515415399917</v>
      </c>
    </row>
    <row r="48" spans="1:9" x14ac:dyDescent="0.25">
      <c r="A48" s="2">
        <f>Data!A49</f>
        <v>46</v>
      </c>
      <c r="B48" s="4">
        <f>Data!C$502*Data!C49/Data!C48</f>
        <v>10843.34392515871</v>
      </c>
      <c r="C48" s="4">
        <f>Data!D$502*Data!D49/Data!D48</f>
        <v>5108.0963149432382</v>
      </c>
      <c r="D48" s="4">
        <f>Data!E$502*Data!E49/Data!E48</f>
        <v>4121.2576414239629</v>
      </c>
      <c r="E48" s="4">
        <f>Data!F$502*Data!F49/Data!F48</f>
        <v>12229.480180424684</v>
      </c>
      <c r="G48" s="5">
        <f>$L$2*B48/Data!C$502+$M$2*C48/Data!D$502+$N$2*D48/Data!E$502+$O$2*E48/Data!F$502</f>
        <v>10034.599128819631</v>
      </c>
      <c r="I48" s="5">
        <f t="shared" si="0"/>
        <v>-34.599128819631005</v>
      </c>
    </row>
    <row r="49" spans="1:9" x14ac:dyDescent="0.25">
      <c r="A49" s="2">
        <f>Data!A50</f>
        <v>47</v>
      </c>
      <c r="B49" s="4">
        <f>Data!C$502*Data!C50/Data!C49</f>
        <v>10797.548201165386</v>
      </c>
      <c r="C49" s="4">
        <f>Data!D$502*Data!D50/Data!D49</f>
        <v>5042.9301665478588</v>
      </c>
      <c r="D49" s="4">
        <f>Data!E$502*Data!E50/Data!E49</f>
        <v>4069.2813414845659</v>
      </c>
      <c r="E49" s="4">
        <f>Data!F$502*Data!F50/Data!F49</f>
        <v>12056.119610999023</v>
      </c>
      <c r="G49" s="5">
        <f>$L$2*B49/Data!C$502+$M$2*C49/Data!D$502+$N$2*D49/Data!E$502+$O$2*E49/Data!F$502</f>
        <v>9938.0596203158148</v>
      </c>
      <c r="I49" s="5">
        <f t="shared" si="0"/>
        <v>61.940379684185245</v>
      </c>
    </row>
    <row r="50" spans="1:9" x14ac:dyDescent="0.25">
      <c r="A50" s="2">
        <f>Data!A51</f>
        <v>48</v>
      </c>
      <c r="B50" s="4">
        <f>Data!C$502*Data!C51/Data!C50</f>
        <v>10863.814433415175</v>
      </c>
      <c r="C50" s="4">
        <f>Data!D$502*Data!D51/Data!D50</f>
        <v>5130.4682316733788</v>
      </c>
      <c r="D50" s="4">
        <f>Data!E$502*Data!E51/Data!E50</f>
        <v>4159.7744209587418</v>
      </c>
      <c r="E50" s="4">
        <f>Data!F$502*Data!F51/Data!F50</f>
        <v>12145.230805118596</v>
      </c>
      <c r="G50" s="5">
        <f>$L$2*B50/Data!C$502+$M$2*C50/Data!D$502+$N$2*D50/Data!E$502+$O$2*E50/Data!F$502</f>
        <v>10050.787382832321</v>
      </c>
      <c r="I50" s="5">
        <f t="shared" si="0"/>
        <v>-50.787382832320873</v>
      </c>
    </row>
    <row r="51" spans="1:9" x14ac:dyDescent="0.25">
      <c r="A51" s="2">
        <f>Data!A52</f>
        <v>49</v>
      </c>
      <c r="B51" s="4">
        <f>Data!C$502*Data!C52/Data!C51</f>
        <v>10842.365446597423</v>
      </c>
      <c r="C51" s="4">
        <f>Data!D$502*Data!D52/Data!D51</f>
        <v>5100.2395941727373</v>
      </c>
      <c r="D51" s="4">
        <f>Data!E$502*Data!E52/Data!E51</f>
        <v>4113.3504472990635</v>
      </c>
      <c r="E51" s="4">
        <f>Data!F$502*Data!F52/Data!F51</f>
        <v>12041.087067843633</v>
      </c>
      <c r="G51" s="5">
        <f>$L$2*B51/Data!C$502+$M$2*C51/Data!D$502+$N$2*D51/Data!E$502+$O$2*E51/Data!F$502</f>
        <v>9996.5894864130114</v>
      </c>
      <c r="I51" s="5">
        <f t="shared" si="0"/>
        <v>3.4105135869885999</v>
      </c>
    </row>
    <row r="52" spans="1:9" x14ac:dyDescent="0.25">
      <c r="A52" s="2">
        <f>Data!A53</f>
        <v>50</v>
      </c>
      <c r="B52" s="4">
        <f>Data!C$502*Data!C53/Data!C52</f>
        <v>10816.734612990802</v>
      </c>
      <c r="C52" s="4">
        <f>Data!D$502*Data!D53/Data!D52</f>
        <v>5094.9378037686811</v>
      </c>
      <c r="D52" s="4">
        <f>Data!E$502*Data!E53/Data!E52</f>
        <v>4126.5234113968218</v>
      </c>
      <c r="E52" s="4">
        <f>Data!F$502*Data!F53/Data!F52</f>
        <v>12188.424214016251</v>
      </c>
      <c r="G52" s="5">
        <f>$L$2*B52/Data!C$502+$M$2*C52/Data!D$502+$N$2*D52/Data!E$502+$O$2*E52/Data!F$502</f>
        <v>10011.52186287288</v>
      </c>
      <c r="I52" s="5">
        <f t="shared" si="0"/>
        <v>-11.521862872879865</v>
      </c>
    </row>
    <row r="53" spans="1:9" x14ac:dyDescent="0.25">
      <c r="A53" s="2">
        <f>Data!A54</f>
        <v>51</v>
      </c>
      <c r="B53" s="4">
        <f>Data!C$502*Data!C54/Data!C53</f>
        <v>10928.475844745662</v>
      </c>
      <c r="C53" s="4">
        <f>Data!D$502*Data!D54/Data!D53</f>
        <v>5104.6235963088129</v>
      </c>
      <c r="D53" s="4">
        <f>Data!E$502*Data!E54/Data!E53</f>
        <v>4142.448160101203</v>
      </c>
      <c r="E53" s="4">
        <f>Data!F$502*Data!F54/Data!F53</f>
        <v>12214.843709871046</v>
      </c>
      <c r="G53" s="5">
        <f>$L$2*B53/Data!C$502+$M$2*C53/Data!D$502+$N$2*D53/Data!E$502+$O$2*E53/Data!F$502</f>
        <v>10066.745522463831</v>
      </c>
      <c r="I53" s="5">
        <f t="shared" si="0"/>
        <v>-66.745522463830639</v>
      </c>
    </row>
    <row r="54" spans="1:9" x14ac:dyDescent="0.25">
      <c r="A54" s="2">
        <f>Data!A55</f>
        <v>52</v>
      </c>
      <c r="B54" s="4">
        <f>Data!C$502*Data!C55/Data!C54</f>
        <v>10834.970527931626</v>
      </c>
      <c r="C54" s="4">
        <f>Data!D$502*Data!D55/Data!D54</f>
        <v>5109.1527870128612</v>
      </c>
      <c r="D54" s="4">
        <f>Data!E$502*Data!E55/Data!E54</f>
        <v>4109.0126984502404</v>
      </c>
      <c r="E54" s="4">
        <f>Data!F$502*Data!F55/Data!F54</f>
        <v>12109.004531831304</v>
      </c>
      <c r="G54" s="5">
        <f>$L$2*B54/Data!C$502+$M$2*C54/Data!D$502+$N$2*D54/Data!E$502+$O$2*E54/Data!F$502</f>
        <v>10009.262429017745</v>
      </c>
      <c r="I54" s="5">
        <f t="shared" si="0"/>
        <v>-9.2624290177445801</v>
      </c>
    </row>
    <row r="55" spans="1:9" x14ac:dyDescent="0.25">
      <c r="A55" s="2">
        <f>Data!A56</f>
        <v>53</v>
      </c>
      <c r="B55" s="4">
        <f>Data!C$502*Data!C56/Data!C55</f>
        <v>10831.239581493222</v>
      </c>
      <c r="C55" s="4">
        <f>Data!D$502*Data!D56/Data!D55</f>
        <v>5122.056734330773</v>
      </c>
      <c r="D55" s="4">
        <f>Data!E$502*Data!E56/Data!E55</f>
        <v>4128.0456710839399</v>
      </c>
      <c r="E55" s="4">
        <f>Data!F$502*Data!F56/Data!F55</f>
        <v>12056.427530277757</v>
      </c>
      <c r="G55" s="5">
        <f>$L$2*B55/Data!C$502+$M$2*C55/Data!D$502+$N$2*D55/Data!E$502+$O$2*E55/Data!F$502</f>
        <v>10011.427073321011</v>
      </c>
      <c r="I55" s="5">
        <f t="shared" si="0"/>
        <v>-11.427073321010539</v>
      </c>
    </row>
    <row r="56" spans="1:9" x14ac:dyDescent="0.25">
      <c r="A56" s="2">
        <f>Data!A57</f>
        <v>54</v>
      </c>
      <c r="B56" s="4">
        <f>Data!C$502*Data!C57/Data!C56</f>
        <v>10851.022632834158</v>
      </c>
      <c r="C56" s="4">
        <f>Data!D$502*Data!D57/Data!D56</f>
        <v>5071.1657837994399</v>
      </c>
      <c r="D56" s="4">
        <f>Data!E$502*Data!E57/Data!E56</f>
        <v>4123.2740298546005</v>
      </c>
      <c r="E56" s="4">
        <f>Data!F$502*Data!F57/Data!F56</f>
        <v>12196.501550843448</v>
      </c>
      <c r="G56" s="5">
        <f>$L$2*B56/Data!C$502+$M$2*C56/Data!D$502+$N$2*D56/Data!E$502+$O$2*E56/Data!F$502</f>
        <v>10010.739695381819</v>
      </c>
      <c r="I56" s="5">
        <f t="shared" si="0"/>
        <v>-10.739695381818819</v>
      </c>
    </row>
    <row r="57" spans="1:9" x14ac:dyDescent="0.25">
      <c r="A57" s="2">
        <f>Data!A58</f>
        <v>55</v>
      </c>
      <c r="B57" s="4">
        <f>Data!C$502*Data!C58/Data!C57</f>
        <v>10759.846941150936</v>
      </c>
      <c r="C57" s="4">
        <f>Data!D$502*Data!D58/Data!D57</f>
        <v>5075.9090091838052</v>
      </c>
      <c r="D57" s="4">
        <f>Data!E$502*Data!E58/Data!E57</f>
        <v>4085.947612292709</v>
      </c>
      <c r="E57" s="4">
        <f>Data!F$502*Data!F58/Data!F57</f>
        <v>12012.317871118752</v>
      </c>
      <c r="G57" s="5">
        <f>$L$2*B57/Data!C$502+$M$2*C57/Data!D$502+$N$2*D57/Data!E$502+$O$2*E57/Data!F$502</f>
        <v>9940.364332184281</v>
      </c>
      <c r="I57" s="5">
        <f t="shared" si="0"/>
        <v>59.635667815718989</v>
      </c>
    </row>
    <row r="58" spans="1:9" x14ac:dyDescent="0.25">
      <c r="A58" s="2">
        <f>Data!A59</f>
        <v>56</v>
      </c>
      <c r="B58" s="4">
        <f>Data!C$502*Data!C59/Data!C58</f>
        <v>10821.794481946625</v>
      </c>
      <c r="C58" s="4">
        <f>Data!D$502*Data!D59/Data!D58</f>
        <v>5067.3963349510632</v>
      </c>
      <c r="D58" s="4">
        <f>Data!E$502*Data!E59/Data!E58</f>
        <v>4088.7670795381046</v>
      </c>
      <c r="E58" s="4">
        <f>Data!F$502*Data!F59/Data!F58</f>
        <v>11884.475456969105</v>
      </c>
      <c r="G58" s="5">
        <f>$L$2*B58/Data!C$502+$M$2*C58/Data!D$502+$N$2*D58/Data!E$502+$O$2*E58/Data!F$502</f>
        <v>9937.8232221759754</v>
      </c>
      <c r="I58" s="5">
        <f t="shared" si="0"/>
        <v>62.176777824024612</v>
      </c>
    </row>
    <row r="59" spans="1:9" x14ac:dyDescent="0.25">
      <c r="A59" s="2">
        <f>Data!A60</f>
        <v>57</v>
      </c>
      <c r="B59" s="4">
        <f>Data!C$502*Data!C60/Data!C59</f>
        <v>10820.011101163365</v>
      </c>
      <c r="C59" s="4">
        <f>Data!D$502*Data!D60/Data!D59</f>
        <v>5097.5960566690601</v>
      </c>
      <c r="D59" s="4">
        <f>Data!E$502*Data!E60/Data!E59</f>
        <v>4104.1811959203542</v>
      </c>
      <c r="E59" s="4">
        <f>Data!F$502*Data!F60/Data!F59</f>
        <v>12150.252224164238</v>
      </c>
      <c r="G59" s="5">
        <f>$L$2*B59/Data!C$502+$M$2*C59/Data!D$502+$N$2*D59/Data!E$502+$O$2*E59/Data!F$502</f>
        <v>10002.565927539839</v>
      </c>
      <c r="I59" s="5">
        <f t="shared" si="0"/>
        <v>-2.565927539839322</v>
      </c>
    </row>
    <row r="60" spans="1:9" x14ac:dyDescent="0.25">
      <c r="A60" s="2">
        <f>Data!A61</f>
        <v>58</v>
      </c>
      <c r="B60" s="4">
        <f>Data!C$502*Data!C61/Data!C60</f>
        <v>10780.626400341702</v>
      </c>
      <c r="C60" s="4">
        <f>Data!D$502*Data!D61/Data!D60</f>
        <v>5112.5598381517993</v>
      </c>
      <c r="D60" s="4">
        <f>Data!E$502*Data!E61/Data!E60</f>
        <v>4131.5636243369918</v>
      </c>
      <c r="E60" s="4">
        <f>Data!F$502*Data!F61/Data!F60</f>
        <v>12097.20399098991</v>
      </c>
      <c r="G60" s="5">
        <f>$L$2*B60/Data!C$502+$M$2*C60/Data!D$502+$N$2*D60/Data!E$502+$O$2*E60/Data!F$502</f>
        <v>9994.7203579953984</v>
      </c>
      <c r="I60" s="5">
        <f t="shared" si="0"/>
        <v>5.2796420046015555</v>
      </c>
    </row>
    <row r="61" spans="1:9" x14ac:dyDescent="0.25">
      <c r="A61" s="2">
        <f>Data!A62</f>
        <v>59</v>
      </c>
      <c r="B61" s="4">
        <f>Data!C$502*Data!C62/Data!C61</f>
        <v>10813.940850551326</v>
      </c>
      <c r="C61" s="4">
        <f>Data!D$502*Data!D62/Data!D61</f>
        <v>5095.3514179784052</v>
      </c>
      <c r="D61" s="4">
        <f>Data!E$502*Data!E62/Data!E61</f>
        <v>4067.9696394618363</v>
      </c>
      <c r="E61" s="4">
        <f>Data!F$502*Data!F62/Data!F61</f>
        <v>12096.356503689103</v>
      </c>
      <c r="G61" s="5">
        <f>$L$2*B61/Data!C$502+$M$2*C61/Data!D$502+$N$2*D61/Data!E$502+$O$2*E61/Data!F$502</f>
        <v>9981.3031904387553</v>
      </c>
      <c r="I61" s="5">
        <f t="shared" si="0"/>
        <v>18.696809561244663</v>
      </c>
    </row>
    <row r="62" spans="1:9" x14ac:dyDescent="0.25">
      <c r="A62" s="2">
        <f>Data!A63</f>
        <v>60</v>
      </c>
      <c r="B62" s="4">
        <f>Data!C$502*Data!C63/Data!C62</f>
        <v>10903.540421174284</v>
      </c>
      <c r="C62" s="4">
        <f>Data!D$502*Data!D63/Data!D62</f>
        <v>5157.9142666644984</v>
      </c>
      <c r="D62" s="4">
        <f>Data!E$502*Data!E63/Data!E62</f>
        <v>4186.0514671934643</v>
      </c>
      <c r="E62" s="4">
        <f>Data!F$502*Data!F63/Data!F62</f>
        <v>12125.952038150414</v>
      </c>
      <c r="G62" s="5">
        <f>$L$2*B62/Data!C$502+$M$2*C62/Data!D$502+$N$2*D62/Data!E$502+$O$2*E62/Data!F$502</f>
        <v>10084.828935998959</v>
      </c>
      <c r="I62" s="5">
        <f t="shared" si="0"/>
        <v>-84.828935998959423</v>
      </c>
    </row>
    <row r="63" spans="1:9" x14ac:dyDescent="0.25">
      <c r="A63" s="2">
        <f>Data!A64</f>
        <v>61</v>
      </c>
      <c r="B63" s="4">
        <f>Data!C$502*Data!C64/Data!C63</f>
        <v>10870.972562246243</v>
      </c>
      <c r="C63" s="4">
        <f>Data!D$502*Data!D64/Data!D63</f>
        <v>5111.5634026829466</v>
      </c>
      <c r="D63" s="4">
        <f>Data!E$502*Data!E64/Data!E63</f>
        <v>4141.5165448433645</v>
      </c>
      <c r="E63" s="4">
        <f>Data!F$502*Data!F64/Data!F63</f>
        <v>12136.23994194232</v>
      </c>
      <c r="G63" s="5">
        <f>$L$2*B63/Data!C$502+$M$2*C63/Data!D$502+$N$2*D63/Data!E$502+$O$2*E63/Data!F$502</f>
        <v>10036.380633885217</v>
      </c>
      <c r="I63" s="5">
        <f t="shared" si="0"/>
        <v>-36.380633885217321</v>
      </c>
    </row>
    <row r="64" spans="1:9" x14ac:dyDescent="0.25">
      <c r="A64" s="2">
        <f>Data!A65</f>
        <v>62</v>
      </c>
      <c r="B64" s="4">
        <f>Data!C$502*Data!C65/Data!C64</f>
        <v>10842.774479717886</v>
      </c>
      <c r="C64" s="4">
        <f>Data!D$502*Data!D65/Data!D64</f>
        <v>5091.5196028187065</v>
      </c>
      <c r="D64" s="4">
        <f>Data!E$502*Data!E65/Data!E64</f>
        <v>4114.0708720102693</v>
      </c>
      <c r="E64" s="4">
        <f>Data!F$502*Data!F65/Data!F64</f>
        <v>11983.72861852415</v>
      </c>
      <c r="G64" s="5">
        <f>$L$2*B64/Data!C$502+$M$2*C64/Data!D$502+$N$2*D64/Data!E$502+$O$2*E64/Data!F$502</f>
        <v>9982.3129109028705</v>
      </c>
      <c r="I64" s="5">
        <f t="shared" si="0"/>
        <v>17.687089097129501</v>
      </c>
    </row>
    <row r="65" spans="1:9" x14ac:dyDescent="0.25">
      <c r="A65" s="2">
        <f>Data!A66</f>
        <v>63</v>
      </c>
      <c r="B65" s="4">
        <f>Data!C$502*Data!C66/Data!C65</f>
        <v>10760.058281005933</v>
      </c>
      <c r="C65" s="4">
        <f>Data!D$502*Data!D66/Data!D65</f>
        <v>5089.4744991184489</v>
      </c>
      <c r="D65" s="4">
        <f>Data!E$502*Data!E66/Data!E65</f>
        <v>4123.1971551324596</v>
      </c>
      <c r="E65" s="4">
        <f>Data!F$502*Data!F66/Data!F65</f>
        <v>12102.202027604046</v>
      </c>
      <c r="G65" s="5">
        <f>$L$2*B65/Data!C$502+$M$2*C65/Data!D$502+$N$2*D65/Data!E$502+$O$2*E65/Data!F$502</f>
        <v>9972.3206171567763</v>
      </c>
      <c r="I65" s="5">
        <f t="shared" si="0"/>
        <v>27.679382843223721</v>
      </c>
    </row>
    <row r="66" spans="1:9" x14ac:dyDescent="0.25">
      <c r="A66" s="2">
        <f>Data!A67</f>
        <v>64</v>
      </c>
      <c r="B66" s="4">
        <f>Data!C$502*Data!C67/Data!C66</f>
        <v>10829.75826287872</v>
      </c>
      <c r="C66" s="4">
        <f>Data!D$502*Data!D67/Data!D66</f>
        <v>5076.7107502206527</v>
      </c>
      <c r="D66" s="4">
        <f>Data!E$502*Data!E67/Data!E66</f>
        <v>4113.7093290019448</v>
      </c>
      <c r="E66" s="4">
        <f>Data!F$502*Data!F67/Data!F66</f>
        <v>12050.605258544429</v>
      </c>
      <c r="G66" s="5">
        <f>$L$2*B66/Data!C$502+$M$2*C66/Data!D$502+$N$2*D66/Data!E$502+$O$2*E66/Data!F$502</f>
        <v>9979.7370940305973</v>
      </c>
      <c r="I66" s="5">
        <f t="shared" si="0"/>
        <v>20.262905969402709</v>
      </c>
    </row>
    <row r="67" spans="1:9" x14ac:dyDescent="0.25">
      <c r="A67" s="2">
        <f>Data!A68</f>
        <v>65</v>
      </c>
      <c r="B67" s="4">
        <f>Data!C$502*Data!C68/Data!C67</f>
        <v>10846.134752366739</v>
      </c>
      <c r="C67" s="4">
        <f>Data!D$502*Data!D68/Data!D67</f>
        <v>5083.9452226016365</v>
      </c>
      <c r="D67" s="4">
        <f>Data!E$502*Data!E68/Data!E67</f>
        <v>4147.0635598715007</v>
      </c>
      <c r="E67" s="4">
        <f>Data!F$502*Data!F68/Data!F67</f>
        <v>12047.403589942673</v>
      </c>
      <c r="G67" s="5">
        <f>$L$2*B67/Data!C$502+$M$2*C67/Data!D$502+$N$2*D67/Data!E$502+$O$2*E67/Data!F$502</f>
        <v>9997.6254895357579</v>
      </c>
      <c r="I67" s="5">
        <f t="shared" ref="I67:I130" si="2">10000-G67</f>
        <v>2.3745104642421211</v>
      </c>
    </row>
    <row r="68" spans="1:9" x14ac:dyDescent="0.25">
      <c r="A68" s="2">
        <f>Data!A69</f>
        <v>66</v>
      </c>
      <c r="B68" s="4">
        <f>Data!C$502*Data!C69/Data!C68</f>
        <v>10902.02304273534</v>
      </c>
      <c r="C68" s="4">
        <f>Data!D$502*Data!D69/Data!D68</f>
        <v>5089.3479319363287</v>
      </c>
      <c r="D68" s="4">
        <f>Data!E$502*Data!E69/Data!E68</f>
        <v>4103.8387907972947</v>
      </c>
      <c r="E68" s="4">
        <f>Data!F$502*Data!F69/Data!F68</f>
        <v>12316.961155007742</v>
      </c>
      <c r="G68" s="5">
        <f>$L$2*B68/Data!C$502+$M$2*C68/Data!D$502+$N$2*D68/Data!E$502+$O$2*E68/Data!F$502</f>
        <v>10055.451859244586</v>
      </c>
      <c r="I68" s="5">
        <f t="shared" si="2"/>
        <v>-55.451859244585648</v>
      </c>
    </row>
    <row r="69" spans="1:9" x14ac:dyDescent="0.25">
      <c r="A69" s="2">
        <f>Data!A70</f>
        <v>67</v>
      </c>
      <c r="B69" s="4">
        <f>Data!C$502*Data!C70/Data!C69</f>
        <v>10855.028236243053</v>
      </c>
      <c r="C69" s="4">
        <f>Data!D$502*Data!D70/Data!D69</f>
        <v>5131.1817282513821</v>
      </c>
      <c r="D69" s="4">
        <f>Data!E$502*Data!E70/Data!E69</f>
        <v>4141.0246821199789</v>
      </c>
      <c r="E69" s="4">
        <f>Data!F$502*Data!F70/Data!F69</f>
        <v>12080.758913174397</v>
      </c>
      <c r="G69" s="5">
        <f>$L$2*B69/Data!C$502+$M$2*C69/Data!D$502+$N$2*D69/Data!E$502+$O$2*E69/Data!F$502</f>
        <v>10032.760631287507</v>
      </c>
      <c r="I69" s="5">
        <f t="shared" si="2"/>
        <v>-32.76063128750684</v>
      </c>
    </row>
    <row r="70" spans="1:9" x14ac:dyDescent="0.25">
      <c r="A70" s="2">
        <f>Data!A71</f>
        <v>68</v>
      </c>
      <c r="B70" s="4">
        <f>Data!C$502*Data!C71/Data!C70</f>
        <v>10872.979648506209</v>
      </c>
      <c r="C70" s="4">
        <f>Data!D$502*Data!D71/Data!D70</f>
        <v>5116.1302834761955</v>
      </c>
      <c r="D70" s="4">
        <f>Data!E$502*Data!E71/Data!E70</f>
        <v>4110.202642242717</v>
      </c>
      <c r="E70" s="4">
        <f>Data!F$502*Data!F71/Data!F70</f>
        <v>12055.661134357377</v>
      </c>
      <c r="G70" s="5">
        <f>$L$2*B70/Data!C$502+$M$2*C70/Data!D$502+$N$2*D70/Data!E$502+$O$2*E70/Data!F$502</f>
        <v>10018.898155517623</v>
      </c>
      <c r="I70" s="5">
        <f t="shared" si="2"/>
        <v>-18.898155517623309</v>
      </c>
    </row>
    <row r="71" spans="1:9" x14ac:dyDescent="0.25">
      <c r="A71" s="2">
        <f>Data!A72</f>
        <v>69</v>
      </c>
      <c r="B71" s="4">
        <f>Data!C$502*Data!C72/Data!C71</f>
        <v>10857.480605396469</v>
      </c>
      <c r="C71" s="4">
        <f>Data!D$502*Data!D72/Data!D71</f>
        <v>5044.3580552846579</v>
      </c>
      <c r="D71" s="4">
        <f>Data!E$502*Data!E72/Data!E71</f>
        <v>4065.209342901564</v>
      </c>
      <c r="E71" s="4">
        <f>Data!F$502*Data!F72/Data!F71</f>
        <v>12060.960135283196</v>
      </c>
      <c r="G71" s="5">
        <f>$L$2*B71/Data!C$502+$M$2*C71/Data!D$502+$N$2*D71/Data!E$502+$O$2*E71/Data!F$502</f>
        <v>9960.8552887543774</v>
      </c>
      <c r="I71" s="5">
        <f t="shared" si="2"/>
        <v>39.144711245622602</v>
      </c>
    </row>
    <row r="72" spans="1:9" x14ac:dyDescent="0.25">
      <c r="A72" s="2">
        <f>Data!A73</f>
        <v>70</v>
      </c>
      <c r="B72" s="4">
        <f>Data!C$502*Data!C73/Data!C72</f>
        <v>10802.357641800116</v>
      </c>
      <c r="C72" s="4">
        <f>Data!D$502*Data!D73/Data!D72</f>
        <v>5105.8866602067192</v>
      </c>
      <c r="D72" s="4">
        <f>Data!E$502*Data!E73/Data!E72</f>
        <v>4125.9085354917815</v>
      </c>
      <c r="E72" s="4">
        <f>Data!F$502*Data!F73/Data!F72</f>
        <v>11839.636563514305</v>
      </c>
      <c r="G72" s="5">
        <f>$L$2*B72/Data!C$502+$M$2*C72/Data!D$502+$N$2*D72/Data!E$502+$O$2*E72/Data!F$502</f>
        <v>9954.9267357251374</v>
      </c>
      <c r="I72" s="5">
        <f t="shared" si="2"/>
        <v>45.073264274862595</v>
      </c>
    </row>
    <row r="73" spans="1:9" x14ac:dyDescent="0.25">
      <c r="A73" s="2">
        <f>Data!A74</f>
        <v>71</v>
      </c>
      <c r="B73" s="4">
        <f>Data!C$502*Data!C74/Data!C73</f>
        <v>10829.608511830433</v>
      </c>
      <c r="C73" s="4">
        <f>Data!D$502*Data!D74/Data!D73</f>
        <v>5094.0395777258445</v>
      </c>
      <c r="D73" s="4">
        <f>Data!E$502*Data!E74/Data!E73</f>
        <v>4118.0173480312542</v>
      </c>
      <c r="E73" s="4">
        <f>Data!F$502*Data!F74/Data!F73</f>
        <v>12121.347157893264</v>
      </c>
      <c r="G73" s="5">
        <f>$L$2*B73/Data!C$502+$M$2*C73/Data!D$502+$N$2*D73/Data!E$502+$O$2*E73/Data!F$502</f>
        <v>10002.60938240699</v>
      </c>
      <c r="I73" s="5">
        <f t="shared" si="2"/>
        <v>-2.6093824069903349</v>
      </c>
    </row>
    <row r="74" spans="1:9" x14ac:dyDescent="0.25">
      <c r="A74" s="2">
        <f>Data!A75</f>
        <v>72</v>
      </c>
      <c r="B74" s="4">
        <f>Data!C$502*Data!C75/Data!C74</f>
        <v>10829.87904414122</v>
      </c>
      <c r="C74" s="4">
        <f>Data!D$502*Data!D75/Data!D74</f>
        <v>5060.8494308838235</v>
      </c>
      <c r="D74" s="4">
        <f>Data!E$502*Data!E75/Data!E74</f>
        <v>4109.3698342476664</v>
      </c>
      <c r="E74" s="4">
        <f>Data!F$502*Data!F75/Data!F74</f>
        <v>12253.696349269805</v>
      </c>
      <c r="G74" s="5">
        <f>$L$2*B74/Data!C$502+$M$2*C74/Data!D$502+$N$2*D74/Data!E$502+$O$2*E74/Data!F$502</f>
        <v>10002.915935969884</v>
      </c>
      <c r="I74" s="5">
        <f t="shared" si="2"/>
        <v>-2.9159359698842309</v>
      </c>
    </row>
    <row r="75" spans="1:9" x14ac:dyDescent="0.25">
      <c r="A75" s="2">
        <f>Data!A76</f>
        <v>73</v>
      </c>
      <c r="B75" s="4">
        <f>Data!C$502*Data!C76/Data!C75</f>
        <v>10784.089160652067</v>
      </c>
      <c r="C75" s="4">
        <f>Data!D$502*Data!D76/Data!D75</f>
        <v>5064.0022011915007</v>
      </c>
      <c r="D75" s="4">
        <f>Data!E$502*Data!E76/Data!E75</f>
        <v>4066.9765095213379</v>
      </c>
      <c r="E75" s="4">
        <f>Data!F$502*Data!F76/Data!F75</f>
        <v>11978.283023306816</v>
      </c>
      <c r="G75" s="5">
        <f>$L$2*B75/Data!C$502+$M$2*C75/Data!D$502+$N$2*D75/Data!E$502+$O$2*E75/Data!F$502</f>
        <v>9932.0826404605759</v>
      </c>
      <c r="I75" s="5">
        <f t="shared" si="2"/>
        <v>67.917359539424069</v>
      </c>
    </row>
    <row r="76" spans="1:9" x14ac:dyDescent="0.25">
      <c r="A76" s="2">
        <f>Data!A77</f>
        <v>74</v>
      </c>
      <c r="B76" s="4">
        <f>Data!C$502*Data!C77/Data!C76</f>
        <v>10685.484927382926</v>
      </c>
      <c r="C76" s="4">
        <f>Data!D$502*Data!D77/Data!D76</f>
        <v>5035.6723281227032</v>
      </c>
      <c r="D76" s="4">
        <f>Data!E$502*Data!E77/Data!E76</f>
        <v>4052.8462537990813</v>
      </c>
      <c r="E76" s="4">
        <f>Data!F$502*Data!F77/Data!F76</f>
        <v>12231.124735385711</v>
      </c>
      <c r="G76" s="5">
        <f>$L$2*B76/Data!C$502+$M$2*C76/Data!D$502+$N$2*D76/Data!E$502+$O$2*E76/Data!F$502</f>
        <v>9917.2743934202863</v>
      </c>
      <c r="I76" s="5">
        <f t="shared" si="2"/>
        <v>82.725606579713713</v>
      </c>
    </row>
    <row r="77" spans="1:9" x14ac:dyDescent="0.25">
      <c r="A77" s="2">
        <f>Data!A78</f>
        <v>75</v>
      </c>
      <c r="B77" s="4">
        <f>Data!C$502*Data!C78/Data!C77</f>
        <v>10838.324476893113</v>
      </c>
      <c r="C77" s="4">
        <f>Data!D$502*Data!D78/Data!D77</f>
        <v>5075.2179368936049</v>
      </c>
      <c r="D77" s="4">
        <f>Data!E$502*Data!E78/Data!E77</f>
        <v>4112.6720973505508</v>
      </c>
      <c r="E77" s="4">
        <f>Data!F$502*Data!F78/Data!F77</f>
        <v>12092.058896784341</v>
      </c>
      <c r="G77" s="5">
        <f>$L$2*B77/Data!C$502+$M$2*C77/Data!D$502+$N$2*D77/Data!E$502+$O$2*E77/Data!F$502</f>
        <v>9988.6147565025058</v>
      </c>
      <c r="I77" s="5">
        <f t="shared" si="2"/>
        <v>11.38524349749423</v>
      </c>
    </row>
    <row r="78" spans="1:9" x14ac:dyDescent="0.25">
      <c r="A78" s="2">
        <f>Data!A79</f>
        <v>76</v>
      </c>
      <c r="B78" s="4">
        <f>Data!C$502*Data!C79/Data!C78</f>
        <v>10905.704703693998</v>
      </c>
      <c r="C78" s="4">
        <f>Data!D$502*Data!D79/Data!D78</f>
        <v>5145.0685607129226</v>
      </c>
      <c r="D78" s="4">
        <f>Data!E$502*Data!E79/Data!E78</f>
        <v>4172.7039061557716</v>
      </c>
      <c r="E78" s="4">
        <f>Data!F$502*Data!F79/Data!F78</f>
        <v>12283.850613991825</v>
      </c>
      <c r="G78" s="5">
        <f>$L$2*B78/Data!C$502+$M$2*C78/Data!D$502+$N$2*D78/Data!E$502+$O$2*E78/Data!F$502</f>
        <v>10100.888397158233</v>
      </c>
      <c r="I78" s="5">
        <f t="shared" si="2"/>
        <v>-100.88839715823269</v>
      </c>
    </row>
    <row r="79" spans="1:9" x14ac:dyDescent="0.25">
      <c r="A79" s="2">
        <f>Data!A80</f>
        <v>77</v>
      </c>
      <c r="B79" s="4">
        <f>Data!C$502*Data!C80/Data!C79</f>
        <v>10820.92022790231</v>
      </c>
      <c r="C79" s="4">
        <f>Data!D$502*Data!D80/Data!D79</f>
        <v>5065.7854973374542</v>
      </c>
      <c r="D79" s="4">
        <f>Data!E$502*Data!E80/Data!E79</f>
        <v>4073.5494328641116</v>
      </c>
      <c r="E79" s="4">
        <f>Data!F$502*Data!F80/Data!F79</f>
        <v>12264.340838002763</v>
      </c>
      <c r="G79" s="5">
        <f>$L$2*B79/Data!C$502+$M$2*C79/Data!D$502+$N$2*D79/Data!E$502+$O$2*E79/Data!F$502</f>
        <v>9995.5630739604385</v>
      </c>
      <c r="I79" s="5">
        <f t="shared" si="2"/>
        <v>4.4369260395615129</v>
      </c>
    </row>
    <row r="80" spans="1:9" x14ac:dyDescent="0.25">
      <c r="A80" s="2">
        <f>Data!A81</f>
        <v>78</v>
      </c>
      <c r="B80" s="4">
        <f>Data!C$502*Data!C81/Data!C80</f>
        <v>10800.547070069946</v>
      </c>
      <c r="C80" s="4">
        <f>Data!D$502*Data!D81/Data!D80</f>
        <v>5072.6020698320326</v>
      </c>
      <c r="D80" s="4">
        <f>Data!E$502*Data!E81/Data!E80</f>
        <v>4057.706392886907</v>
      </c>
      <c r="E80" s="4">
        <f>Data!F$502*Data!F81/Data!F80</f>
        <v>12150.353000916168</v>
      </c>
      <c r="G80" s="5">
        <f>$L$2*B80/Data!C$502+$M$2*C80/Data!D$502+$N$2*D80/Data!E$502+$O$2*E80/Data!F$502</f>
        <v>9969.3801239748227</v>
      </c>
      <c r="I80" s="5">
        <f t="shared" si="2"/>
        <v>30.619876025177291</v>
      </c>
    </row>
    <row r="81" spans="1:9" x14ac:dyDescent="0.25">
      <c r="A81" s="2">
        <f>Data!A82</f>
        <v>79</v>
      </c>
      <c r="B81" s="4">
        <f>Data!C$502*Data!C82/Data!C81</f>
        <v>10904.817687239682</v>
      </c>
      <c r="C81" s="4">
        <f>Data!D$502*Data!D82/Data!D81</f>
        <v>5120.0561720501537</v>
      </c>
      <c r="D81" s="4">
        <f>Data!E$502*Data!E82/Data!E81</f>
        <v>4147.4544405173147</v>
      </c>
      <c r="E81" s="4">
        <f>Data!F$502*Data!F82/Data!F81</f>
        <v>12101.528262095189</v>
      </c>
      <c r="G81" s="5">
        <f>$L$2*B81/Data!C$502+$M$2*C81/Data!D$502+$N$2*D81/Data!E$502+$O$2*E81/Data!F$502</f>
        <v>10049.599579242607</v>
      </c>
      <c r="I81" s="5">
        <f t="shared" si="2"/>
        <v>-49.599579242607433</v>
      </c>
    </row>
    <row r="82" spans="1:9" x14ac:dyDescent="0.25">
      <c r="A82" s="2">
        <f>Data!A83</f>
        <v>80</v>
      </c>
      <c r="B82" s="4">
        <f>Data!C$502*Data!C83/Data!C82</f>
        <v>10867.249793183733</v>
      </c>
      <c r="C82" s="4">
        <f>Data!D$502*Data!D83/Data!D82</f>
        <v>5125.9189210630702</v>
      </c>
      <c r="D82" s="4">
        <f>Data!E$502*Data!E83/Data!E82</f>
        <v>4163.9587945423782</v>
      </c>
      <c r="E82" s="4">
        <f>Data!F$502*Data!F83/Data!F82</f>
        <v>12086.918916189627</v>
      </c>
      <c r="G82" s="5">
        <f>$L$2*B82/Data!C$502+$M$2*C82/Data!D$502+$N$2*D82/Data!E$502+$O$2*E82/Data!F$502</f>
        <v>10040.769005109411</v>
      </c>
      <c r="I82" s="5">
        <f t="shared" si="2"/>
        <v>-40.7690051094105</v>
      </c>
    </row>
    <row r="83" spans="1:9" x14ac:dyDescent="0.25">
      <c r="A83" s="2">
        <f>Data!A84</f>
        <v>81</v>
      </c>
      <c r="B83" s="4">
        <f>Data!C$502*Data!C84/Data!C83</f>
        <v>10805.550279160856</v>
      </c>
      <c r="C83" s="4">
        <f>Data!D$502*Data!D84/Data!D83</f>
        <v>5098.8651222397484</v>
      </c>
      <c r="D83" s="4">
        <f>Data!E$502*Data!E84/Data!E83</f>
        <v>4107.5771200946328</v>
      </c>
      <c r="E83" s="4">
        <f>Data!F$502*Data!F84/Data!F83</f>
        <v>12193.623189964686</v>
      </c>
      <c r="G83" s="5">
        <f>$L$2*B83/Data!C$502+$M$2*C83/Data!D$502+$N$2*D83/Data!E$502+$O$2*E83/Data!F$502</f>
        <v>10005.954882698979</v>
      </c>
      <c r="I83" s="5">
        <f t="shared" si="2"/>
        <v>-5.9548826989794179</v>
      </c>
    </row>
    <row r="84" spans="1:9" x14ac:dyDescent="0.25">
      <c r="A84" s="2">
        <f>Data!A85</f>
        <v>82</v>
      </c>
      <c r="B84" s="4">
        <f>Data!C$502*Data!C85/Data!C84</f>
        <v>10798.048262867354</v>
      </c>
      <c r="C84" s="4">
        <f>Data!D$502*Data!D85/Data!D84</f>
        <v>5130.0709981445907</v>
      </c>
      <c r="D84" s="4">
        <f>Data!E$502*Data!E85/Data!E84</f>
        <v>4136.5252463079041</v>
      </c>
      <c r="E84" s="4">
        <f>Data!F$502*Data!F85/Data!F84</f>
        <v>12190.570963345566</v>
      </c>
      <c r="G84" s="5">
        <f>$L$2*B84/Data!C$502+$M$2*C84/Data!D$502+$N$2*D84/Data!E$502+$O$2*E84/Data!F$502</f>
        <v>10028.086760434529</v>
      </c>
      <c r="I84" s="5">
        <f t="shared" si="2"/>
        <v>-28.086760434529424</v>
      </c>
    </row>
    <row r="85" spans="1:9" x14ac:dyDescent="0.25">
      <c r="A85" s="2">
        <f>Data!A86</f>
        <v>83</v>
      </c>
      <c r="B85" s="4">
        <f>Data!C$502*Data!C86/Data!C85</f>
        <v>10850.799352000788</v>
      </c>
      <c r="C85" s="4">
        <f>Data!D$502*Data!D86/Data!D85</f>
        <v>5112.9690026910221</v>
      </c>
      <c r="D85" s="4">
        <f>Data!E$502*Data!E86/Data!E85</f>
        <v>4118.3262386856059</v>
      </c>
      <c r="E85" s="4">
        <f>Data!F$502*Data!F86/Data!F85</f>
        <v>12074.184127257584</v>
      </c>
      <c r="G85" s="5">
        <f>$L$2*B85/Data!C$502+$M$2*C85/Data!D$502+$N$2*D85/Data!E$502+$O$2*E85/Data!F$502</f>
        <v>10013.873365680163</v>
      </c>
      <c r="I85" s="5">
        <f t="shared" si="2"/>
        <v>-13.873365680163261</v>
      </c>
    </row>
    <row r="86" spans="1:9" x14ac:dyDescent="0.25">
      <c r="A86" s="2">
        <f>Data!A87</f>
        <v>84</v>
      </c>
      <c r="B86" s="4">
        <f>Data!C$502*Data!C87/Data!C86</f>
        <v>10843.640764933196</v>
      </c>
      <c r="C86" s="4">
        <f>Data!D$502*Data!D87/Data!D86</f>
        <v>5101.7288992913345</v>
      </c>
      <c r="D86" s="4">
        <f>Data!E$502*Data!E87/Data!E86</f>
        <v>4147.7059972957722</v>
      </c>
      <c r="E86" s="4">
        <f>Data!F$502*Data!F87/Data!F86</f>
        <v>12196.326594499151</v>
      </c>
      <c r="G86" s="5">
        <f>$L$2*B86/Data!C$502+$M$2*C86/Data!D$502+$N$2*D86/Data!E$502+$O$2*E86/Data!F$502</f>
        <v>10031.914930425643</v>
      </c>
      <c r="I86" s="5">
        <f t="shared" si="2"/>
        <v>-31.914930425642524</v>
      </c>
    </row>
    <row r="87" spans="1:9" x14ac:dyDescent="0.25">
      <c r="A87" s="2">
        <f>Data!A88</f>
        <v>85</v>
      </c>
      <c r="B87" s="4">
        <f>Data!C$502*Data!C88/Data!C87</f>
        <v>10813.842999996756</v>
      </c>
      <c r="C87" s="4">
        <f>Data!D$502*Data!D88/Data!D87</f>
        <v>5092.7874021883827</v>
      </c>
      <c r="D87" s="4">
        <f>Data!E$502*Data!E88/Data!E87</f>
        <v>4113.979018711907</v>
      </c>
      <c r="E87" s="4">
        <f>Data!F$502*Data!F88/Data!F87</f>
        <v>12195.506158546805</v>
      </c>
      <c r="G87" s="5">
        <f>$L$2*B87/Data!C$502+$M$2*C87/Data!D$502+$N$2*D87/Data!E$502+$O$2*E87/Data!F$502</f>
        <v>10007.307672098665</v>
      </c>
      <c r="I87" s="5">
        <f t="shared" si="2"/>
        <v>-7.3076720986646251</v>
      </c>
    </row>
    <row r="88" spans="1:9" x14ac:dyDescent="0.25">
      <c r="A88" s="2">
        <f>Data!A89</f>
        <v>86</v>
      </c>
      <c r="B88" s="4">
        <f>Data!C$502*Data!C89/Data!C88</f>
        <v>10826.857644950542</v>
      </c>
      <c r="C88" s="4">
        <f>Data!D$502*Data!D89/Data!D88</f>
        <v>5125.4796634396735</v>
      </c>
      <c r="D88" s="4">
        <f>Data!E$502*Data!E89/Data!E88</f>
        <v>4151.7138690798665</v>
      </c>
      <c r="E88" s="4">
        <f>Data!F$502*Data!F89/Data!F88</f>
        <v>12155.188236525548</v>
      </c>
      <c r="G88" s="5">
        <f>$L$2*B88/Data!C$502+$M$2*C88/Data!D$502+$N$2*D88/Data!E$502+$O$2*E88/Data!F$502</f>
        <v>10033.879297134215</v>
      </c>
      <c r="I88" s="5">
        <f t="shared" si="2"/>
        <v>-33.879297134215449</v>
      </c>
    </row>
    <row r="89" spans="1:9" x14ac:dyDescent="0.25">
      <c r="A89" s="2">
        <f>Data!A90</f>
        <v>87</v>
      </c>
      <c r="B89" s="4">
        <f>Data!C$502*Data!C90/Data!C89</f>
        <v>10912.404128207836</v>
      </c>
      <c r="C89" s="4">
        <f>Data!D$502*Data!D90/Data!D89</f>
        <v>5124.8117561566414</v>
      </c>
      <c r="D89" s="4">
        <f>Data!E$502*Data!E90/Data!E89</f>
        <v>4139.8846376726897</v>
      </c>
      <c r="E89" s="4">
        <f>Data!F$502*Data!F90/Data!F89</f>
        <v>12213.929063142301</v>
      </c>
      <c r="G89" s="5">
        <f>$L$2*B89/Data!C$502+$M$2*C89/Data!D$502+$N$2*D89/Data!E$502+$O$2*E89/Data!F$502</f>
        <v>10071.91848404858</v>
      </c>
      <c r="I89" s="5">
        <f t="shared" si="2"/>
        <v>-71.918484048579558</v>
      </c>
    </row>
    <row r="90" spans="1:9" x14ac:dyDescent="0.25">
      <c r="A90" s="2">
        <f>Data!A91</f>
        <v>88</v>
      </c>
      <c r="B90" s="4">
        <f>Data!C$502*Data!C91/Data!C90</f>
        <v>10850.243520725215</v>
      </c>
      <c r="C90" s="4">
        <f>Data!D$502*Data!D91/Data!D90</f>
        <v>5121.7816313423255</v>
      </c>
      <c r="D90" s="4">
        <f>Data!E$502*Data!E91/Data!E90</f>
        <v>4138.4673885849734</v>
      </c>
      <c r="E90" s="4">
        <f>Data!F$502*Data!F91/Data!F90</f>
        <v>12176.299115780905</v>
      </c>
      <c r="G90" s="5">
        <f>$L$2*B90/Data!C$502+$M$2*C90/Data!D$502+$N$2*D90/Data!E$502+$O$2*E90/Data!F$502</f>
        <v>10040.609043079436</v>
      </c>
      <c r="I90" s="5">
        <f t="shared" si="2"/>
        <v>-40.609043079435651</v>
      </c>
    </row>
    <row r="91" spans="1:9" x14ac:dyDescent="0.25">
      <c r="A91" s="2">
        <f>Data!A92</f>
        <v>89</v>
      </c>
      <c r="B91" s="4">
        <f>Data!C$502*Data!C92/Data!C91</f>
        <v>10821.473330636245</v>
      </c>
      <c r="C91" s="4">
        <f>Data!D$502*Data!D92/Data!D91</f>
        <v>5085.3436805111824</v>
      </c>
      <c r="D91" s="4">
        <f>Data!E$502*Data!E92/Data!E91</f>
        <v>4106.1499801141181</v>
      </c>
      <c r="E91" s="4">
        <f>Data!F$502*Data!F92/Data!F91</f>
        <v>12149.267189338496</v>
      </c>
      <c r="G91" s="5">
        <f>$L$2*B91/Data!C$502+$M$2*C91/Data!D$502+$N$2*D91/Data!E$502+$O$2*E91/Data!F$502</f>
        <v>9996.2086119666219</v>
      </c>
      <c r="I91" s="5">
        <f t="shared" si="2"/>
        <v>3.791388033378098</v>
      </c>
    </row>
    <row r="92" spans="1:9" x14ac:dyDescent="0.25">
      <c r="A92" s="2">
        <f>Data!A93</f>
        <v>90</v>
      </c>
      <c r="B92" s="4">
        <f>Data!C$502*Data!C93/Data!C92</f>
        <v>10851.316555657098</v>
      </c>
      <c r="C92" s="4">
        <f>Data!D$502*Data!D93/Data!D92</f>
        <v>5060.1198642635336</v>
      </c>
      <c r="D92" s="4">
        <f>Data!E$502*Data!E93/Data!E92</f>
        <v>4080.643508947041</v>
      </c>
      <c r="E92" s="4">
        <f>Data!F$502*Data!F93/Data!F92</f>
        <v>11982.731187711906</v>
      </c>
      <c r="G92" s="5">
        <f>$L$2*B92/Data!C$502+$M$2*C92/Data!D$502+$N$2*D92/Data!E$502+$O$2*E92/Data!F$502</f>
        <v>9958.6940388983821</v>
      </c>
      <c r="I92" s="5">
        <f t="shared" si="2"/>
        <v>41.305961101617868</v>
      </c>
    </row>
    <row r="93" spans="1:9" x14ac:dyDescent="0.25">
      <c r="A93" s="2">
        <f>Data!A94</f>
        <v>91</v>
      </c>
      <c r="B93" s="4">
        <f>Data!C$502*Data!C94/Data!C93</f>
        <v>10818.703361624914</v>
      </c>
      <c r="C93" s="4">
        <f>Data!D$502*Data!D94/Data!D93</f>
        <v>5091.2468221602549</v>
      </c>
      <c r="D93" s="4">
        <f>Data!E$502*Data!E94/Data!E93</f>
        <v>4136.7902454802033</v>
      </c>
      <c r="E93" s="4">
        <f>Data!F$502*Data!F94/Data!F93</f>
        <v>12284.12314632995</v>
      </c>
      <c r="G93" s="5">
        <f>$L$2*B93/Data!C$502+$M$2*C93/Data!D$502+$N$2*D93/Data!E$502+$O$2*E93/Data!F$502</f>
        <v>10028.369931433099</v>
      </c>
      <c r="I93" s="5">
        <f t="shared" si="2"/>
        <v>-28.369931433098827</v>
      </c>
    </row>
    <row r="94" spans="1:9" x14ac:dyDescent="0.25">
      <c r="A94" s="2">
        <f>Data!A95</f>
        <v>92</v>
      </c>
      <c r="B94" s="4">
        <f>Data!C$502*Data!C95/Data!C94</f>
        <v>10788.153507899233</v>
      </c>
      <c r="C94" s="4">
        <f>Data!D$502*Data!D95/Data!D94</f>
        <v>5083.3513567579776</v>
      </c>
      <c r="D94" s="4">
        <f>Data!E$502*Data!E95/Data!E94</f>
        <v>4111.5330480086759</v>
      </c>
      <c r="E94" s="4">
        <f>Data!F$502*Data!F95/Data!F94</f>
        <v>12141.231334762602</v>
      </c>
      <c r="G94" s="5">
        <f>$L$2*B94/Data!C$502+$M$2*C94/Data!D$502+$N$2*D94/Data!E$502+$O$2*E94/Data!F$502</f>
        <v>9982.7053746116089</v>
      </c>
      <c r="I94" s="5">
        <f t="shared" si="2"/>
        <v>17.294625388391069</v>
      </c>
    </row>
    <row r="95" spans="1:9" x14ac:dyDescent="0.25">
      <c r="A95" s="2">
        <f>Data!A96</f>
        <v>93</v>
      </c>
      <c r="B95" s="4">
        <f>Data!C$502*Data!C96/Data!C95</f>
        <v>10757.157821934185</v>
      </c>
      <c r="C95" s="4">
        <f>Data!D$502*Data!D96/Data!D95</f>
        <v>5100.7914355482972</v>
      </c>
      <c r="D95" s="4">
        <f>Data!E$502*Data!E96/Data!E95</f>
        <v>4072.3894837933426</v>
      </c>
      <c r="E95" s="4">
        <f>Data!F$502*Data!F96/Data!F95</f>
        <v>12155.629399683125</v>
      </c>
      <c r="G95" s="5">
        <f>$L$2*B95/Data!C$502+$M$2*C95/Data!D$502+$N$2*D95/Data!E$502+$O$2*E95/Data!F$502</f>
        <v>9974.3833317540211</v>
      </c>
      <c r="I95" s="5">
        <f t="shared" si="2"/>
        <v>25.616668245978872</v>
      </c>
    </row>
    <row r="96" spans="1:9" x14ac:dyDescent="0.25">
      <c r="A96" s="2">
        <f>Data!A97</f>
        <v>94</v>
      </c>
      <c r="B96" s="4">
        <f>Data!C$502*Data!C97/Data!C96</f>
        <v>10971.94709049753</v>
      </c>
      <c r="C96" s="4">
        <f>Data!D$502*Data!D97/Data!D96</f>
        <v>5141.0405686591275</v>
      </c>
      <c r="D96" s="4">
        <f>Data!E$502*Data!E97/Data!E96</f>
        <v>4179.4725914476512</v>
      </c>
      <c r="E96" s="4">
        <f>Data!F$502*Data!F97/Data!F96</f>
        <v>12216.787990670544</v>
      </c>
      <c r="G96" s="5">
        <f>$L$2*B96/Data!C$502+$M$2*C96/Data!D$502+$N$2*D96/Data!E$502+$O$2*E96/Data!F$502</f>
        <v>10113.568201599506</v>
      </c>
      <c r="I96" s="5">
        <f t="shared" si="2"/>
        <v>-113.56820159950621</v>
      </c>
    </row>
    <row r="97" spans="1:9" x14ac:dyDescent="0.25">
      <c r="A97" s="2">
        <f>Data!A98</f>
        <v>95</v>
      </c>
      <c r="B97" s="4">
        <f>Data!C$502*Data!C98/Data!C97</f>
        <v>10817.339198645624</v>
      </c>
      <c r="C97" s="4">
        <f>Data!D$502*Data!D98/Data!D97</f>
        <v>5092.0915326971117</v>
      </c>
      <c r="D97" s="4">
        <f>Data!E$502*Data!E98/Data!E97</f>
        <v>4109.6010755215239</v>
      </c>
      <c r="E97" s="4">
        <f>Data!F$502*Data!F98/Data!F97</f>
        <v>12098.299395041809</v>
      </c>
      <c r="G97" s="5">
        <f>$L$2*B97/Data!C$502+$M$2*C97/Data!D$502+$N$2*D97/Data!E$502+$O$2*E97/Data!F$502</f>
        <v>9991.0785430881679</v>
      </c>
      <c r="I97" s="5">
        <f t="shared" si="2"/>
        <v>8.9214569118321378</v>
      </c>
    </row>
    <row r="98" spans="1:9" x14ac:dyDescent="0.25">
      <c r="A98" s="2">
        <f>Data!A99</f>
        <v>96</v>
      </c>
      <c r="B98" s="4">
        <f>Data!C$502*Data!C99/Data!C98</f>
        <v>10791.945098316046</v>
      </c>
      <c r="C98" s="4">
        <f>Data!D$502*Data!D99/Data!D98</f>
        <v>5079.1886554823832</v>
      </c>
      <c r="D98" s="4">
        <f>Data!E$502*Data!E99/Data!E98</f>
        <v>4120.7861390547523</v>
      </c>
      <c r="E98" s="4">
        <f>Data!F$502*Data!F99/Data!F98</f>
        <v>12115.747414624604</v>
      </c>
      <c r="G98" s="5">
        <f>$L$2*B98/Data!C$502+$M$2*C98/Data!D$502+$N$2*D98/Data!E$502+$O$2*E98/Data!F$502</f>
        <v>9979.6975236913895</v>
      </c>
      <c r="I98" s="5">
        <f t="shared" si="2"/>
        <v>20.302476308610494</v>
      </c>
    </row>
    <row r="99" spans="1:9" x14ac:dyDescent="0.25">
      <c r="A99" s="2">
        <f>Data!A100</f>
        <v>97</v>
      </c>
      <c r="B99" s="4">
        <f>Data!C$502*Data!C100/Data!C99</f>
        <v>10840.404790707003</v>
      </c>
      <c r="C99" s="4">
        <f>Data!D$502*Data!D100/Data!D99</f>
        <v>5149.8259387860089</v>
      </c>
      <c r="D99" s="4">
        <f>Data!E$502*Data!E100/Data!E99</f>
        <v>4138.8927168264236</v>
      </c>
      <c r="E99" s="4">
        <f>Data!F$502*Data!F100/Data!F99</f>
        <v>12204.94064205324</v>
      </c>
      <c r="G99" s="5">
        <f>$L$2*B99/Data!C$502+$M$2*C99/Data!D$502+$N$2*D99/Data!E$502+$O$2*E99/Data!F$502</f>
        <v>10058.316073239148</v>
      </c>
      <c r="I99" s="5">
        <f t="shared" si="2"/>
        <v>-58.316073239147954</v>
      </c>
    </row>
    <row r="100" spans="1:9" x14ac:dyDescent="0.25">
      <c r="A100" s="2">
        <f>Data!A101</f>
        <v>98</v>
      </c>
      <c r="B100" s="4">
        <f>Data!C$502*Data!C101/Data!C100</f>
        <v>10753.457213639631</v>
      </c>
      <c r="C100" s="4">
        <f>Data!D$502*Data!D101/Data!D100</f>
        <v>5041.3776936535714</v>
      </c>
      <c r="D100" s="4">
        <f>Data!E$502*Data!E101/Data!E100</f>
        <v>4072.313737586464</v>
      </c>
      <c r="E100" s="4">
        <f>Data!F$502*Data!F101/Data!F100</f>
        <v>11932.065413120108</v>
      </c>
      <c r="G100" s="5">
        <f>$L$2*B100/Data!C$502+$M$2*C100/Data!D$502+$N$2*D100/Data!E$502+$O$2*E100/Data!F$502</f>
        <v>9901.1111940210867</v>
      </c>
      <c r="I100" s="5">
        <f t="shared" si="2"/>
        <v>98.888805978913297</v>
      </c>
    </row>
    <row r="101" spans="1:9" x14ac:dyDescent="0.25">
      <c r="A101" s="2">
        <f>Data!A102</f>
        <v>99</v>
      </c>
      <c r="B101" s="4">
        <f>Data!C$502*Data!C102/Data!C101</f>
        <v>10841.401629938999</v>
      </c>
      <c r="C101" s="4">
        <f>Data!D$502*Data!D102/Data!D101</f>
        <v>5075.9388369961898</v>
      </c>
      <c r="D101" s="4">
        <f>Data!E$502*Data!E102/Data!E101</f>
        <v>4126.2332924683033</v>
      </c>
      <c r="E101" s="4">
        <f>Data!F$502*Data!F102/Data!F101</f>
        <v>12218.646754520791</v>
      </c>
      <c r="G101" s="5">
        <f>$L$2*B101/Data!C$502+$M$2*C101/Data!D$502+$N$2*D101/Data!E$502+$O$2*E101/Data!F$502</f>
        <v>10014.369792903935</v>
      </c>
      <c r="I101" s="5">
        <f t="shared" si="2"/>
        <v>-14.369792903935377</v>
      </c>
    </row>
    <row r="102" spans="1:9" x14ac:dyDescent="0.25">
      <c r="A102" s="2">
        <f>Data!A103</f>
        <v>100</v>
      </c>
      <c r="B102" s="4">
        <f>Data!C$502*Data!C103/Data!C102</f>
        <v>10847.453986373081</v>
      </c>
      <c r="C102" s="4">
        <f>Data!D$502*Data!D103/Data!D102</f>
        <v>5066.4874550120239</v>
      </c>
      <c r="D102" s="4">
        <f>Data!E$502*Data!E103/Data!E102</f>
        <v>4091.4279071322585</v>
      </c>
      <c r="E102" s="4">
        <f>Data!F$502*Data!F103/Data!F102</f>
        <v>11907.438390928757</v>
      </c>
      <c r="G102" s="5">
        <f>$L$2*B102/Data!C$502+$M$2*C102/Data!D$502+$N$2*D102/Data!E$502+$O$2*E102/Data!F$502</f>
        <v>9951.2070549151813</v>
      </c>
      <c r="I102" s="5">
        <f t="shared" si="2"/>
        <v>48.792945084818712</v>
      </c>
    </row>
    <row r="103" spans="1:9" x14ac:dyDescent="0.25">
      <c r="A103" s="2">
        <f>Data!A104</f>
        <v>101</v>
      </c>
      <c r="B103" s="4">
        <f>Data!C$502*Data!C104/Data!C103</f>
        <v>10888.526272496092</v>
      </c>
      <c r="C103" s="4">
        <f>Data!D$502*Data!D104/Data!D103</f>
        <v>5153.0016978590102</v>
      </c>
      <c r="D103" s="4">
        <f>Data!E$502*Data!E104/Data!E103</f>
        <v>4195.1937934732232</v>
      </c>
      <c r="E103" s="4">
        <f>Data!F$502*Data!F104/Data!F103</f>
        <v>12040.498081446545</v>
      </c>
      <c r="G103" s="5">
        <f>$L$2*B103/Data!C$502+$M$2*C103/Data!D$502+$N$2*D103/Data!E$502+$O$2*E103/Data!F$502</f>
        <v>10064.503686214228</v>
      </c>
      <c r="I103" s="5">
        <f t="shared" si="2"/>
        <v>-64.503686214227855</v>
      </c>
    </row>
    <row r="104" spans="1:9" x14ac:dyDescent="0.25">
      <c r="A104" s="2">
        <f>Data!A105</f>
        <v>102</v>
      </c>
      <c r="B104" s="4">
        <f>Data!C$502*Data!C105/Data!C104</f>
        <v>10860.720555174679</v>
      </c>
      <c r="C104" s="4">
        <f>Data!D$502*Data!D105/Data!D104</f>
        <v>5102.8793117285441</v>
      </c>
      <c r="D104" s="4">
        <f>Data!E$502*Data!E105/Data!E104</f>
        <v>4120.2756238725087</v>
      </c>
      <c r="E104" s="4">
        <f>Data!F$502*Data!F105/Data!F104</f>
        <v>12272.484947016215</v>
      </c>
      <c r="G104" s="5">
        <f>$L$2*B104/Data!C$502+$M$2*C104/Data!D$502+$N$2*D104/Data!E$502+$O$2*E104/Data!F$502</f>
        <v>10044.809215597274</v>
      </c>
      <c r="I104" s="5">
        <f t="shared" si="2"/>
        <v>-44.809215597273578</v>
      </c>
    </row>
    <row r="105" spans="1:9" x14ac:dyDescent="0.25">
      <c r="A105" s="2">
        <f>Data!A106</f>
        <v>103</v>
      </c>
      <c r="B105" s="4">
        <f>Data!C$502*Data!C106/Data!C105</f>
        <v>10848.025481702889</v>
      </c>
      <c r="C105" s="4">
        <f>Data!D$502*Data!D106/Data!D105</f>
        <v>5076.5701105946473</v>
      </c>
      <c r="D105" s="4">
        <f>Data!E$502*Data!E106/Data!E105</f>
        <v>4095.4381021856229</v>
      </c>
      <c r="E105" s="4">
        <f>Data!F$502*Data!F106/Data!F105</f>
        <v>12218.338323879743</v>
      </c>
      <c r="G105" s="5">
        <f>$L$2*B105/Data!C$502+$M$2*C105/Data!D$502+$N$2*D105/Data!E$502+$O$2*E105/Data!F$502</f>
        <v>10009.653628659416</v>
      </c>
      <c r="I105" s="5">
        <f t="shared" si="2"/>
        <v>-9.6536286594164267</v>
      </c>
    </row>
    <row r="106" spans="1:9" x14ac:dyDescent="0.25">
      <c r="A106" s="2">
        <f>Data!A107</f>
        <v>104</v>
      </c>
      <c r="B106" s="4">
        <f>Data!C$502*Data!C107/Data!C106</f>
        <v>10820.489808974145</v>
      </c>
      <c r="C106" s="4">
        <f>Data!D$502*Data!D107/Data!D106</f>
        <v>5086.4182956062878</v>
      </c>
      <c r="D106" s="4">
        <f>Data!E$502*Data!E107/Data!E106</f>
        <v>4092.6410758395718</v>
      </c>
      <c r="E106" s="4">
        <f>Data!F$502*Data!F107/Data!F106</f>
        <v>12156.503958765201</v>
      </c>
      <c r="G106" s="5">
        <f>$L$2*B106/Data!C$502+$M$2*C106/Data!D$502+$N$2*D106/Data!E$502+$O$2*E106/Data!F$502</f>
        <v>9994.389328974572</v>
      </c>
      <c r="I106" s="5">
        <f t="shared" si="2"/>
        <v>5.6106710254280188</v>
      </c>
    </row>
    <row r="107" spans="1:9" x14ac:dyDescent="0.25">
      <c r="A107" s="2">
        <f>Data!A108</f>
        <v>105</v>
      </c>
      <c r="B107" s="4">
        <f>Data!C$502*Data!C108/Data!C107</f>
        <v>10817.234333541383</v>
      </c>
      <c r="C107" s="4">
        <f>Data!D$502*Data!D108/Data!D107</f>
        <v>5100.3633943105815</v>
      </c>
      <c r="D107" s="4">
        <f>Data!E$502*Data!E108/Data!E107</f>
        <v>4109.553826580699</v>
      </c>
      <c r="E107" s="4">
        <f>Data!F$502*Data!F108/Data!F107</f>
        <v>12191.93968478132</v>
      </c>
      <c r="G107" s="5">
        <f>$L$2*B107/Data!C$502+$M$2*C107/Data!D$502+$N$2*D107/Data!E$502+$O$2*E107/Data!F$502</f>
        <v>10011.356845623388</v>
      </c>
      <c r="I107" s="5">
        <f t="shared" si="2"/>
        <v>-11.356845623387926</v>
      </c>
    </row>
    <row r="108" spans="1:9" x14ac:dyDescent="0.25">
      <c r="A108" s="2">
        <f>Data!A109</f>
        <v>106</v>
      </c>
      <c r="B108" s="4">
        <f>Data!C$502*Data!C109/Data!C108</f>
        <v>10823.102801344374</v>
      </c>
      <c r="C108" s="4">
        <f>Data!D$502*Data!D109/Data!D108</f>
        <v>5117.6716615944479</v>
      </c>
      <c r="D108" s="4">
        <f>Data!E$502*Data!E109/Data!E108</f>
        <v>4158.7293229211664</v>
      </c>
      <c r="E108" s="4">
        <f>Data!F$502*Data!F109/Data!F108</f>
        <v>12072.842381680197</v>
      </c>
      <c r="G108" s="5">
        <f>$L$2*B108/Data!C$502+$M$2*C108/Data!D$502+$N$2*D108/Data!E$502+$O$2*E108/Data!F$502</f>
        <v>10016.005979943791</v>
      </c>
      <c r="I108" s="5">
        <f t="shared" si="2"/>
        <v>-16.005979943791317</v>
      </c>
    </row>
    <row r="109" spans="1:9" x14ac:dyDescent="0.25">
      <c r="A109" s="2">
        <f>Data!A110</f>
        <v>107</v>
      </c>
      <c r="B109" s="4">
        <f>Data!C$502*Data!C110/Data!C109</f>
        <v>10749.039484780982</v>
      </c>
      <c r="C109" s="4">
        <f>Data!D$502*Data!D110/Data!D109</f>
        <v>5080.2409799268898</v>
      </c>
      <c r="D109" s="4">
        <f>Data!E$502*Data!E110/Data!E109</f>
        <v>4088.9500776889236</v>
      </c>
      <c r="E109" s="4">
        <f>Data!F$502*Data!F110/Data!F109</f>
        <v>12194.633032170184</v>
      </c>
      <c r="G109" s="5">
        <f>$L$2*B109/Data!C$502+$M$2*C109/Data!D$502+$N$2*D109/Data!E$502+$O$2*E109/Data!F$502</f>
        <v>9969.7483687484219</v>
      </c>
      <c r="I109" s="5">
        <f t="shared" si="2"/>
        <v>30.251631251578146</v>
      </c>
    </row>
    <row r="110" spans="1:9" x14ac:dyDescent="0.25">
      <c r="A110" s="2">
        <f>Data!A111</f>
        <v>108</v>
      </c>
      <c r="B110" s="4">
        <f>Data!C$502*Data!C111/Data!C110</f>
        <v>10874.310800374444</v>
      </c>
      <c r="C110" s="4">
        <f>Data!D$502*Data!D111/Data!D110</f>
        <v>5103.1388395728809</v>
      </c>
      <c r="D110" s="4">
        <f>Data!E$502*Data!E111/Data!E110</f>
        <v>4111.0668373663475</v>
      </c>
      <c r="E110" s="4">
        <f>Data!F$502*Data!F111/Data!F110</f>
        <v>12104.176369108905</v>
      </c>
      <c r="G110" s="5">
        <f>$L$2*B110/Data!C$502+$M$2*C110/Data!D$502+$N$2*D110/Data!E$502+$O$2*E110/Data!F$502</f>
        <v>10019.960536771219</v>
      </c>
      <c r="I110" s="5">
        <f t="shared" si="2"/>
        <v>-19.960536771219267</v>
      </c>
    </row>
    <row r="111" spans="1:9" x14ac:dyDescent="0.25">
      <c r="A111" s="2">
        <f>Data!A112</f>
        <v>109</v>
      </c>
      <c r="B111" s="4">
        <f>Data!C$502*Data!C112/Data!C111</f>
        <v>10901.147772495175</v>
      </c>
      <c r="C111" s="4">
        <f>Data!D$502*Data!D112/Data!D111</f>
        <v>5166.9495279080229</v>
      </c>
      <c r="D111" s="4">
        <f>Data!E$502*Data!E112/Data!E111</f>
        <v>4161.0429435325477</v>
      </c>
      <c r="E111" s="4">
        <f>Data!F$502*Data!F112/Data!F111</f>
        <v>12183.808102675868</v>
      </c>
      <c r="G111" s="5">
        <f>$L$2*B111/Data!C$502+$M$2*C111/Data!D$502+$N$2*D111/Data!E$502+$O$2*E111/Data!F$502</f>
        <v>10092.737316167539</v>
      </c>
      <c r="I111" s="5">
        <f t="shared" si="2"/>
        <v>-92.737316167538665</v>
      </c>
    </row>
    <row r="112" spans="1:9" x14ac:dyDescent="0.25">
      <c r="A112" s="2">
        <f>Data!A113</f>
        <v>110</v>
      </c>
      <c r="B112" s="4">
        <f>Data!C$502*Data!C113/Data!C112</f>
        <v>10722.928514400121</v>
      </c>
      <c r="C112" s="4">
        <f>Data!D$502*Data!D113/Data!D112</f>
        <v>5058.8846962690823</v>
      </c>
      <c r="D112" s="4">
        <f>Data!E$502*Data!E113/Data!E112</f>
        <v>4093.4640459163402</v>
      </c>
      <c r="E112" s="4">
        <f>Data!F$502*Data!F113/Data!F112</f>
        <v>12081.053054651176</v>
      </c>
      <c r="G112" s="5">
        <f>$L$2*B112/Data!C$502+$M$2*C112/Data!D$502+$N$2*D112/Data!E$502+$O$2*E112/Data!F$502</f>
        <v>9929.8735751947061</v>
      </c>
      <c r="I112" s="5">
        <f t="shared" si="2"/>
        <v>70.126424805293937</v>
      </c>
    </row>
    <row r="113" spans="1:9" x14ac:dyDescent="0.25">
      <c r="A113" s="2">
        <f>Data!A114</f>
        <v>111</v>
      </c>
      <c r="B113" s="4">
        <f>Data!C$502*Data!C114/Data!C113</f>
        <v>10811.71490425961</v>
      </c>
      <c r="C113" s="4">
        <f>Data!D$502*Data!D114/Data!D113</f>
        <v>5062.0319333896923</v>
      </c>
      <c r="D113" s="4">
        <f>Data!E$502*Data!E114/Data!E113</f>
        <v>4094.807930186123</v>
      </c>
      <c r="E113" s="4">
        <f>Data!F$502*Data!F114/Data!F113</f>
        <v>12089.791366163947</v>
      </c>
      <c r="G113" s="5">
        <f>$L$2*B113/Data!C$502+$M$2*C113/Data!D$502+$N$2*D113/Data!E$502+$O$2*E113/Data!F$502</f>
        <v>9966.3030538859439</v>
      </c>
      <c r="I113" s="5">
        <f t="shared" si="2"/>
        <v>33.696946114056118</v>
      </c>
    </row>
    <row r="114" spans="1:9" x14ac:dyDescent="0.25">
      <c r="A114" s="2">
        <f>Data!A115</f>
        <v>112</v>
      </c>
      <c r="B114" s="4">
        <f>Data!C$502*Data!C115/Data!C114</f>
        <v>10828.429595900385</v>
      </c>
      <c r="C114" s="4">
        <f>Data!D$502*Data!D115/Data!D114</f>
        <v>5105.3362941554269</v>
      </c>
      <c r="D114" s="4">
        <f>Data!E$502*Data!E115/Data!E114</f>
        <v>4142.1063787327794</v>
      </c>
      <c r="E114" s="4">
        <f>Data!F$502*Data!F115/Data!F114</f>
        <v>12148.777260257617</v>
      </c>
      <c r="G114" s="5">
        <f>$L$2*B114/Data!C$502+$M$2*C114/Data!D$502+$N$2*D114/Data!E$502+$O$2*E114/Data!F$502</f>
        <v>10019.207514744377</v>
      </c>
      <c r="I114" s="5">
        <f t="shared" si="2"/>
        <v>-19.207514744377477</v>
      </c>
    </row>
    <row r="115" spans="1:9" x14ac:dyDescent="0.25">
      <c r="A115" s="2">
        <f>Data!A116</f>
        <v>113</v>
      </c>
      <c r="B115" s="4">
        <f>Data!C$502*Data!C116/Data!C115</f>
        <v>10853.362216987251</v>
      </c>
      <c r="C115" s="4">
        <f>Data!D$502*Data!D116/Data!D115</f>
        <v>5097.3148928668734</v>
      </c>
      <c r="D115" s="4">
        <f>Data!E$502*Data!E116/Data!E115</f>
        <v>4133.4957166040895</v>
      </c>
      <c r="E115" s="4">
        <f>Data!F$502*Data!F116/Data!F115</f>
        <v>12128.7119260569</v>
      </c>
      <c r="G115" s="5">
        <f>$L$2*B115/Data!C$502+$M$2*C115/Data!D$502+$N$2*D115/Data!E$502+$O$2*E115/Data!F$502</f>
        <v>10018.292592622076</v>
      </c>
      <c r="I115" s="5">
        <f t="shared" si="2"/>
        <v>-18.292592622075972</v>
      </c>
    </row>
    <row r="116" spans="1:9" x14ac:dyDescent="0.25">
      <c r="A116" s="2">
        <f>Data!A117</f>
        <v>114</v>
      </c>
      <c r="B116" s="4">
        <f>Data!C$502*Data!C117/Data!C116</f>
        <v>10910.209835682419</v>
      </c>
      <c r="C116" s="4">
        <f>Data!D$502*Data!D117/Data!D116</f>
        <v>5063.8443383530921</v>
      </c>
      <c r="D116" s="4">
        <f>Data!E$502*Data!E117/Data!E116</f>
        <v>4087.3701114321093</v>
      </c>
      <c r="E116" s="4">
        <f>Data!F$502*Data!F117/Data!F116</f>
        <v>12041.073013077617</v>
      </c>
      <c r="G116" s="5">
        <f>$L$2*B116/Data!C$502+$M$2*C116/Data!D$502+$N$2*D116/Data!E$502+$O$2*E116/Data!F$502</f>
        <v>9993.9145575556977</v>
      </c>
      <c r="I116" s="5">
        <f t="shared" si="2"/>
        <v>6.0854424443023163</v>
      </c>
    </row>
    <row r="117" spans="1:9" x14ac:dyDescent="0.25">
      <c r="A117" s="2">
        <f>Data!A118</f>
        <v>115</v>
      </c>
      <c r="B117" s="4">
        <f>Data!C$502*Data!C118/Data!C117</f>
        <v>10869.75995493472</v>
      </c>
      <c r="C117" s="4">
        <f>Data!D$502*Data!D118/Data!D117</f>
        <v>5160.5775047959887</v>
      </c>
      <c r="D117" s="4">
        <f>Data!E$502*Data!E118/Data!E117</f>
        <v>4154.113113397797</v>
      </c>
      <c r="E117" s="4">
        <f>Data!F$502*Data!F118/Data!F117</f>
        <v>12209.868258662565</v>
      </c>
      <c r="G117" s="5">
        <f>$L$2*B117/Data!C$502+$M$2*C117/Data!D$502+$N$2*D117/Data!E$502+$O$2*E117/Data!F$502</f>
        <v>10080.005633382942</v>
      </c>
      <c r="I117" s="5">
        <f t="shared" si="2"/>
        <v>-80.005633382941596</v>
      </c>
    </row>
    <row r="118" spans="1:9" x14ac:dyDescent="0.25">
      <c r="A118" s="2">
        <f>Data!A119</f>
        <v>116</v>
      </c>
      <c r="B118" s="4">
        <f>Data!C$502*Data!C119/Data!C118</f>
        <v>10807.924797162306</v>
      </c>
      <c r="C118" s="4">
        <f>Data!D$502*Data!D119/Data!D118</f>
        <v>5118.8790614752797</v>
      </c>
      <c r="D118" s="4">
        <f>Data!E$502*Data!E119/Data!E118</f>
        <v>4125.476258024637</v>
      </c>
      <c r="E118" s="4">
        <f>Data!F$502*Data!F119/Data!F118</f>
        <v>12134.122781089643</v>
      </c>
      <c r="G118" s="5">
        <f>$L$2*B118/Data!C$502+$M$2*C118/Data!D$502+$N$2*D118/Data!E$502+$O$2*E118/Data!F$502</f>
        <v>10013.142999007869</v>
      </c>
      <c r="I118" s="5">
        <f t="shared" si="2"/>
        <v>-13.142999007868639</v>
      </c>
    </row>
    <row r="119" spans="1:9" x14ac:dyDescent="0.25">
      <c r="A119" s="2">
        <f>Data!A120</f>
        <v>117</v>
      </c>
      <c r="B119" s="4">
        <f>Data!C$502*Data!C120/Data!C119</f>
        <v>10832.227946266208</v>
      </c>
      <c r="C119" s="4">
        <f>Data!D$502*Data!D120/Data!D119</f>
        <v>5101.2519989225002</v>
      </c>
      <c r="D119" s="4">
        <f>Data!E$502*Data!E120/Data!E119</f>
        <v>4117.3012416817846</v>
      </c>
      <c r="E119" s="4">
        <f>Data!F$502*Data!F120/Data!F119</f>
        <v>11975.349350633809</v>
      </c>
      <c r="G119" s="5">
        <f>$L$2*B119/Data!C$502+$M$2*C119/Data!D$502+$N$2*D119/Data!E$502+$O$2*E119/Data!F$502</f>
        <v>9983.5475780450597</v>
      </c>
      <c r="I119" s="5">
        <f t="shared" si="2"/>
        <v>16.452421954940291</v>
      </c>
    </row>
    <row r="120" spans="1:9" x14ac:dyDescent="0.25">
      <c r="A120" s="2">
        <f>Data!A121</f>
        <v>118</v>
      </c>
      <c r="B120" s="4">
        <f>Data!C$502*Data!C121/Data!C120</f>
        <v>10829.077127053626</v>
      </c>
      <c r="C120" s="4">
        <f>Data!D$502*Data!D121/Data!D120</f>
        <v>5118.5055603919036</v>
      </c>
      <c r="D120" s="4">
        <f>Data!E$502*Data!E121/Data!E120</f>
        <v>4111.4040004858207</v>
      </c>
      <c r="E120" s="4">
        <f>Data!F$502*Data!F121/Data!F120</f>
        <v>12158.37779079609</v>
      </c>
      <c r="G120" s="5">
        <f>$L$2*B120/Data!C$502+$M$2*C120/Data!D$502+$N$2*D120/Data!E$502+$O$2*E120/Data!F$502</f>
        <v>10021.3230732639</v>
      </c>
      <c r="I120" s="5">
        <f t="shared" si="2"/>
        <v>-21.323073263900369</v>
      </c>
    </row>
    <row r="121" spans="1:9" x14ac:dyDescent="0.25">
      <c r="A121" s="2">
        <f>Data!A122</f>
        <v>119</v>
      </c>
      <c r="B121" s="4">
        <f>Data!C$502*Data!C122/Data!C121</f>
        <v>10825.648599939526</v>
      </c>
      <c r="C121" s="4">
        <f>Data!D$502*Data!D122/Data!D121</f>
        <v>5114.2278492980167</v>
      </c>
      <c r="D121" s="4">
        <f>Data!E$502*Data!E122/Data!E121</f>
        <v>4133.5443015230467</v>
      </c>
      <c r="E121" s="4">
        <f>Data!F$502*Data!F122/Data!F121</f>
        <v>12035.311111228562</v>
      </c>
      <c r="G121" s="5">
        <f>$L$2*B121/Data!C$502+$M$2*C121/Data!D$502+$N$2*D121/Data!E$502+$O$2*E121/Data!F$502</f>
        <v>10002.602354090592</v>
      </c>
      <c r="I121" s="5">
        <f t="shared" si="2"/>
        <v>-2.6023540905916889</v>
      </c>
    </row>
    <row r="122" spans="1:9" x14ac:dyDescent="0.25">
      <c r="A122" s="2">
        <f>Data!A123</f>
        <v>120</v>
      </c>
      <c r="B122" s="4">
        <f>Data!C$502*Data!C123/Data!C122</f>
        <v>10800.181350807263</v>
      </c>
      <c r="C122" s="4">
        <f>Data!D$502*Data!D123/Data!D122</f>
        <v>5077.12</v>
      </c>
      <c r="D122" s="4">
        <f>Data!E$502*Data!E123/Data!E122</f>
        <v>4087.1963096615818</v>
      </c>
      <c r="E122" s="4">
        <f>Data!F$502*Data!F123/Data!F122</f>
        <v>12115.142096283207</v>
      </c>
      <c r="G122" s="5">
        <f>$L$2*B122/Data!C$502+$M$2*C122/Data!D$502+$N$2*D122/Data!E$502+$O$2*E122/Data!F$502</f>
        <v>9973.2593693470517</v>
      </c>
      <c r="I122" s="5">
        <f t="shared" si="2"/>
        <v>26.740630652948312</v>
      </c>
    </row>
    <row r="123" spans="1:9" x14ac:dyDescent="0.25">
      <c r="A123" s="2">
        <f>Data!A124</f>
        <v>121</v>
      </c>
      <c r="B123" s="4">
        <f>Data!C$502*Data!C124/Data!C123</f>
        <v>10776.516126132829</v>
      </c>
      <c r="C123" s="4">
        <f>Data!D$502*Data!D124/Data!D123</f>
        <v>5124.8259926887695</v>
      </c>
      <c r="D123" s="4">
        <f>Data!E$502*Data!E124/Data!E123</f>
        <v>4134.404198160667</v>
      </c>
      <c r="E123" s="4">
        <f>Data!F$502*Data!F124/Data!F123</f>
        <v>12263.451111691327</v>
      </c>
      <c r="G123" s="5">
        <f>$L$2*B123/Data!C$502+$M$2*C123/Data!D$502+$N$2*D123/Data!E$502+$O$2*E123/Data!F$502</f>
        <v>10028.558336275903</v>
      </c>
      <c r="I123" s="5">
        <f t="shared" si="2"/>
        <v>-28.558336275902548</v>
      </c>
    </row>
    <row r="124" spans="1:9" x14ac:dyDescent="0.25">
      <c r="A124" s="2">
        <f>Data!A125</f>
        <v>122</v>
      </c>
      <c r="B124" s="4">
        <f>Data!C$502*Data!C125/Data!C124</f>
        <v>10888.86047856143</v>
      </c>
      <c r="C124" s="4">
        <f>Data!D$502*Data!D125/Data!D124</f>
        <v>5094.801666980009</v>
      </c>
      <c r="D124" s="4">
        <f>Data!E$502*Data!E125/Data!E124</f>
        <v>4107.4854083215487</v>
      </c>
      <c r="E124" s="4">
        <f>Data!F$502*Data!F125/Data!F124</f>
        <v>12196.090646914221</v>
      </c>
      <c r="G124" s="5">
        <f>$L$2*B124/Data!C$502+$M$2*C124/Data!D$502+$N$2*D124/Data!E$502+$O$2*E124/Data!F$502</f>
        <v>10034.731485249031</v>
      </c>
      <c r="I124" s="5">
        <f t="shared" si="2"/>
        <v>-34.731485249030811</v>
      </c>
    </row>
    <row r="125" spans="1:9" x14ac:dyDescent="0.25">
      <c r="A125" s="2">
        <f>Data!A126</f>
        <v>123</v>
      </c>
      <c r="B125" s="4">
        <f>Data!C$502*Data!C126/Data!C125</f>
        <v>10899.599806888267</v>
      </c>
      <c r="C125" s="4">
        <f>Data!D$502*Data!D126/Data!D125</f>
        <v>5127.0592497414527</v>
      </c>
      <c r="D125" s="4">
        <f>Data!E$502*Data!E126/Data!E125</f>
        <v>4145.7826687009156</v>
      </c>
      <c r="E125" s="4">
        <f>Data!F$502*Data!F126/Data!F125</f>
        <v>12205.225232838386</v>
      </c>
      <c r="G125" s="5">
        <f>$L$2*B125/Data!C$502+$M$2*C125/Data!D$502+$N$2*D125/Data!E$502+$O$2*E125/Data!F$502</f>
        <v>10068.506961817304</v>
      </c>
      <c r="I125" s="5">
        <f t="shared" si="2"/>
        <v>-68.506961817303818</v>
      </c>
    </row>
    <row r="126" spans="1:9" x14ac:dyDescent="0.25">
      <c r="A126" s="2">
        <f>Data!A127</f>
        <v>124</v>
      </c>
      <c r="B126" s="4">
        <f>Data!C$502*Data!C127/Data!C126</f>
        <v>10844.837669045179</v>
      </c>
      <c r="C126" s="4">
        <f>Data!D$502*Data!D127/Data!D126</f>
        <v>5105.2020619198911</v>
      </c>
      <c r="D126" s="4">
        <f>Data!E$502*Data!E127/Data!E126</f>
        <v>4110.9757861204644</v>
      </c>
      <c r="E126" s="4">
        <f>Data!F$502*Data!F127/Data!F126</f>
        <v>12213.703334653324</v>
      </c>
      <c r="G126" s="5">
        <f>$L$2*B126/Data!C$502+$M$2*C126/Data!D$502+$N$2*D126/Data!E$502+$O$2*E126/Data!F$502</f>
        <v>10028.343693546214</v>
      </c>
      <c r="I126" s="5">
        <f t="shared" si="2"/>
        <v>-28.343693546214126</v>
      </c>
    </row>
    <row r="127" spans="1:9" x14ac:dyDescent="0.25">
      <c r="A127" s="2">
        <f>Data!A128</f>
        <v>125</v>
      </c>
      <c r="B127" s="4">
        <f>Data!C$502*Data!C128/Data!C127</f>
        <v>10827.340968546048</v>
      </c>
      <c r="C127" s="4">
        <f>Data!D$502*Data!D128/Data!D127</f>
        <v>5084.6694853341214</v>
      </c>
      <c r="D127" s="4">
        <f>Data!E$502*Data!E128/Data!E127</f>
        <v>4109.2969261022781</v>
      </c>
      <c r="E127" s="4">
        <f>Data!F$502*Data!F128/Data!F127</f>
        <v>12100.422021703918</v>
      </c>
      <c r="G127" s="5">
        <f>$L$2*B127/Data!C$502+$M$2*C127/Data!D$502+$N$2*D127/Data!E$502+$O$2*E127/Data!F$502</f>
        <v>9990.6811005161744</v>
      </c>
      <c r="I127" s="5">
        <f t="shared" si="2"/>
        <v>9.3188994838255894</v>
      </c>
    </row>
    <row r="128" spans="1:9" x14ac:dyDescent="0.25">
      <c r="A128" s="2">
        <f>Data!A129</f>
        <v>126</v>
      </c>
      <c r="B128" s="4">
        <f>Data!C$502*Data!C129/Data!C128</f>
        <v>10841.338776979488</v>
      </c>
      <c r="C128" s="4">
        <f>Data!D$502*Data!D129/Data!D128</f>
        <v>5089.8848633071111</v>
      </c>
      <c r="D128" s="4">
        <f>Data!E$502*Data!E129/Data!E128</f>
        <v>4114.4391814953469</v>
      </c>
      <c r="E128" s="4">
        <f>Data!F$502*Data!F129/Data!F128</f>
        <v>12158.046111531608</v>
      </c>
      <c r="G128" s="5">
        <f>$L$2*B128/Data!C$502+$M$2*C128/Data!D$502+$N$2*D128/Data!E$502+$O$2*E128/Data!F$502</f>
        <v>10009.686541202818</v>
      </c>
      <c r="I128" s="5">
        <f t="shared" si="2"/>
        <v>-9.6865412028182618</v>
      </c>
    </row>
    <row r="129" spans="1:9" x14ac:dyDescent="0.25">
      <c r="A129" s="2">
        <f>Data!A130</f>
        <v>127</v>
      </c>
      <c r="B129" s="4">
        <f>Data!C$502*Data!C130/Data!C129</f>
        <v>10784.338479827384</v>
      </c>
      <c r="C129" s="4">
        <f>Data!D$502*Data!D130/Data!D129</f>
        <v>5051.7347535205781</v>
      </c>
      <c r="D129" s="4">
        <f>Data!E$502*Data!E130/Data!E129</f>
        <v>4100.9363698640927</v>
      </c>
      <c r="E129" s="4">
        <f>Data!F$502*Data!F130/Data!F129</f>
        <v>12097.531904926218</v>
      </c>
      <c r="G129" s="5">
        <f>$L$2*B129/Data!C$502+$M$2*C129/Data!D$502+$N$2*D129/Data!E$502+$O$2*E129/Data!F$502</f>
        <v>9952.8921179086374</v>
      </c>
      <c r="I129" s="5">
        <f t="shared" si="2"/>
        <v>47.107882091362626</v>
      </c>
    </row>
    <row r="130" spans="1:9" x14ac:dyDescent="0.25">
      <c r="A130" s="2">
        <f>Data!A131</f>
        <v>128</v>
      </c>
      <c r="B130" s="4">
        <f>Data!C$502*Data!C131/Data!C130</f>
        <v>10780.648693471163</v>
      </c>
      <c r="C130" s="4">
        <f>Data!D$502*Data!D131/Data!D130</f>
        <v>5114.6771389470041</v>
      </c>
      <c r="D130" s="4">
        <f>Data!E$502*Data!E131/Data!E130</f>
        <v>4124.1497647579436</v>
      </c>
      <c r="E130" s="4">
        <f>Data!F$502*Data!F131/Data!F130</f>
        <v>12247.304314173733</v>
      </c>
      <c r="G130" s="5">
        <f>$L$2*B130/Data!C$502+$M$2*C130/Data!D$502+$N$2*D130/Data!E$502+$O$2*E130/Data!F$502</f>
        <v>10018.952464958986</v>
      </c>
      <c r="I130" s="5">
        <f t="shared" si="2"/>
        <v>-18.952464958985729</v>
      </c>
    </row>
    <row r="131" spans="1:9" x14ac:dyDescent="0.25">
      <c r="A131" s="2">
        <f>Data!A132</f>
        <v>129</v>
      </c>
      <c r="B131" s="4">
        <f>Data!C$502*Data!C132/Data!C131</f>
        <v>10792.283243412827</v>
      </c>
      <c r="C131" s="4">
        <f>Data!D$502*Data!D132/Data!D131</f>
        <v>5112.0505571314397</v>
      </c>
      <c r="D131" s="4">
        <f>Data!E$502*Data!E132/Data!E131</f>
        <v>4120.6816854653061</v>
      </c>
      <c r="E131" s="4">
        <f>Data!F$502*Data!F132/Data!F131</f>
        <v>12168.303567085377</v>
      </c>
      <c r="G131" s="5">
        <f>$L$2*B131/Data!C$502+$M$2*C131/Data!D$502+$N$2*D131/Data!E$502+$O$2*E131/Data!F$502</f>
        <v>10007.820497295093</v>
      </c>
      <c r="I131" s="5">
        <f t="shared" ref="I131:I194" si="3">10000-G131</f>
        <v>-7.8204972950934462</v>
      </c>
    </row>
    <row r="132" spans="1:9" x14ac:dyDescent="0.25">
      <c r="A132" s="2">
        <f>Data!A133</f>
        <v>130</v>
      </c>
      <c r="B132" s="4">
        <f>Data!C$502*Data!C133/Data!C132</f>
        <v>10812.142971105706</v>
      </c>
      <c r="C132" s="4">
        <f>Data!D$502*Data!D133/Data!D132</f>
        <v>5122.0272311177068</v>
      </c>
      <c r="D132" s="4">
        <f>Data!E$502*Data!E133/Data!E132</f>
        <v>4147.7650771292319</v>
      </c>
      <c r="E132" s="4">
        <f>Data!F$502*Data!F133/Data!F132</f>
        <v>12132.967663518877</v>
      </c>
      <c r="G132" s="5">
        <f>$L$2*B132/Data!C$502+$M$2*C132/Data!D$502+$N$2*D132/Data!E$502+$O$2*E132/Data!F$502</f>
        <v>10021.781511533127</v>
      </c>
      <c r="I132" s="5">
        <f t="shared" si="3"/>
        <v>-21.781511533126832</v>
      </c>
    </row>
    <row r="133" spans="1:9" x14ac:dyDescent="0.25">
      <c r="A133" s="2">
        <f>Data!A134</f>
        <v>131</v>
      </c>
      <c r="B133" s="4">
        <f>Data!C$502*Data!C134/Data!C133</f>
        <v>10468.663149808506</v>
      </c>
      <c r="C133" s="4">
        <f>Data!D$502*Data!D134/Data!D133</f>
        <v>4977.9245590315022</v>
      </c>
      <c r="D133" s="4">
        <f>Data!E$502*Data!E134/Data!E133</f>
        <v>3990.19428769258</v>
      </c>
      <c r="E133" s="4">
        <f>Data!F$502*Data!F134/Data!F133</f>
        <v>12051.559503254124</v>
      </c>
      <c r="G133" s="5">
        <f>$L$2*B133/Data!C$502+$M$2*C133/Data!D$502+$N$2*D133/Data!E$502+$O$2*E133/Data!F$502</f>
        <v>9758.2877924210734</v>
      </c>
      <c r="I133" s="5">
        <f t="shared" si="3"/>
        <v>241.71220757892661</v>
      </c>
    </row>
    <row r="134" spans="1:9" x14ac:dyDescent="0.25">
      <c r="A134" s="2">
        <f>Data!A135</f>
        <v>132</v>
      </c>
      <c r="B134" s="4">
        <f>Data!C$502*Data!C135/Data!C134</f>
        <v>10871.594321747118</v>
      </c>
      <c r="C134" s="4">
        <f>Data!D$502*Data!D135/Data!D134</f>
        <v>5002.7036477307074</v>
      </c>
      <c r="D134" s="4">
        <f>Data!E$502*Data!E135/Data!E134</f>
        <v>4061.4773293918279</v>
      </c>
      <c r="E134" s="4">
        <f>Data!F$502*Data!F135/Data!F134</f>
        <v>11770.16465434726</v>
      </c>
      <c r="G134" s="5">
        <f>$L$2*B134/Data!C$502+$M$2*C134/Data!D$502+$N$2*D134/Data!E$502+$O$2*E134/Data!F$502</f>
        <v>9892.633917451074</v>
      </c>
      <c r="I134" s="5">
        <f t="shared" si="3"/>
        <v>107.36608254892599</v>
      </c>
    </row>
    <row r="135" spans="1:9" x14ac:dyDescent="0.25">
      <c r="A135" s="2">
        <f>Data!A136</f>
        <v>133</v>
      </c>
      <c r="B135" s="4">
        <f>Data!C$502*Data!C136/Data!C135</f>
        <v>10794.914374123273</v>
      </c>
      <c r="C135" s="4">
        <f>Data!D$502*Data!D136/Data!D135</f>
        <v>5049.7755164870778</v>
      </c>
      <c r="D135" s="4">
        <f>Data!E$502*Data!E136/Data!E135</f>
        <v>4071.3383444035157</v>
      </c>
      <c r="E135" s="4">
        <f>Data!F$502*Data!F136/Data!F135</f>
        <v>12011.38127070822</v>
      </c>
      <c r="G135" s="5">
        <f>$L$2*B135/Data!C$502+$M$2*C135/Data!D$502+$N$2*D135/Data!E$502+$O$2*E135/Data!F$502</f>
        <v>9934.2308925031975</v>
      </c>
      <c r="I135" s="5">
        <f t="shared" si="3"/>
        <v>65.769107496802462</v>
      </c>
    </row>
    <row r="136" spans="1:9" x14ac:dyDescent="0.25">
      <c r="A136" s="2">
        <f>Data!A137</f>
        <v>134</v>
      </c>
      <c r="B136" s="4">
        <f>Data!C$502*Data!C137/Data!C136</f>
        <v>10718.779427169753</v>
      </c>
      <c r="C136" s="4">
        <f>Data!D$502*Data!D137/Data!D136</f>
        <v>5095.766631785481</v>
      </c>
      <c r="D136" s="4">
        <f>Data!E$502*Data!E137/Data!E136</f>
        <v>4089.1369518540237</v>
      </c>
      <c r="E136" s="4">
        <f>Data!F$502*Data!F137/Data!F136</f>
        <v>11951.506515761015</v>
      </c>
      <c r="G136" s="5">
        <f>$L$2*B136/Data!C$502+$M$2*C136/Data!D$502+$N$2*D136/Data!E$502+$O$2*E136/Data!F$502</f>
        <v>9927.6166934716257</v>
      </c>
      <c r="I136" s="5">
        <f t="shared" si="3"/>
        <v>72.383306528374305</v>
      </c>
    </row>
    <row r="137" spans="1:9" x14ac:dyDescent="0.25">
      <c r="A137" s="2">
        <f>Data!A138</f>
        <v>135</v>
      </c>
      <c r="B137" s="4">
        <f>Data!C$502*Data!C138/Data!C137</f>
        <v>10768.256562163098</v>
      </c>
      <c r="C137" s="4">
        <f>Data!D$502*Data!D138/Data!D137</f>
        <v>5047.6949282234073</v>
      </c>
      <c r="D137" s="4">
        <f>Data!E$502*Data!E138/Data!E137</f>
        <v>4084.4509993548031</v>
      </c>
      <c r="E137" s="4">
        <f>Data!F$502*Data!F138/Data!F137</f>
        <v>11709.965020040156</v>
      </c>
      <c r="G137" s="5">
        <f>$L$2*B137/Data!C$502+$M$2*C137/Data!D$502+$N$2*D137/Data!E$502+$O$2*E137/Data!F$502</f>
        <v>9876.5835001892247</v>
      </c>
      <c r="I137" s="5">
        <f t="shared" si="3"/>
        <v>123.41649981077535</v>
      </c>
    </row>
    <row r="138" spans="1:9" x14ac:dyDescent="0.25">
      <c r="A138" s="2">
        <f>Data!A139</f>
        <v>136</v>
      </c>
      <c r="B138" s="4">
        <f>Data!C$502*Data!C139/Data!C138</f>
        <v>10966.368533543671</v>
      </c>
      <c r="C138" s="4">
        <f>Data!D$502*Data!D139/Data!D138</f>
        <v>5162.7148728275042</v>
      </c>
      <c r="D138" s="4">
        <f>Data!E$502*Data!E139/Data!E138</f>
        <v>4154.3480482374289</v>
      </c>
      <c r="E138" s="4">
        <f>Data!F$502*Data!F139/Data!F138</f>
        <v>12262.261583319563</v>
      </c>
      <c r="G138" s="5">
        <f>$L$2*B138/Data!C$502+$M$2*C138/Data!D$502+$N$2*D138/Data!E$502+$O$2*E138/Data!F$502</f>
        <v>10125.668162390793</v>
      </c>
      <c r="I138" s="5">
        <f t="shared" si="3"/>
        <v>-125.66816239079344</v>
      </c>
    </row>
    <row r="139" spans="1:9" x14ac:dyDescent="0.25">
      <c r="A139" s="2">
        <f>Data!A140</f>
        <v>137</v>
      </c>
      <c r="B139" s="4">
        <f>Data!C$502*Data!C140/Data!C139</f>
        <v>10811.744493917309</v>
      </c>
      <c r="C139" s="4">
        <f>Data!D$502*Data!D140/Data!D139</f>
        <v>5110.5418913415333</v>
      </c>
      <c r="D139" s="4">
        <f>Data!E$502*Data!E140/Data!E139</f>
        <v>4128.1160681830297</v>
      </c>
      <c r="E139" s="4">
        <f>Data!F$502*Data!F140/Data!F139</f>
        <v>12057.578096031344</v>
      </c>
      <c r="G139" s="5">
        <f>$L$2*B139/Data!C$502+$M$2*C139/Data!D$502+$N$2*D139/Data!E$502+$O$2*E139/Data!F$502</f>
        <v>9997.6512226626874</v>
      </c>
      <c r="I139" s="5">
        <f t="shared" si="3"/>
        <v>2.3487773373126402</v>
      </c>
    </row>
    <row r="140" spans="1:9" x14ac:dyDescent="0.25">
      <c r="A140" s="2">
        <f>Data!A141</f>
        <v>138</v>
      </c>
      <c r="B140" s="4">
        <f>Data!C$502*Data!C141/Data!C140</f>
        <v>10885.766340563217</v>
      </c>
      <c r="C140" s="4">
        <f>Data!D$502*Data!D141/Data!D140</f>
        <v>5154.5306781450499</v>
      </c>
      <c r="D140" s="4">
        <f>Data!E$502*Data!E141/Data!E140</f>
        <v>4166.7272354708557</v>
      </c>
      <c r="E140" s="4">
        <f>Data!F$502*Data!F141/Data!F140</f>
        <v>12350.391381331639</v>
      </c>
      <c r="G140" s="5">
        <f>$L$2*B140/Data!C$502+$M$2*C140/Data!D$502+$N$2*D140/Data!E$502+$O$2*E140/Data!F$502</f>
        <v>10108.624001862785</v>
      </c>
      <c r="I140" s="5">
        <f t="shared" si="3"/>
        <v>-108.62400186278501</v>
      </c>
    </row>
    <row r="141" spans="1:9" x14ac:dyDescent="0.25">
      <c r="A141" s="2">
        <f>Data!A142</f>
        <v>139</v>
      </c>
      <c r="B141" s="4">
        <f>Data!C$502*Data!C142/Data!C141</f>
        <v>10838.961150211651</v>
      </c>
      <c r="C141" s="4">
        <f>Data!D$502*Data!D142/Data!D141</f>
        <v>5109.9187693691092</v>
      </c>
      <c r="D141" s="4">
        <f>Data!E$502*Data!E142/Data!E141</f>
        <v>4124.6545589092475</v>
      </c>
      <c r="E141" s="4">
        <f>Data!F$502*Data!F142/Data!F141</f>
        <v>12167.295942624798</v>
      </c>
      <c r="G141" s="5">
        <f>$L$2*B141/Data!C$502+$M$2*C141/Data!D$502+$N$2*D141/Data!E$502+$O$2*E141/Data!F$502</f>
        <v>10024.612564494695</v>
      </c>
      <c r="I141" s="5">
        <f t="shared" si="3"/>
        <v>-24.612564494695107</v>
      </c>
    </row>
    <row r="142" spans="1:9" x14ac:dyDescent="0.25">
      <c r="A142" s="2">
        <f>Data!A143</f>
        <v>140</v>
      </c>
      <c r="B142" s="4">
        <f>Data!C$502*Data!C143/Data!C142</f>
        <v>10862.469833419136</v>
      </c>
      <c r="C142" s="4">
        <f>Data!D$502*Data!D143/Data!D142</f>
        <v>5085.8905207199141</v>
      </c>
      <c r="D142" s="4">
        <f>Data!E$502*Data!E143/Data!E142</f>
        <v>4083.5054566040185</v>
      </c>
      <c r="E142" s="4">
        <f>Data!F$502*Data!F143/Data!F142</f>
        <v>12205.624294845504</v>
      </c>
      <c r="G142" s="5">
        <f>$L$2*B142/Data!C$502+$M$2*C142/Data!D$502+$N$2*D142/Data!E$502+$O$2*E142/Data!F$502</f>
        <v>10015.479276155875</v>
      </c>
      <c r="I142" s="5">
        <f t="shared" si="3"/>
        <v>-15.479276155874686</v>
      </c>
    </row>
    <row r="143" spans="1:9" x14ac:dyDescent="0.25">
      <c r="A143" s="2">
        <f>Data!A144</f>
        <v>141</v>
      </c>
      <c r="B143" s="4">
        <f>Data!C$502*Data!C144/Data!C143</f>
        <v>10611.928926551836</v>
      </c>
      <c r="C143" s="4">
        <f>Data!D$502*Data!D144/Data!D143</f>
        <v>5036.6596698378071</v>
      </c>
      <c r="D143" s="4">
        <f>Data!E$502*Data!E144/Data!E143</f>
        <v>4067.2787915001086</v>
      </c>
      <c r="E143" s="4">
        <f>Data!F$502*Data!F144/Data!F143</f>
        <v>12035.476991046351</v>
      </c>
      <c r="G143" s="5">
        <f>$L$2*B143/Data!C$502+$M$2*C143/Data!D$502+$N$2*D143/Data!E$502+$O$2*E143/Data!F$502</f>
        <v>9861.8854054048406</v>
      </c>
      <c r="I143" s="5">
        <f t="shared" si="3"/>
        <v>138.11459459515936</v>
      </c>
    </row>
    <row r="144" spans="1:9" x14ac:dyDescent="0.25">
      <c r="A144" s="2">
        <f>Data!A145</f>
        <v>142</v>
      </c>
      <c r="B144" s="4">
        <f>Data!C$502*Data!C145/Data!C144</f>
        <v>10876.660545248578</v>
      </c>
      <c r="C144" s="4">
        <f>Data!D$502*Data!D145/Data!D144</f>
        <v>4962.8590079854575</v>
      </c>
      <c r="D144" s="4">
        <f>Data!E$502*Data!E145/Data!E144</f>
        <v>4010.9975517491457</v>
      </c>
      <c r="E144" s="4">
        <f>Data!F$502*Data!F145/Data!F144</f>
        <v>11761.039898893057</v>
      </c>
      <c r="G144" s="5">
        <f>$L$2*B144/Data!C$502+$M$2*C144/Data!D$502+$N$2*D144/Data!E$502+$O$2*E144/Data!F$502</f>
        <v>9857.2726867506099</v>
      </c>
      <c r="I144" s="5">
        <f t="shared" si="3"/>
        <v>142.72731324939014</v>
      </c>
    </row>
    <row r="145" spans="1:9" x14ac:dyDescent="0.25">
      <c r="A145" s="2">
        <f>Data!A146</f>
        <v>143</v>
      </c>
      <c r="B145" s="4">
        <f>Data!C$502*Data!C146/Data!C145</f>
        <v>10848.616475645738</v>
      </c>
      <c r="C145" s="4">
        <f>Data!D$502*Data!D146/Data!D145</f>
        <v>5208.1147066175618</v>
      </c>
      <c r="D145" s="4">
        <f>Data!E$502*Data!E146/Data!E145</f>
        <v>4187.2794972640859</v>
      </c>
      <c r="E145" s="4">
        <f>Data!F$502*Data!F146/Data!F145</f>
        <v>12248.334711190157</v>
      </c>
      <c r="G145" s="5">
        <f>$L$2*B145/Data!C$502+$M$2*C145/Data!D$502+$N$2*D145/Data!E$502+$O$2*E145/Data!F$502</f>
        <v>10114.591107887971</v>
      </c>
      <c r="I145" s="5">
        <f t="shared" si="3"/>
        <v>-114.59110788797079</v>
      </c>
    </row>
    <row r="146" spans="1:9" x14ac:dyDescent="0.25">
      <c r="A146" s="2">
        <f>Data!A147</f>
        <v>144</v>
      </c>
      <c r="B146" s="4">
        <f>Data!C$502*Data!C147/Data!C146</f>
        <v>10781.307322207493</v>
      </c>
      <c r="C146" s="4">
        <f>Data!D$502*Data!D147/Data!D146</f>
        <v>5093.4398617361257</v>
      </c>
      <c r="D146" s="4">
        <f>Data!E$502*Data!E147/Data!E146</f>
        <v>4108.6695559987747</v>
      </c>
      <c r="E146" s="4">
        <f>Data!F$502*Data!F147/Data!F146</f>
        <v>12031.505770299502</v>
      </c>
      <c r="G146" s="5">
        <f>$L$2*B146/Data!C$502+$M$2*C146/Data!D$502+$N$2*D146/Data!E$502+$O$2*E146/Data!F$502</f>
        <v>9967.3052836204643</v>
      </c>
      <c r="I146" s="5">
        <f t="shared" si="3"/>
        <v>32.694716379535748</v>
      </c>
    </row>
    <row r="147" spans="1:9" x14ac:dyDescent="0.25">
      <c r="A147" s="2">
        <f>Data!A148</f>
        <v>145</v>
      </c>
      <c r="B147" s="4">
        <f>Data!C$502*Data!C148/Data!C147</f>
        <v>10928.644752646689</v>
      </c>
      <c r="C147" s="4">
        <f>Data!D$502*Data!D148/Data!D147</f>
        <v>5144.4730760447592</v>
      </c>
      <c r="D147" s="4">
        <f>Data!E$502*Data!E148/Data!E147</f>
        <v>4173.244224066174</v>
      </c>
      <c r="E147" s="4">
        <f>Data!F$502*Data!F148/Data!F147</f>
        <v>12307.057004177577</v>
      </c>
      <c r="G147" s="5">
        <f>$L$2*B147/Data!C$502+$M$2*C147/Data!D$502+$N$2*D147/Data!E$502+$O$2*E147/Data!F$502</f>
        <v>10112.976696370371</v>
      </c>
      <c r="I147" s="5">
        <f t="shared" si="3"/>
        <v>-112.97669637037143</v>
      </c>
    </row>
    <row r="148" spans="1:9" x14ac:dyDescent="0.25">
      <c r="A148" s="2">
        <f>Data!A149</f>
        <v>146</v>
      </c>
      <c r="B148" s="4">
        <f>Data!C$502*Data!C149/Data!C148</f>
        <v>10880.003425193663</v>
      </c>
      <c r="C148" s="4">
        <f>Data!D$502*Data!D149/Data!D148</f>
        <v>5121.0393059101052</v>
      </c>
      <c r="D148" s="4">
        <f>Data!E$502*Data!E149/Data!E148</f>
        <v>4147.9450344480165</v>
      </c>
      <c r="E148" s="4">
        <f>Data!F$502*Data!F149/Data!F148</f>
        <v>12224.467013883379</v>
      </c>
      <c r="G148" s="5">
        <f>$L$2*B148/Data!C$502+$M$2*C148/Data!D$502+$N$2*D148/Data!E$502+$O$2*E148/Data!F$502</f>
        <v>10061.423773653392</v>
      </c>
      <c r="I148" s="5">
        <f t="shared" si="3"/>
        <v>-61.423773653392345</v>
      </c>
    </row>
    <row r="149" spans="1:9" x14ac:dyDescent="0.25">
      <c r="A149" s="2">
        <f>Data!A150</f>
        <v>147</v>
      </c>
      <c r="B149" s="4">
        <f>Data!C$502*Data!C150/Data!C149</f>
        <v>10977.609141673651</v>
      </c>
      <c r="C149" s="4">
        <f>Data!D$502*Data!D150/Data!D149</f>
        <v>5175.6347443049372</v>
      </c>
      <c r="D149" s="4">
        <f>Data!E$502*Data!E150/Data!E149</f>
        <v>4185.6418638009764</v>
      </c>
      <c r="E149" s="4">
        <f>Data!F$502*Data!F150/Data!F149</f>
        <v>12295.733346695257</v>
      </c>
      <c r="G149" s="5">
        <f>$L$2*B149/Data!C$502+$M$2*C149/Data!D$502+$N$2*D149/Data!E$502+$O$2*E149/Data!F$502</f>
        <v>10150.559482299352</v>
      </c>
      <c r="I149" s="5">
        <f t="shared" si="3"/>
        <v>-150.55948229935166</v>
      </c>
    </row>
    <row r="150" spans="1:9" x14ac:dyDescent="0.25">
      <c r="A150" s="2">
        <f>Data!A151</f>
        <v>148</v>
      </c>
      <c r="B150" s="4">
        <f>Data!C$502*Data!C151/Data!C150</f>
        <v>10842.431352324105</v>
      </c>
      <c r="C150" s="4">
        <f>Data!D$502*Data!D151/Data!D150</f>
        <v>5112.8595504906616</v>
      </c>
      <c r="D150" s="4">
        <f>Data!E$502*Data!E151/Data!E150</f>
        <v>4141.2775977650635</v>
      </c>
      <c r="E150" s="4">
        <f>Data!F$502*Data!F151/Data!F150</f>
        <v>12157.740571800083</v>
      </c>
      <c r="G150" s="5">
        <f>$L$2*B150/Data!C$502+$M$2*C150/Data!D$502+$N$2*D150/Data!E$502+$O$2*E150/Data!F$502</f>
        <v>10030.088832630609</v>
      </c>
      <c r="I150" s="5">
        <f t="shared" si="3"/>
        <v>-30.088832630608522</v>
      </c>
    </row>
    <row r="151" spans="1:9" x14ac:dyDescent="0.25">
      <c r="A151" s="2">
        <f>Data!A152</f>
        <v>149</v>
      </c>
      <c r="B151" s="4">
        <f>Data!C$502*Data!C152/Data!C151</f>
        <v>10814.814064879365</v>
      </c>
      <c r="C151" s="4">
        <f>Data!D$502*Data!D152/Data!D151</f>
        <v>5057.4195728302366</v>
      </c>
      <c r="D151" s="4">
        <f>Data!E$502*Data!E152/Data!E151</f>
        <v>4071.8593375038818</v>
      </c>
      <c r="E151" s="4">
        <f>Data!F$502*Data!F152/Data!F151</f>
        <v>12143.687838055996</v>
      </c>
      <c r="G151" s="5">
        <f>$L$2*B151/Data!C$502+$M$2*C151/Data!D$502+$N$2*D151/Data!E$502+$O$2*E151/Data!F$502</f>
        <v>9968.0527437829405</v>
      </c>
      <c r="I151" s="5">
        <f t="shared" si="3"/>
        <v>31.947256217059476</v>
      </c>
    </row>
    <row r="152" spans="1:9" x14ac:dyDescent="0.25">
      <c r="A152" s="2">
        <f>Data!A153</f>
        <v>150</v>
      </c>
      <c r="B152" s="4">
        <f>Data!C$502*Data!C153/Data!C152</f>
        <v>10762.853347466973</v>
      </c>
      <c r="C152" s="4">
        <f>Data!D$502*Data!D153/Data!D152</f>
        <v>5096.166906657767</v>
      </c>
      <c r="D152" s="4">
        <f>Data!E$502*Data!E153/Data!E152</f>
        <v>4122.4793953696899</v>
      </c>
      <c r="E152" s="4">
        <f>Data!F$502*Data!F153/Data!F152</f>
        <v>12006.53931988773</v>
      </c>
      <c r="G152" s="5">
        <f>$L$2*B152/Data!C$502+$M$2*C152/Data!D$502+$N$2*D152/Data!E$502+$O$2*E152/Data!F$502</f>
        <v>9961.3266835714749</v>
      </c>
      <c r="I152" s="5">
        <f t="shared" si="3"/>
        <v>38.673316428525141</v>
      </c>
    </row>
    <row r="153" spans="1:9" x14ac:dyDescent="0.25">
      <c r="A153" s="2">
        <f>Data!A154</f>
        <v>151</v>
      </c>
      <c r="B153" s="4">
        <f>Data!C$502*Data!C154/Data!C153</f>
        <v>10740.531846976235</v>
      </c>
      <c r="C153" s="4">
        <f>Data!D$502*Data!D154/Data!D153</f>
        <v>5075.0316753011475</v>
      </c>
      <c r="D153" s="4">
        <f>Data!E$502*Data!E154/Data!E153</f>
        <v>4089.2285231588703</v>
      </c>
      <c r="E153" s="4">
        <f>Data!F$502*Data!F154/Data!F153</f>
        <v>12038.063327885611</v>
      </c>
      <c r="G153" s="5">
        <f>$L$2*B153/Data!C$502+$M$2*C153/Data!D$502+$N$2*D153/Data!E$502+$O$2*E153/Data!F$502</f>
        <v>9937.7582650261629</v>
      </c>
      <c r="I153" s="5">
        <f t="shared" si="3"/>
        <v>62.241734973837083</v>
      </c>
    </row>
    <row r="154" spans="1:9" x14ac:dyDescent="0.25">
      <c r="A154" s="2">
        <f>Data!A155</f>
        <v>152</v>
      </c>
      <c r="B154" s="4">
        <f>Data!C$502*Data!C155/Data!C154</f>
        <v>10867.756556515418</v>
      </c>
      <c r="C154" s="4">
        <f>Data!D$502*Data!D155/Data!D154</f>
        <v>5141.9443323972428</v>
      </c>
      <c r="D154" s="4">
        <f>Data!E$502*Data!E155/Data!E154</f>
        <v>4172.9603932868577</v>
      </c>
      <c r="E154" s="4">
        <f>Data!F$502*Data!F155/Data!F154</f>
        <v>12121.496599378837</v>
      </c>
      <c r="G154" s="5">
        <f>$L$2*B154/Data!C$502+$M$2*C154/Data!D$502+$N$2*D154/Data!E$502+$O$2*E154/Data!F$502</f>
        <v>10058.287093683422</v>
      </c>
      <c r="I154" s="5">
        <f t="shared" si="3"/>
        <v>-58.287093683422427</v>
      </c>
    </row>
    <row r="155" spans="1:9" x14ac:dyDescent="0.25">
      <c r="A155" s="2">
        <f>Data!A156</f>
        <v>153</v>
      </c>
      <c r="B155" s="4">
        <f>Data!C$502*Data!C156/Data!C155</f>
        <v>10830.079075979351</v>
      </c>
      <c r="C155" s="4">
        <f>Data!D$502*Data!D156/Data!D155</f>
        <v>5082.5471680212522</v>
      </c>
      <c r="D155" s="4">
        <f>Data!E$502*Data!E156/Data!E155</f>
        <v>4116.461545334927</v>
      </c>
      <c r="E155" s="4">
        <f>Data!F$502*Data!F156/Data!F155</f>
        <v>12131.668575047182</v>
      </c>
      <c r="G155" s="5">
        <f>$L$2*B155/Data!C$502+$M$2*C155/Data!D$502+$N$2*D155/Data!E$502+$O$2*E155/Data!F$502</f>
        <v>9997.342961534463</v>
      </c>
      <c r="I155" s="5">
        <f t="shared" si="3"/>
        <v>2.6570384655369708</v>
      </c>
    </row>
    <row r="156" spans="1:9" x14ac:dyDescent="0.25">
      <c r="A156" s="2">
        <f>Data!A157</f>
        <v>154</v>
      </c>
      <c r="B156" s="4">
        <f>Data!C$502*Data!C157/Data!C156</f>
        <v>10849.660442759028</v>
      </c>
      <c r="C156" s="4">
        <f>Data!D$502*Data!D157/Data!D156</f>
        <v>5101.6584971464808</v>
      </c>
      <c r="D156" s="4">
        <f>Data!E$502*Data!E157/Data!E156</f>
        <v>4122.865243869539</v>
      </c>
      <c r="E156" s="4">
        <f>Data!F$502*Data!F157/Data!F156</f>
        <v>11933.356934129277</v>
      </c>
      <c r="G156" s="5">
        <f>$L$2*B156/Data!C$502+$M$2*C156/Data!D$502+$N$2*D156/Data!E$502+$O$2*E156/Data!F$502</f>
        <v>9984.6483628087244</v>
      </c>
      <c r="I156" s="5">
        <f t="shared" si="3"/>
        <v>15.351637191275586</v>
      </c>
    </row>
    <row r="157" spans="1:9" x14ac:dyDescent="0.25">
      <c r="A157" s="2">
        <f>Data!A158</f>
        <v>155</v>
      </c>
      <c r="B157" s="4">
        <f>Data!C$502*Data!C158/Data!C157</f>
        <v>10937.624198097285</v>
      </c>
      <c r="C157" s="4">
        <f>Data!D$502*Data!D158/Data!D157</f>
        <v>5136.4261198638278</v>
      </c>
      <c r="D157" s="4">
        <f>Data!E$502*Data!E158/Data!E157</f>
        <v>4162.896536641183</v>
      </c>
      <c r="E157" s="4">
        <f>Data!F$502*Data!F158/Data!F157</f>
        <v>12268.449201745789</v>
      </c>
      <c r="G157" s="5">
        <f>$L$2*B157/Data!C$502+$M$2*C157/Data!D$502+$N$2*D157/Data!E$502+$O$2*E157/Data!F$502</f>
        <v>10102.668647638005</v>
      </c>
      <c r="I157" s="5">
        <f t="shared" si="3"/>
        <v>-102.6686476380055</v>
      </c>
    </row>
    <row r="158" spans="1:9" x14ac:dyDescent="0.25">
      <c r="A158" s="2">
        <f>Data!A159</f>
        <v>156</v>
      </c>
      <c r="B158" s="4">
        <f>Data!C$502*Data!C159/Data!C158</f>
        <v>10841.713714208296</v>
      </c>
      <c r="C158" s="4">
        <f>Data!D$502*Data!D159/Data!D158</f>
        <v>5094.4794018315761</v>
      </c>
      <c r="D158" s="4">
        <f>Data!E$502*Data!E159/Data!E158</f>
        <v>4134.0613219395964</v>
      </c>
      <c r="E158" s="4">
        <f>Data!F$502*Data!F159/Data!F158</f>
        <v>12325.826976417955</v>
      </c>
      <c r="G158" s="5">
        <f>$L$2*B158/Data!C$502+$M$2*C158/Data!D$502+$N$2*D158/Data!E$502+$O$2*E158/Data!F$502</f>
        <v>10044.99703227102</v>
      </c>
      <c r="I158" s="5">
        <f t="shared" si="3"/>
        <v>-44.997032271019634</v>
      </c>
    </row>
    <row r="159" spans="1:9" x14ac:dyDescent="0.25">
      <c r="A159" s="2">
        <f>Data!A160</f>
        <v>157</v>
      </c>
      <c r="B159" s="4">
        <f>Data!C$502*Data!C160/Data!C159</f>
        <v>10851.761971508495</v>
      </c>
      <c r="C159" s="4">
        <f>Data!D$502*Data!D160/Data!D159</f>
        <v>5121.6996684839824</v>
      </c>
      <c r="D159" s="4">
        <f>Data!E$502*Data!E160/Data!E159</f>
        <v>4116.2391536519362</v>
      </c>
      <c r="E159" s="4">
        <f>Data!F$502*Data!F160/Data!F159</f>
        <v>12078.658855637424</v>
      </c>
      <c r="G159" s="5">
        <f>$L$2*B159/Data!C$502+$M$2*C159/Data!D$502+$N$2*D159/Data!E$502+$O$2*E159/Data!F$502</f>
        <v>10019.600643506859</v>
      </c>
      <c r="I159" s="5">
        <f t="shared" si="3"/>
        <v>-19.600643506859342</v>
      </c>
    </row>
    <row r="160" spans="1:9" x14ac:dyDescent="0.25">
      <c r="A160" s="2">
        <f>Data!A161</f>
        <v>158</v>
      </c>
      <c r="B160" s="4">
        <f>Data!C$502*Data!C161/Data!C160</f>
        <v>10836.390891724513</v>
      </c>
      <c r="C160" s="4">
        <f>Data!D$502*Data!D161/Data!D160</f>
        <v>5111.9287324339957</v>
      </c>
      <c r="D160" s="4">
        <f>Data!E$502*Data!E161/Data!E160</f>
        <v>4132.3773318958156</v>
      </c>
      <c r="E160" s="4">
        <f>Data!F$502*Data!F161/Data!F160</f>
        <v>12235.041482664072</v>
      </c>
      <c r="G160" s="5">
        <f>$L$2*B160/Data!C$502+$M$2*C160/Data!D$502+$N$2*D160/Data!E$502+$O$2*E160/Data!F$502</f>
        <v>10037.906847416267</v>
      </c>
      <c r="I160" s="5">
        <f t="shared" si="3"/>
        <v>-37.906847416266828</v>
      </c>
    </row>
    <row r="161" spans="1:9" x14ac:dyDescent="0.25">
      <c r="A161" s="2">
        <f>Data!A162</f>
        <v>159</v>
      </c>
      <c r="B161" s="4">
        <f>Data!C$502*Data!C162/Data!C161</f>
        <v>10748.349462209268</v>
      </c>
      <c r="C161" s="4">
        <f>Data!D$502*Data!D162/Data!D161</f>
        <v>5092.0270933964912</v>
      </c>
      <c r="D161" s="4">
        <f>Data!E$502*Data!E162/Data!E161</f>
        <v>4104.3005126017333</v>
      </c>
      <c r="E161" s="4">
        <f>Data!F$502*Data!F162/Data!F161</f>
        <v>12118.71978235112</v>
      </c>
      <c r="G161" s="5">
        <f>$L$2*B161/Data!C$502+$M$2*C161/Data!D$502+$N$2*D161/Data!E$502+$O$2*E161/Data!F$502</f>
        <v>9967.6310935705787</v>
      </c>
      <c r="I161" s="5">
        <f t="shared" si="3"/>
        <v>32.368906429421259</v>
      </c>
    </row>
    <row r="162" spans="1:9" x14ac:dyDescent="0.25">
      <c r="A162" s="2">
        <f>Data!A163</f>
        <v>160</v>
      </c>
      <c r="B162" s="4">
        <f>Data!C$502*Data!C163/Data!C162</f>
        <v>10884.426278348879</v>
      </c>
      <c r="C162" s="4">
        <f>Data!D$502*Data!D163/Data!D162</f>
        <v>5098.0630626978309</v>
      </c>
      <c r="D162" s="4">
        <f>Data!E$502*Data!E163/Data!E162</f>
        <v>4112.408306721929</v>
      </c>
      <c r="E162" s="4">
        <f>Data!F$502*Data!F163/Data!F162</f>
        <v>12026.138804917016</v>
      </c>
      <c r="G162" s="5">
        <f>$L$2*B162/Data!C$502+$M$2*C162/Data!D$502+$N$2*D162/Data!E$502+$O$2*E162/Data!F$502</f>
        <v>10008.153232566279</v>
      </c>
      <c r="I162" s="5">
        <f t="shared" si="3"/>
        <v>-8.1532325662792573</v>
      </c>
    </row>
    <row r="163" spans="1:9" x14ac:dyDescent="0.25">
      <c r="A163" s="2">
        <f>Data!A164</f>
        <v>161</v>
      </c>
      <c r="B163" s="4">
        <f>Data!C$502*Data!C164/Data!C163</f>
        <v>10876.195838439698</v>
      </c>
      <c r="C163" s="4">
        <f>Data!D$502*Data!D164/Data!D163</f>
        <v>5132.1310142759185</v>
      </c>
      <c r="D163" s="4">
        <f>Data!E$502*Data!E164/Data!E163</f>
        <v>4143.4544461413761</v>
      </c>
      <c r="E163" s="4">
        <f>Data!F$502*Data!F164/Data!F163</f>
        <v>11993.14356033094</v>
      </c>
      <c r="G163" s="5">
        <f>$L$2*B163/Data!C$502+$M$2*C163/Data!D$502+$N$2*D163/Data!E$502+$O$2*E163/Data!F$502</f>
        <v>10027.2677619146</v>
      </c>
      <c r="I163" s="5">
        <f t="shared" si="3"/>
        <v>-27.26776191459976</v>
      </c>
    </row>
    <row r="164" spans="1:9" x14ac:dyDescent="0.25">
      <c r="A164" s="2">
        <f>Data!A165</f>
        <v>162</v>
      </c>
      <c r="B164" s="4">
        <f>Data!C$502*Data!C165/Data!C164</f>
        <v>10918.151174956172</v>
      </c>
      <c r="C164" s="4">
        <f>Data!D$502*Data!D165/Data!D164</f>
        <v>5138.0212800198078</v>
      </c>
      <c r="D164" s="4">
        <f>Data!E$502*Data!E165/Data!E164</f>
        <v>4166.1588443242235</v>
      </c>
      <c r="E164" s="4">
        <f>Data!F$502*Data!F165/Data!F164</f>
        <v>12299.470071556299</v>
      </c>
      <c r="G164" s="5">
        <f>$L$2*B164/Data!C$502+$M$2*C164/Data!D$502+$N$2*D164/Data!E$502+$O$2*E164/Data!F$502</f>
        <v>10102.326254396543</v>
      </c>
      <c r="I164" s="5">
        <f t="shared" si="3"/>
        <v>-102.32625439654294</v>
      </c>
    </row>
    <row r="165" spans="1:9" x14ac:dyDescent="0.25">
      <c r="A165" s="2">
        <f>Data!A166</f>
        <v>163</v>
      </c>
      <c r="B165" s="4">
        <f>Data!C$502*Data!C166/Data!C165</f>
        <v>10869.915821974993</v>
      </c>
      <c r="C165" s="4">
        <f>Data!D$502*Data!D166/Data!D165</f>
        <v>5081.2113931432441</v>
      </c>
      <c r="D165" s="4">
        <f>Data!E$502*Data!E166/Data!E165</f>
        <v>4111.8517078047134</v>
      </c>
      <c r="E165" s="4">
        <f>Data!F$502*Data!F166/Data!F165</f>
        <v>12045.720947198539</v>
      </c>
      <c r="G165" s="5">
        <f>$L$2*B165/Data!C$502+$M$2*C165/Data!D$502+$N$2*D165/Data!E$502+$O$2*E165/Data!F$502</f>
        <v>9995.9676050966209</v>
      </c>
      <c r="I165" s="5">
        <f t="shared" si="3"/>
        <v>4.0323949033790996</v>
      </c>
    </row>
    <row r="166" spans="1:9" x14ac:dyDescent="0.25">
      <c r="A166" s="2">
        <f>Data!A167</f>
        <v>164</v>
      </c>
      <c r="B166" s="4">
        <f>Data!C$502*Data!C167/Data!C166</f>
        <v>10851.273044850715</v>
      </c>
      <c r="C166" s="4">
        <f>Data!D$502*Data!D167/Data!D166</f>
        <v>5057.6445319954446</v>
      </c>
      <c r="D166" s="4">
        <f>Data!E$502*Data!E167/Data!E166</f>
        <v>4098.9545680028132</v>
      </c>
      <c r="E166" s="4">
        <f>Data!F$502*Data!F167/Data!F166</f>
        <v>12211.715507384133</v>
      </c>
      <c r="G166" s="5">
        <f>$L$2*B166/Data!C$502+$M$2*C166/Data!D$502+$N$2*D166/Data!E$502+$O$2*E166/Data!F$502</f>
        <v>9999.4726482719452</v>
      </c>
      <c r="I166" s="5">
        <f t="shared" si="3"/>
        <v>0.52735172805478214</v>
      </c>
    </row>
    <row r="167" spans="1:9" x14ac:dyDescent="0.25">
      <c r="A167" s="2">
        <f>Data!A168</f>
        <v>165</v>
      </c>
      <c r="B167" s="4">
        <f>Data!C$502*Data!C168/Data!C167</f>
        <v>10829.21976665594</v>
      </c>
      <c r="C167" s="4">
        <f>Data!D$502*Data!D168/Data!D167</f>
        <v>5088.6472167953616</v>
      </c>
      <c r="D167" s="4">
        <f>Data!E$502*Data!E168/Data!E167</f>
        <v>4109.6682188161312</v>
      </c>
      <c r="E167" s="4">
        <f>Data!F$502*Data!F168/Data!F167</f>
        <v>11912.492589944266</v>
      </c>
      <c r="G167" s="5">
        <f>$L$2*B167/Data!C$502+$M$2*C167/Data!D$502+$N$2*D167/Data!E$502+$O$2*E167/Data!F$502</f>
        <v>9962.7832560174684</v>
      </c>
      <c r="I167" s="5">
        <f t="shared" si="3"/>
        <v>37.216743982531625</v>
      </c>
    </row>
    <row r="168" spans="1:9" x14ac:dyDescent="0.25">
      <c r="A168" s="2">
        <f>Data!A169</f>
        <v>166</v>
      </c>
      <c r="B168" s="4">
        <f>Data!C$502*Data!C169/Data!C168</f>
        <v>10954.773229970731</v>
      </c>
      <c r="C168" s="4">
        <f>Data!D$502*Data!D169/Data!D168</f>
        <v>5132.1519858398287</v>
      </c>
      <c r="D168" s="4">
        <f>Data!E$502*Data!E169/Data!E168</f>
        <v>4192.0867940518501</v>
      </c>
      <c r="E168" s="4">
        <f>Data!F$502*Data!F169/Data!F168</f>
        <v>12171.274465624796</v>
      </c>
      <c r="G168" s="5">
        <f>$L$2*B168/Data!C$502+$M$2*C168/Data!D$502+$N$2*D168/Data!E$502+$O$2*E168/Data!F$502</f>
        <v>10097.541407835613</v>
      </c>
      <c r="I168" s="5">
        <f t="shared" si="3"/>
        <v>-97.541407835613427</v>
      </c>
    </row>
    <row r="169" spans="1:9" x14ac:dyDescent="0.25">
      <c r="A169" s="2">
        <f>Data!A170</f>
        <v>167</v>
      </c>
      <c r="B169" s="4">
        <f>Data!C$502*Data!C170/Data!C169</f>
        <v>10789.609403655924</v>
      </c>
      <c r="C169" s="4">
        <f>Data!D$502*Data!D170/Data!D169</f>
        <v>5090.0227107356477</v>
      </c>
      <c r="D169" s="4">
        <f>Data!E$502*Data!E170/Data!E169</f>
        <v>4099.5891213524392</v>
      </c>
      <c r="E169" s="4">
        <f>Data!F$502*Data!F170/Data!F169</f>
        <v>12116.938958798164</v>
      </c>
      <c r="G169" s="5">
        <f>$L$2*B169/Data!C$502+$M$2*C169/Data!D$502+$N$2*D169/Data!E$502+$O$2*E169/Data!F$502</f>
        <v>9980.2579102890213</v>
      </c>
      <c r="I169" s="5">
        <f t="shared" si="3"/>
        <v>19.742089710978689</v>
      </c>
    </row>
    <row r="170" spans="1:9" x14ac:dyDescent="0.25">
      <c r="A170" s="2">
        <f>Data!A171</f>
        <v>168</v>
      </c>
      <c r="B170" s="4">
        <f>Data!C$502*Data!C171/Data!C170</f>
        <v>10854.111078672386</v>
      </c>
      <c r="C170" s="4">
        <f>Data!D$502*Data!D171/Data!D170</f>
        <v>5056.1229995215836</v>
      </c>
      <c r="D170" s="4">
        <f>Data!E$502*Data!E171/Data!E170</f>
        <v>4092.782860517937</v>
      </c>
      <c r="E170" s="4">
        <f>Data!F$502*Data!F171/Data!F170</f>
        <v>12112.531393095649</v>
      </c>
      <c r="G170" s="5">
        <f>$L$2*B170/Data!C$502+$M$2*C170/Data!D$502+$N$2*D170/Data!E$502+$O$2*E170/Data!F$502</f>
        <v>9981.7518310072355</v>
      </c>
      <c r="I170" s="5">
        <f t="shared" si="3"/>
        <v>18.248168992764477</v>
      </c>
    </row>
    <row r="171" spans="1:9" x14ac:dyDescent="0.25">
      <c r="A171" s="2">
        <f>Data!A172</f>
        <v>169</v>
      </c>
      <c r="B171" s="4">
        <f>Data!C$502*Data!C172/Data!C171</f>
        <v>10938.778821833357</v>
      </c>
      <c r="C171" s="4">
        <f>Data!D$502*Data!D172/Data!D171</f>
        <v>5121.278114938953</v>
      </c>
      <c r="D171" s="4">
        <f>Data!E$502*Data!E172/Data!E171</f>
        <v>4157.3908352828648</v>
      </c>
      <c r="E171" s="4">
        <f>Data!F$502*Data!F172/Data!F171</f>
        <v>11965.353398812842</v>
      </c>
      <c r="G171" s="5">
        <f>$L$2*B171/Data!C$502+$M$2*C171/Data!D$502+$N$2*D171/Data!E$502+$O$2*E171/Data!F$502</f>
        <v>10042.802570540178</v>
      </c>
      <c r="I171" s="5">
        <f t="shared" si="3"/>
        <v>-42.80257054017784</v>
      </c>
    </row>
    <row r="172" spans="1:9" x14ac:dyDescent="0.25">
      <c r="A172" s="2">
        <f>Data!A173</f>
        <v>170</v>
      </c>
      <c r="B172" s="4">
        <f>Data!C$502*Data!C173/Data!C172</f>
        <v>10838.079268427771</v>
      </c>
      <c r="C172" s="4">
        <f>Data!D$502*Data!D173/Data!D172</f>
        <v>5101.5142048004464</v>
      </c>
      <c r="D172" s="4">
        <f>Data!E$502*Data!E173/Data!E172</f>
        <v>4112.5406119384661</v>
      </c>
      <c r="E172" s="4">
        <f>Data!F$502*Data!F173/Data!F172</f>
        <v>12250.693740664974</v>
      </c>
      <c r="G172" s="5">
        <f>$L$2*B172/Data!C$502+$M$2*C172/Data!D$502+$N$2*D172/Data!E$502+$O$2*E172/Data!F$502</f>
        <v>10030.162048950731</v>
      </c>
      <c r="I172" s="5">
        <f t="shared" si="3"/>
        <v>-30.162048950731332</v>
      </c>
    </row>
    <row r="173" spans="1:9" x14ac:dyDescent="0.25">
      <c r="A173" s="2">
        <f>Data!A174</f>
        <v>171</v>
      </c>
      <c r="B173" s="4">
        <f>Data!C$502*Data!C174/Data!C173</f>
        <v>10837.923471809545</v>
      </c>
      <c r="C173" s="4">
        <f>Data!D$502*Data!D174/Data!D173</f>
        <v>5055.6663245432346</v>
      </c>
      <c r="D173" s="4">
        <f>Data!E$502*Data!E174/Data!E173</f>
        <v>4105.0780890714686</v>
      </c>
      <c r="E173" s="4">
        <f>Data!F$502*Data!F174/Data!F173</f>
        <v>12095.038901009058</v>
      </c>
      <c r="G173" s="5">
        <f>$L$2*B173/Data!C$502+$M$2*C173/Data!D$502+$N$2*D173/Data!E$502+$O$2*E173/Data!F$502</f>
        <v>9975.6020018103172</v>
      </c>
      <c r="I173" s="5">
        <f t="shared" si="3"/>
        <v>24.397998189682767</v>
      </c>
    </row>
    <row r="174" spans="1:9" x14ac:dyDescent="0.25">
      <c r="A174" s="2">
        <f>Data!A175</f>
        <v>172</v>
      </c>
      <c r="B174" s="4">
        <f>Data!C$502*Data!C175/Data!C174</f>
        <v>10900.198234242363</v>
      </c>
      <c r="C174" s="4">
        <f>Data!D$502*Data!D175/Data!D174</f>
        <v>5147.8365089504114</v>
      </c>
      <c r="D174" s="4">
        <f>Data!E$502*Data!E175/Data!E174</f>
        <v>4155.7216837274082</v>
      </c>
      <c r="E174" s="4">
        <f>Data!F$502*Data!F175/Data!F174</f>
        <v>12111.207589223472</v>
      </c>
      <c r="G174" s="5">
        <f>$L$2*B174/Data!C$502+$M$2*C174/Data!D$502+$N$2*D174/Data!E$502+$O$2*E174/Data!F$502</f>
        <v>10067.855313237304</v>
      </c>
      <c r="I174" s="5">
        <f t="shared" si="3"/>
        <v>-67.855313237303562</v>
      </c>
    </row>
    <row r="175" spans="1:9" x14ac:dyDescent="0.25">
      <c r="A175" s="2">
        <f>Data!A176</f>
        <v>173</v>
      </c>
      <c r="B175" s="4">
        <f>Data!C$502*Data!C176/Data!C175</f>
        <v>10904.802745097595</v>
      </c>
      <c r="C175" s="4">
        <f>Data!D$502*Data!D176/Data!D175</f>
        <v>5147.3850319993835</v>
      </c>
      <c r="D175" s="4">
        <f>Data!E$502*Data!E176/Data!E175</f>
        <v>4144.8454365765019</v>
      </c>
      <c r="E175" s="4">
        <f>Data!F$502*Data!F176/Data!F175</f>
        <v>12297.449272845177</v>
      </c>
      <c r="G175" s="5">
        <f>$L$2*B175/Data!C$502+$M$2*C175/Data!D$502+$N$2*D175/Data!E$502+$O$2*E175/Data!F$502</f>
        <v>10097.393108283852</v>
      </c>
      <c r="I175" s="5">
        <f t="shared" si="3"/>
        <v>-97.393108283851689</v>
      </c>
    </row>
    <row r="176" spans="1:9" x14ac:dyDescent="0.25">
      <c r="A176" s="2">
        <f>Data!A177</f>
        <v>174</v>
      </c>
      <c r="B176" s="4">
        <f>Data!C$502*Data!C177/Data!C176</f>
        <v>10868.929191739167</v>
      </c>
      <c r="C176" s="4">
        <f>Data!D$502*Data!D177/Data!D176</f>
        <v>5094.9776746458247</v>
      </c>
      <c r="D176" s="4">
        <f>Data!E$502*Data!E177/Data!E176</f>
        <v>4126.3908025355258</v>
      </c>
      <c r="E176" s="4">
        <f>Data!F$502*Data!F177/Data!F176</f>
        <v>12177.660682409763</v>
      </c>
      <c r="G176" s="5">
        <f>$L$2*B176/Data!C$502+$M$2*C176/Data!D$502+$N$2*D176/Data!E$502+$O$2*E176/Data!F$502</f>
        <v>10029.022595768634</v>
      </c>
      <c r="I176" s="5">
        <f t="shared" si="3"/>
        <v>-29.022595768634346</v>
      </c>
    </row>
    <row r="177" spans="1:9" x14ac:dyDescent="0.25">
      <c r="A177" s="2">
        <f>Data!A178</f>
        <v>175</v>
      </c>
      <c r="B177" s="4">
        <f>Data!C$502*Data!C178/Data!C177</f>
        <v>10705.486831953014</v>
      </c>
      <c r="C177" s="4">
        <f>Data!D$502*Data!D178/Data!D177</f>
        <v>5075.7609563942842</v>
      </c>
      <c r="D177" s="4">
        <f>Data!E$502*Data!E178/Data!E177</f>
        <v>4088.1120508689396</v>
      </c>
      <c r="E177" s="4">
        <f>Data!F$502*Data!F178/Data!F177</f>
        <v>12107.41208132467</v>
      </c>
      <c r="G177" s="5">
        <f>$L$2*B177/Data!C$502+$M$2*C177/Data!D$502+$N$2*D177/Data!E$502+$O$2*E177/Data!F$502</f>
        <v>9936.4152038216598</v>
      </c>
      <c r="I177" s="5">
        <f t="shared" si="3"/>
        <v>63.584796178340184</v>
      </c>
    </row>
    <row r="178" spans="1:9" x14ac:dyDescent="0.25">
      <c r="A178" s="2">
        <f>Data!A179</f>
        <v>176</v>
      </c>
      <c r="B178" s="4">
        <f>Data!C$502*Data!C179/Data!C178</f>
        <v>10916.169342064739</v>
      </c>
      <c r="C178" s="4">
        <f>Data!D$502*Data!D179/Data!D178</f>
        <v>5128.0913719900063</v>
      </c>
      <c r="D178" s="4">
        <f>Data!E$502*Data!E179/Data!E178</f>
        <v>4140.4544934772048</v>
      </c>
      <c r="E178" s="4">
        <f>Data!F$502*Data!F179/Data!F178</f>
        <v>11989.869989648736</v>
      </c>
      <c r="G178" s="5">
        <f>$L$2*B178/Data!C$502+$M$2*C178/Data!D$502+$N$2*D178/Data!E$502+$O$2*E178/Data!F$502</f>
        <v>10038.390502674078</v>
      </c>
      <c r="I178" s="5">
        <f t="shared" si="3"/>
        <v>-38.390502674077652</v>
      </c>
    </row>
    <row r="179" spans="1:9" x14ac:dyDescent="0.25">
      <c r="A179" s="2">
        <f>Data!A180</f>
        <v>177</v>
      </c>
      <c r="B179" s="4">
        <f>Data!C$502*Data!C180/Data!C179</f>
        <v>10841.871322295445</v>
      </c>
      <c r="C179" s="4">
        <f>Data!D$502*Data!D180/Data!D179</f>
        <v>5087.6838417838162</v>
      </c>
      <c r="D179" s="4">
        <f>Data!E$502*Data!E180/Data!E179</f>
        <v>4098.0767534620363</v>
      </c>
      <c r="E179" s="4">
        <f>Data!F$502*Data!F180/Data!F179</f>
        <v>12200.762769270557</v>
      </c>
      <c r="G179" s="5">
        <f>$L$2*B179/Data!C$502+$M$2*C179/Data!D$502+$N$2*D179/Data!E$502+$O$2*E179/Data!F$502</f>
        <v>10011.662596973938</v>
      </c>
      <c r="I179" s="5">
        <f t="shared" si="3"/>
        <v>-11.66259697393798</v>
      </c>
    </row>
    <row r="180" spans="1:9" x14ac:dyDescent="0.25">
      <c r="A180" s="2">
        <f>Data!A181</f>
        <v>178</v>
      </c>
      <c r="B180" s="4">
        <f>Data!C$502*Data!C181/Data!C180</f>
        <v>10855.228246273631</v>
      </c>
      <c r="C180" s="4">
        <f>Data!D$502*Data!D181/Data!D180</f>
        <v>5105.7826496834723</v>
      </c>
      <c r="D180" s="4">
        <f>Data!E$502*Data!E181/Data!E180</f>
        <v>4130.4753917582912</v>
      </c>
      <c r="E180" s="4">
        <f>Data!F$502*Data!F181/Data!F180</f>
        <v>12001.979760616905</v>
      </c>
      <c r="G180" s="5">
        <f>$L$2*B180/Data!C$502+$M$2*C180/Data!D$502+$N$2*D180/Data!E$502+$O$2*E180/Data!F$502</f>
        <v>10002.31190298281</v>
      </c>
      <c r="I180" s="5">
        <f t="shared" si="3"/>
        <v>-2.3119029828103521</v>
      </c>
    </row>
    <row r="181" spans="1:9" x14ac:dyDescent="0.25">
      <c r="A181" s="2">
        <f>Data!A182</f>
        <v>179</v>
      </c>
      <c r="B181" s="4">
        <f>Data!C$502*Data!C182/Data!C181</f>
        <v>10909.036952780369</v>
      </c>
      <c r="C181" s="4">
        <f>Data!D$502*Data!D182/Data!D181</f>
        <v>5088.5406631550104</v>
      </c>
      <c r="D181" s="4">
        <f>Data!E$502*Data!E182/Data!E181</f>
        <v>4092.8782978828908</v>
      </c>
      <c r="E181" s="4">
        <f>Data!F$502*Data!F182/Data!F181</f>
        <v>12126.112224761291</v>
      </c>
      <c r="G181" s="5">
        <f>$L$2*B181/Data!C$502+$M$2*C181/Data!D$502+$N$2*D181/Data!E$502+$O$2*E181/Data!F$502</f>
        <v>10023.398303100326</v>
      </c>
      <c r="I181" s="5">
        <f t="shared" si="3"/>
        <v>-23.398303100326302</v>
      </c>
    </row>
    <row r="182" spans="1:9" x14ac:dyDescent="0.25">
      <c r="A182" s="2">
        <f>Data!A183</f>
        <v>180</v>
      </c>
      <c r="B182" s="4">
        <f>Data!C$502*Data!C183/Data!C182</f>
        <v>10816.49383114625</v>
      </c>
      <c r="C182" s="4">
        <f>Data!D$502*Data!D183/Data!D182</f>
        <v>5110.9811845415052</v>
      </c>
      <c r="D182" s="4">
        <f>Data!E$502*Data!E183/Data!E182</f>
        <v>4120.7549763954594</v>
      </c>
      <c r="E182" s="4">
        <f>Data!F$502*Data!F183/Data!F182</f>
        <v>12094.019279936107</v>
      </c>
      <c r="G182" s="5">
        <f>$L$2*B182/Data!C$502+$M$2*C182/Data!D$502+$N$2*D182/Data!E$502+$O$2*E182/Data!F$502</f>
        <v>10003.891597304932</v>
      </c>
      <c r="I182" s="5">
        <f t="shared" si="3"/>
        <v>-3.8915973049315653</v>
      </c>
    </row>
    <row r="183" spans="1:9" x14ac:dyDescent="0.25">
      <c r="A183" s="2">
        <f>Data!A184</f>
        <v>181</v>
      </c>
      <c r="B183" s="4">
        <f>Data!C$502*Data!C184/Data!C183</f>
        <v>10889.277350876178</v>
      </c>
      <c r="C183" s="4">
        <f>Data!D$502*Data!D184/Data!D183</f>
        <v>5143.3085647409298</v>
      </c>
      <c r="D183" s="4">
        <f>Data!E$502*Data!E184/Data!E183</f>
        <v>4165.1542352082297</v>
      </c>
      <c r="E183" s="4">
        <f>Data!F$502*Data!F184/Data!F183</f>
        <v>12046.474214360009</v>
      </c>
      <c r="G183" s="5">
        <f>$L$2*B183/Data!C$502+$M$2*C183/Data!D$502+$N$2*D183/Data!E$502+$O$2*E183/Data!F$502</f>
        <v>10052.760184909339</v>
      </c>
      <c r="I183" s="5">
        <f t="shared" si="3"/>
        <v>-52.760184909338932</v>
      </c>
    </row>
    <row r="184" spans="1:9" x14ac:dyDescent="0.25">
      <c r="A184" s="2">
        <f>Data!A185</f>
        <v>182</v>
      </c>
      <c r="B184" s="4">
        <f>Data!C$502*Data!C185/Data!C184</f>
        <v>10814.270192268965</v>
      </c>
      <c r="C184" s="4">
        <f>Data!D$502*Data!D185/Data!D184</f>
        <v>5092.4540468912355</v>
      </c>
      <c r="D184" s="4">
        <f>Data!E$502*Data!E185/Data!E184</f>
        <v>4106.9666146654554</v>
      </c>
      <c r="E184" s="4">
        <f>Data!F$502*Data!F185/Data!F184</f>
        <v>12224.548337149516</v>
      </c>
      <c r="G184" s="5">
        <f>$L$2*B184/Data!C$502+$M$2*C184/Data!D$502+$N$2*D184/Data!E$502+$O$2*E184/Data!F$502</f>
        <v>10010.359369212447</v>
      </c>
      <c r="I184" s="5">
        <f t="shared" si="3"/>
        <v>-10.359369212446836</v>
      </c>
    </row>
    <row r="185" spans="1:9" x14ac:dyDescent="0.25">
      <c r="A185" s="2">
        <f>Data!A186</f>
        <v>183</v>
      </c>
      <c r="B185" s="4">
        <f>Data!C$502*Data!C186/Data!C185</f>
        <v>10822.827976139493</v>
      </c>
      <c r="C185" s="4">
        <f>Data!D$502*Data!D186/Data!D185</f>
        <v>5072.4130544840891</v>
      </c>
      <c r="D185" s="4">
        <f>Data!E$502*Data!E186/Data!E185</f>
        <v>4114.4116298598829</v>
      </c>
      <c r="E185" s="4">
        <f>Data!F$502*Data!F186/Data!F185</f>
        <v>12200.029740580185</v>
      </c>
      <c r="G185" s="5">
        <f>$L$2*B185/Data!C$502+$M$2*C185/Data!D$502+$N$2*D185/Data!E$502+$O$2*E185/Data!F$502</f>
        <v>9999.4843582097164</v>
      </c>
      <c r="I185" s="5">
        <f t="shared" si="3"/>
        <v>0.51564179028355284</v>
      </c>
    </row>
    <row r="186" spans="1:9" x14ac:dyDescent="0.25">
      <c r="A186" s="2">
        <f>Data!A187</f>
        <v>184</v>
      </c>
      <c r="B186" s="4">
        <f>Data!C$502*Data!C187/Data!C186</f>
        <v>10813.737171149081</v>
      </c>
      <c r="C186" s="4">
        <f>Data!D$502*Data!D187/Data!D186</f>
        <v>5103.1586353040902</v>
      </c>
      <c r="D186" s="4">
        <f>Data!E$502*Data!E187/Data!E186</f>
        <v>4135.1339155166406</v>
      </c>
      <c r="E186" s="4">
        <f>Data!F$502*Data!F187/Data!F186</f>
        <v>12132.208899499719</v>
      </c>
      <c r="G186" s="5">
        <f>$L$2*B186/Data!C$502+$M$2*C186/Data!D$502+$N$2*D186/Data!E$502+$O$2*E186/Data!F$502</f>
        <v>10008.066680878981</v>
      </c>
      <c r="I186" s="5">
        <f t="shared" si="3"/>
        <v>-8.0666808789810602</v>
      </c>
    </row>
    <row r="187" spans="1:9" x14ac:dyDescent="0.25">
      <c r="A187" s="2">
        <f>Data!A188</f>
        <v>185</v>
      </c>
      <c r="B187" s="4">
        <f>Data!C$502*Data!C188/Data!C187</f>
        <v>10757.524942764303</v>
      </c>
      <c r="C187" s="4">
        <f>Data!D$502*Data!D188/Data!D187</f>
        <v>5056.3225077081197</v>
      </c>
      <c r="D187" s="4">
        <f>Data!E$502*Data!E188/Data!E187</f>
        <v>4066.2091806476915</v>
      </c>
      <c r="E187" s="4">
        <f>Data!F$502*Data!F188/Data!F187</f>
        <v>12109.453223649432</v>
      </c>
      <c r="G187" s="5">
        <f>$L$2*B187/Data!C$502+$M$2*C187/Data!D$502+$N$2*D187/Data!E$502+$O$2*E187/Data!F$502</f>
        <v>9939.2131849716661</v>
      </c>
      <c r="I187" s="5">
        <f t="shared" si="3"/>
        <v>60.786815028333876</v>
      </c>
    </row>
    <row r="188" spans="1:9" x14ac:dyDescent="0.25">
      <c r="A188" s="2">
        <f>Data!A189</f>
        <v>186</v>
      </c>
      <c r="B188" s="4">
        <f>Data!C$502*Data!C189/Data!C188</f>
        <v>10878.445654316267</v>
      </c>
      <c r="C188" s="4">
        <f>Data!D$502*Data!D189/Data!D188</f>
        <v>5099.5582599689287</v>
      </c>
      <c r="D188" s="4">
        <f>Data!E$502*Data!E189/Data!E188</f>
        <v>4120.7849638328717</v>
      </c>
      <c r="E188" s="4">
        <f>Data!F$502*Data!F189/Data!F188</f>
        <v>11967.324552525093</v>
      </c>
      <c r="G188" s="5">
        <f>$L$2*B188/Data!C$502+$M$2*C188/Data!D$502+$N$2*D188/Data!E$502+$O$2*E188/Data!F$502</f>
        <v>9999.1501877705632</v>
      </c>
      <c r="I188" s="5">
        <f t="shared" si="3"/>
        <v>0.84981222943679313</v>
      </c>
    </row>
    <row r="189" spans="1:9" x14ac:dyDescent="0.25">
      <c r="A189" s="2">
        <f>Data!A190</f>
        <v>187</v>
      </c>
      <c r="B189" s="4">
        <f>Data!C$502*Data!C190/Data!C189</f>
        <v>10836.438137641329</v>
      </c>
      <c r="C189" s="4">
        <f>Data!D$502*Data!D190/Data!D189</f>
        <v>5123.5189711589692</v>
      </c>
      <c r="D189" s="4">
        <f>Data!E$502*Data!E190/Data!E189</f>
        <v>4113.7928268309161</v>
      </c>
      <c r="E189" s="4">
        <f>Data!F$502*Data!F190/Data!F189</f>
        <v>12247.641586411926</v>
      </c>
      <c r="G189" s="5">
        <f>$L$2*B189/Data!C$502+$M$2*C189/Data!D$502+$N$2*D189/Data!E$502+$O$2*E189/Data!F$502</f>
        <v>10042.311269764175</v>
      </c>
      <c r="I189" s="5">
        <f t="shared" si="3"/>
        <v>-42.311269764175449</v>
      </c>
    </row>
    <row r="190" spans="1:9" x14ac:dyDescent="0.25">
      <c r="A190" s="2">
        <f>Data!A191</f>
        <v>188</v>
      </c>
      <c r="B190" s="4">
        <f>Data!C$502*Data!C191/Data!C190</f>
        <v>10914.628921660131</v>
      </c>
      <c r="C190" s="4">
        <f>Data!D$502*Data!D191/Data!D190</f>
        <v>5092.2062756376308</v>
      </c>
      <c r="D190" s="4">
        <f>Data!E$502*Data!E191/Data!E190</f>
        <v>4104.8657469218451</v>
      </c>
      <c r="E190" s="4">
        <f>Data!F$502*Data!F191/Data!F190</f>
        <v>12057.240012075217</v>
      </c>
      <c r="G190" s="5">
        <f>$L$2*B190/Data!C$502+$M$2*C190/Data!D$502+$N$2*D190/Data!E$502+$O$2*E190/Data!F$502</f>
        <v>10019.166413714496</v>
      </c>
      <c r="I190" s="5">
        <f t="shared" si="3"/>
        <v>-19.16641371449623</v>
      </c>
    </row>
    <row r="191" spans="1:9" x14ac:dyDescent="0.25">
      <c r="A191" s="2">
        <f>Data!A192</f>
        <v>189</v>
      </c>
      <c r="B191" s="4">
        <f>Data!C$502*Data!C192/Data!C191</f>
        <v>10820.850438697638</v>
      </c>
      <c r="C191" s="4">
        <f>Data!D$502*Data!D192/Data!D191</f>
        <v>5110.4960300510447</v>
      </c>
      <c r="D191" s="4">
        <f>Data!E$502*Data!E192/Data!E191</f>
        <v>4156.6581696912526</v>
      </c>
      <c r="E191" s="4">
        <f>Data!F$502*Data!F192/Data!F191</f>
        <v>12313.056977921638</v>
      </c>
      <c r="G191" s="5">
        <f>$L$2*B191/Data!C$502+$M$2*C191/Data!D$502+$N$2*D191/Data!E$502+$O$2*E191/Data!F$502</f>
        <v>10050.10136627324</v>
      </c>
      <c r="I191" s="5">
        <f t="shared" si="3"/>
        <v>-50.101366273240274</v>
      </c>
    </row>
    <row r="192" spans="1:9" x14ac:dyDescent="0.25">
      <c r="A192" s="2">
        <f>Data!A193</f>
        <v>190</v>
      </c>
      <c r="B192" s="4">
        <f>Data!C$502*Data!C193/Data!C192</f>
        <v>10857.317505356761</v>
      </c>
      <c r="C192" s="4">
        <f>Data!D$502*Data!D193/Data!D192</f>
        <v>5138.1569637840948</v>
      </c>
      <c r="D192" s="4">
        <f>Data!E$502*Data!E193/Data!E192</f>
        <v>4157.7817662188727</v>
      </c>
      <c r="E192" s="4">
        <f>Data!F$502*Data!F193/Data!F192</f>
        <v>12171.370150421662</v>
      </c>
      <c r="G192" s="5">
        <f>$L$2*B192/Data!C$502+$M$2*C192/Data!D$502+$N$2*D192/Data!E$502+$O$2*E192/Data!F$502</f>
        <v>10056.744294018758</v>
      </c>
      <c r="I192" s="5">
        <f t="shared" si="3"/>
        <v>-56.7442940187575</v>
      </c>
    </row>
    <row r="193" spans="1:9" x14ac:dyDescent="0.25">
      <c r="A193" s="2">
        <f>Data!A194</f>
        <v>191</v>
      </c>
      <c r="B193" s="4">
        <f>Data!C$502*Data!C194/Data!C193</f>
        <v>10831.672336145961</v>
      </c>
      <c r="C193" s="4">
        <f>Data!D$502*Data!D194/Data!D193</f>
        <v>5085.983788398461</v>
      </c>
      <c r="D193" s="4">
        <f>Data!E$502*Data!E194/Data!E193</f>
        <v>4086.2965844540104</v>
      </c>
      <c r="E193" s="4">
        <f>Data!F$502*Data!F194/Data!F193</f>
        <v>12124.838659348465</v>
      </c>
      <c r="G193" s="5">
        <f>$L$2*B193/Data!C$502+$M$2*C193/Data!D$502+$N$2*D193/Data!E$502+$O$2*E193/Data!F$502</f>
        <v>9991.4961534582453</v>
      </c>
      <c r="I193" s="5">
        <f t="shared" si="3"/>
        <v>8.5038465417546831</v>
      </c>
    </row>
    <row r="194" spans="1:9" x14ac:dyDescent="0.25">
      <c r="A194" s="2">
        <f>Data!A195</f>
        <v>192</v>
      </c>
      <c r="B194" s="4">
        <f>Data!C$502*Data!C195/Data!C194</f>
        <v>10761.167165450939</v>
      </c>
      <c r="C194" s="4">
        <f>Data!D$502*Data!D195/Data!D194</f>
        <v>5071.6669437733526</v>
      </c>
      <c r="D194" s="4">
        <f>Data!E$502*Data!E195/Data!E194</f>
        <v>4082.7900263965089</v>
      </c>
      <c r="E194" s="4">
        <f>Data!F$502*Data!F195/Data!F194</f>
        <v>12169.217086358636</v>
      </c>
      <c r="G194" s="5">
        <f>$L$2*B194/Data!C$502+$M$2*C194/Data!D$502+$N$2*D194/Data!E$502+$O$2*E194/Data!F$502</f>
        <v>9963.4888395363942</v>
      </c>
      <c r="I194" s="5">
        <f t="shared" si="3"/>
        <v>36.511160463605847</v>
      </c>
    </row>
    <row r="195" spans="1:9" x14ac:dyDescent="0.25">
      <c r="A195" s="2">
        <f>Data!A196</f>
        <v>193</v>
      </c>
      <c r="B195" s="4">
        <f>Data!C$502*Data!C196/Data!C195</f>
        <v>10721.826765251048</v>
      </c>
      <c r="C195" s="4">
        <f>Data!D$502*Data!D196/Data!D195</f>
        <v>5011.0164817271743</v>
      </c>
      <c r="D195" s="4">
        <f>Data!E$502*Data!E196/Data!E195</f>
        <v>4046.396869939163</v>
      </c>
      <c r="E195" s="4">
        <f>Data!F$502*Data!F196/Data!F195</f>
        <v>12106.386861161162</v>
      </c>
      <c r="G195" s="5">
        <f>$L$2*B195/Data!C$502+$M$2*C195/Data!D$502+$N$2*D195/Data!E$502+$O$2*E195/Data!F$502</f>
        <v>9894.0273610298464</v>
      </c>
      <c r="I195" s="5">
        <f t="shared" ref="I195:I258" si="4">10000-G195</f>
        <v>105.97263897015364</v>
      </c>
    </row>
    <row r="196" spans="1:9" x14ac:dyDescent="0.25">
      <c r="A196" s="2">
        <f>Data!A197</f>
        <v>194</v>
      </c>
      <c r="B196" s="4">
        <f>Data!C$502*Data!C197/Data!C196</f>
        <v>10665.240392353295</v>
      </c>
      <c r="C196" s="4">
        <f>Data!D$502*Data!D197/Data!D196</f>
        <v>5081.8506998635539</v>
      </c>
      <c r="D196" s="4">
        <f>Data!E$502*Data!E197/Data!E196</f>
        <v>4054.3967541281422</v>
      </c>
      <c r="E196" s="4">
        <f>Data!F$502*Data!F197/Data!F196</f>
        <v>12123.390551451617</v>
      </c>
      <c r="G196" s="5">
        <f>$L$2*B196/Data!C$502+$M$2*C196/Data!D$502+$N$2*D196/Data!E$502+$O$2*E196/Data!F$502</f>
        <v>9919.5726781888734</v>
      </c>
      <c r="I196" s="5">
        <f t="shared" si="4"/>
        <v>80.427321811126603</v>
      </c>
    </row>
    <row r="197" spans="1:9" x14ac:dyDescent="0.25">
      <c r="A197" s="2">
        <f>Data!A198</f>
        <v>195</v>
      </c>
      <c r="B197" s="4">
        <f>Data!C$502*Data!C198/Data!C197</f>
        <v>10953.814835780935</v>
      </c>
      <c r="C197" s="4">
        <f>Data!D$502*Data!D198/Data!D197</f>
        <v>5095.6000000000004</v>
      </c>
      <c r="D197" s="4">
        <f>Data!E$502*Data!E198/Data!E197</f>
        <v>4109.5107599877092</v>
      </c>
      <c r="E197" s="4">
        <f>Data!F$502*Data!F198/Data!F197</f>
        <v>11930.962995444619</v>
      </c>
      <c r="G197" s="5">
        <f>$L$2*B197/Data!C$502+$M$2*C197/Data!D$502+$N$2*D197/Data!E$502+$O$2*E197/Data!F$502</f>
        <v>10015.926588630549</v>
      </c>
      <c r="I197" s="5">
        <f t="shared" si="4"/>
        <v>-15.926588630549304</v>
      </c>
    </row>
    <row r="198" spans="1:9" x14ac:dyDescent="0.25">
      <c r="A198" s="2">
        <f>Data!A199</f>
        <v>196</v>
      </c>
      <c r="B198" s="4">
        <f>Data!C$502*Data!C199/Data!C198</f>
        <v>10825.629637041236</v>
      </c>
      <c r="C198" s="4">
        <f>Data!D$502*Data!D199/Data!D198</f>
        <v>5144.479408464128</v>
      </c>
      <c r="D198" s="4">
        <f>Data!E$502*Data!E199/Data!E198</f>
        <v>4154.2636702593272</v>
      </c>
      <c r="E198" s="4">
        <f>Data!F$502*Data!F199/Data!F198</f>
        <v>12152.773861564343</v>
      </c>
      <c r="G198" s="5">
        <f>$L$2*B198/Data!C$502+$M$2*C198/Data!D$502+$N$2*D198/Data!E$502+$O$2*E198/Data!F$502</f>
        <v>10044.832638037058</v>
      </c>
      <c r="I198" s="5">
        <f t="shared" si="4"/>
        <v>-44.832638037058132</v>
      </c>
    </row>
    <row r="199" spans="1:9" x14ac:dyDescent="0.25">
      <c r="A199" s="2">
        <f>Data!A200</f>
        <v>197</v>
      </c>
      <c r="B199" s="4">
        <f>Data!C$502*Data!C200/Data!C199</f>
        <v>10720.385267568767</v>
      </c>
      <c r="C199" s="4">
        <f>Data!D$502*Data!D200/Data!D199</f>
        <v>5059.0559939094028</v>
      </c>
      <c r="D199" s="4">
        <f>Data!E$502*Data!E200/Data!E199</f>
        <v>4085.4962208316706</v>
      </c>
      <c r="E199" s="4">
        <f>Data!F$502*Data!F200/Data!F199</f>
        <v>12065.053619578481</v>
      </c>
      <c r="G199" s="5">
        <f>$L$2*B199/Data!C$502+$M$2*C199/Data!D$502+$N$2*D199/Data!E$502+$O$2*E199/Data!F$502</f>
        <v>9924.456914038361</v>
      </c>
      <c r="I199" s="5">
        <f t="shared" si="4"/>
        <v>75.543085961639008</v>
      </c>
    </row>
    <row r="200" spans="1:9" x14ac:dyDescent="0.25">
      <c r="A200" s="2">
        <f>Data!A201</f>
        <v>198</v>
      </c>
      <c r="B200" s="4">
        <f>Data!C$502*Data!C201/Data!C200</f>
        <v>10977.707481942474</v>
      </c>
      <c r="C200" s="4">
        <f>Data!D$502*Data!D201/Data!D200</f>
        <v>5126.2342432979585</v>
      </c>
      <c r="D200" s="4">
        <f>Data!E$502*Data!E201/Data!E200</f>
        <v>4139.7302354971725</v>
      </c>
      <c r="E200" s="4">
        <f>Data!F$502*Data!F201/Data!F200</f>
        <v>12095.835209631714</v>
      </c>
      <c r="G200" s="5">
        <f>$L$2*B200/Data!C$502+$M$2*C200/Data!D$502+$N$2*D200/Data!E$502+$O$2*E200/Data!F$502</f>
        <v>10077.353199308824</v>
      </c>
      <c r="I200" s="5">
        <f t="shared" si="4"/>
        <v>-77.353199308823605</v>
      </c>
    </row>
    <row r="201" spans="1:9" x14ac:dyDescent="0.25">
      <c r="A201" s="2">
        <f>Data!A202</f>
        <v>199</v>
      </c>
      <c r="B201" s="4">
        <f>Data!C$502*Data!C202/Data!C201</f>
        <v>10882.482014196337</v>
      </c>
      <c r="C201" s="4">
        <f>Data!D$502*Data!D202/Data!D201</f>
        <v>5165.7464540520759</v>
      </c>
      <c r="D201" s="4">
        <f>Data!E$502*Data!E202/Data!E201</f>
        <v>4192.8610805035833</v>
      </c>
      <c r="E201" s="4">
        <f>Data!F$502*Data!F202/Data!F201</f>
        <v>12189.854073486546</v>
      </c>
      <c r="G201" s="5">
        <f>$L$2*B201/Data!C$502+$M$2*C201/Data!D$502+$N$2*D201/Data!E$502+$O$2*E201/Data!F$502</f>
        <v>10093.863036249466</v>
      </c>
      <c r="I201" s="5">
        <f t="shared" si="4"/>
        <v>-93.863036249465949</v>
      </c>
    </row>
    <row r="202" spans="1:9" x14ac:dyDescent="0.25">
      <c r="A202" s="2">
        <f>Data!A203</f>
        <v>200</v>
      </c>
      <c r="B202" s="4">
        <f>Data!C$502*Data!C203/Data!C202</f>
        <v>10893.657296670364</v>
      </c>
      <c r="C202" s="4">
        <f>Data!D$502*Data!D203/Data!D202</f>
        <v>5158.8170408577571</v>
      </c>
      <c r="D202" s="4">
        <f>Data!E$502*Data!E203/Data!E202</f>
        <v>4154.037265194147</v>
      </c>
      <c r="E202" s="4">
        <f>Data!F$502*Data!F203/Data!F202</f>
        <v>12202.757633392352</v>
      </c>
      <c r="G202" s="5">
        <f>$L$2*B202/Data!C$502+$M$2*C202/Data!D$502+$N$2*D202/Data!E$502+$O$2*E202/Data!F$502</f>
        <v>10086.607173940421</v>
      </c>
      <c r="I202" s="5">
        <f t="shared" si="4"/>
        <v>-86.60717394042149</v>
      </c>
    </row>
    <row r="203" spans="1:9" x14ac:dyDescent="0.25">
      <c r="A203" s="2">
        <f>Data!A204</f>
        <v>201</v>
      </c>
      <c r="B203" s="4">
        <f>Data!C$502*Data!C204/Data!C203</f>
        <v>10804.137892837558</v>
      </c>
      <c r="C203" s="4">
        <f>Data!D$502*Data!D204/Data!D203</f>
        <v>5073.7262491830552</v>
      </c>
      <c r="D203" s="4">
        <f>Data!E$502*Data!E204/Data!E203</f>
        <v>4102.3216234144875</v>
      </c>
      <c r="E203" s="4">
        <f>Data!F$502*Data!F204/Data!F203</f>
        <v>12235.044466852776</v>
      </c>
      <c r="G203" s="5">
        <f>$L$2*B203/Data!C$502+$M$2*C203/Data!D$502+$N$2*D203/Data!E$502+$O$2*E203/Data!F$502</f>
        <v>9996.1933511536026</v>
      </c>
      <c r="I203" s="5">
        <f t="shared" si="4"/>
        <v>3.8066488463973656</v>
      </c>
    </row>
    <row r="204" spans="1:9" x14ac:dyDescent="0.25">
      <c r="A204" s="2">
        <f>Data!A205</f>
        <v>202</v>
      </c>
      <c r="B204" s="4">
        <f>Data!C$502*Data!C205/Data!C204</f>
        <v>10843.014499499743</v>
      </c>
      <c r="C204" s="4">
        <f>Data!D$502*Data!D205/Data!D204</f>
        <v>5055.0845259938842</v>
      </c>
      <c r="D204" s="4">
        <f>Data!E$502*Data!E205/Data!E204</f>
        <v>4104.0764695793596</v>
      </c>
      <c r="E204" s="4">
        <f>Data!F$502*Data!F205/Data!F204</f>
        <v>12124.435249984574</v>
      </c>
      <c r="G204" s="5">
        <f>$L$2*B204/Data!C$502+$M$2*C204/Data!D$502+$N$2*D204/Data!E$502+$O$2*E204/Data!F$502</f>
        <v>9981.7500919972208</v>
      </c>
      <c r="I204" s="5">
        <f t="shared" si="4"/>
        <v>18.249908002779193</v>
      </c>
    </row>
    <row r="205" spans="1:9" x14ac:dyDescent="0.25">
      <c r="A205" s="2">
        <f>Data!A206</f>
        <v>203</v>
      </c>
      <c r="B205" s="4">
        <f>Data!C$502*Data!C206/Data!C205</f>
        <v>10709.260492262065</v>
      </c>
      <c r="C205" s="4">
        <f>Data!D$502*Data!D206/Data!D205</f>
        <v>5094.9103906649434</v>
      </c>
      <c r="D205" s="4">
        <f>Data!E$502*Data!E206/Data!E205</f>
        <v>4129.1910523134493</v>
      </c>
      <c r="E205" s="4">
        <f>Data!F$502*Data!F206/Data!F205</f>
        <v>12147.092430987013</v>
      </c>
      <c r="G205" s="5">
        <f>$L$2*B205/Data!C$502+$M$2*C205/Data!D$502+$N$2*D205/Data!E$502+$O$2*E205/Data!F$502</f>
        <v>9965.6181669537727</v>
      </c>
      <c r="I205" s="5">
        <f t="shared" si="4"/>
        <v>34.381833046227257</v>
      </c>
    </row>
    <row r="206" spans="1:9" x14ac:dyDescent="0.25">
      <c r="A206" s="2">
        <f>Data!A207</f>
        <v>204</v>
      </c>
      <c r="B206" s="4">
        <f>Data!C$502*Data!C207/Data!C206</f>
        <v>10870.446675453801</v>
      </c>
      <c r="C206" s="4">
        <f>Data!D$502*Data!D207/Data!D206</f>
        <v>5054.7542748860787</v>
      </c>
      <c r="D206" s="4">
        <f>Data!E$502*Data!E207/Data!E206</f>
        <v>4071.6611463757677</v>
      </c>
      <c r="E206" s="4">
        <f>Data!F$502*Data!F207/Data!F206</f>
        <v>12134.068999070925</v>
      </c>
      <c r="G206" s="5">
        <f>$L$2*B206/Data!C$502+$M$2*C206/Data!D$502+$N$2*D206/Data!E$502+$O$2*E206/Data!F$502</f>
        <v>9985.4042427830555</v>
      </c>
      <c r="I206" s="5">
        <f t="shared" si="4"/>
        <v>14.595757216944548</v>
      </c>
    </row>
    <row r="207" spans="1:9" x14ac:dyDescent="0.25">
      <c r="A207" s="2">
        <f>Data!A208</f>
        <v>205</v>
      </c>
      <c r="B207" s="4">
        <f>Data!C$502*Data!C208/Data!C207</f>
        <v>10676.86357909144</v>
      </c>
      <c r="C207" s="4">
        <f>Data!D$502*Data!D208/Data!D207</f>
        <v>5073.5056761673741</v>
      </c>
      <c r="D207" s="4">
        <f>Data!E$502*Data!E208/Data!E207</f>
        <v>4110.0773086624904</v>
      </c>
      <c r="E207" s="4">
        <f>Data!F$502*Data!F208/Data!F207</f>
        <v>12080.711288131228</v>
      </c>
      <c r="G207" s="5">
        <f>$L$2*B207/Data!C$502+$M$2*C207/Data!D$502+$N$2*D207/Data!E$502+$O$2*E207/Data!F$502</f>
        <v>9925.4414363289925</v>
      </c>
      <c r="I207" s="5">
        <f t="shared" si="4"/>
        <v>74.558563671007505</v>
      </c>
    </row>
    <row r="208" spans="1:9" x14ac:dyDescent="0.25">
      <c r="A208" s="2">
        <f>Data!A209</f>
        <v>206</v>
      </c>
      <c r="B208" s="4">
        <f>Data!C$502*Data!C209/Data!C208</f>
        <v>10818.517835618468</v>
      </c>
      <c r="C208" s="4">
        <f>Data!D$502*Data!D209/Data!D208</f>
        <v>5111.8937539970157</v>
      </c>
      <c r="D208" s="4">
        <f>Data!E$502*Data!E209/Data!E208</f>
        <v>4100.6045638152164</v>
      </c>
      <c r="E208" s="4">
        <f>Data!F$502*Data!F209/Data!F208</f>
        <v>12047.656300908864</v>
      </c>
      <c r="G208" s="5">
        <f>$L$2*B208/Data!C$502+$M$2*C208/Data!D$502+$N$2*D208/Data!E$502+$O$2*E208/Data!F$502</f>
        <v>9992.6255924778143</v>
      </c>
      <c r="I208" s="5">
        <f t="shared" si="4"/>
        <v>7.3744075221857202</v>
      </c>
    </row>
    <row r="209" spans="1:9" x14ac:dyDescent="0.25">
      <c r="A209" s="2">
        <f>Data!A210</f>
        <v>207</v>
      </c>
      <c r="B209" s="4">
        <f>Data!C$502*Data!C210/Data!C209</f>
        <v>10813.503312390234</v>
      </c>
      <c r="C209" s="4">
        <f>Data!D$502*Data!D210/Data!D209</f>
        <v>5073.0934794487284</v>
      </c>
      <c r="D209" s="4">
        <f>Data!E$502*Data!E210/Data!E209</f>
        <v>4080.6180155092993</v>
      </c>
      <c r="E209" s="4">
        <f>Data!F$502*Data!F210/Data!F209</f>
        <v>12100.716331589587</v>
      </c>
      <c r="G209" s="5">
        <f>$L$2*B209/Data!C$502+$M$2*C209/Data!D$502+$N$2*D209/Data!E$502+$O$2*E209/Data!F$502</f>
        <v>9971.8311122090909</v>
      </c>
      <c r="I209" s="5">
        <f t="shared" si="4"/>
        <v>28.168887790909139</v>
      </c>
    </row>
    <row r="210" spans="1:9" x14ac:dyDescent="0.25">
      <c r="A210" s="2">
        <f>Data!A211</f>
        <v>208</v>
      </c>
      <c r="B210" s="4">
        <f>Data!C$502*Data!C211/Data!C210</f>
        <v>10898.273007716496</v>
      </c>
      <c r="C210" s="4">
        <f>Data!D$502*Data!D211/Data!D210</f>
        <v>5070.9738173280684</v>
      </c>
      <c r="D210" s="4">
        <f>Data!E$502*Data!E211/Data!E210</f>
        <v>4106.4607014862195</v>
      </c>
      <c r="E210" s="4">
        <f>Data!F$502*Data!F211/Data!F210</f>
        <v>11969.625042601867</v>
      </c>
      <c r="G210" s="5">
        <f>$L$2*B210/Data!C$502+$M$2*C210/Data!D$502+$N$2*D210/Data!E$502+$O$2*E210/Data!F$502</f>
        <v>9986.5460785452433</v>
      </c>
      <c r="I210" s="5">
        <f t="shared" si="4"/>
        <v>13.45392145475671</v>
      </c>
    </row>
    <row r="211" spans="1:9" x14ac:dyDescent="0.25">
      <c r="A211" s="2">
        <f>Data!A212</f>
        <v>209</v>
      </c>
      <c r="B211" s="4">
        <f>Data!C$502*Data!C212/Data!C211</f>
        <v>10820.776317933114</v>
      </c>
      <c r="C211" s="4">
        <f>Data!D$502*Data!D212/Data!D211</f>
        <v>5129.7132606164596</v>
      </c>
      <c r="D211" s="4">
        <f>Data!E$502*Data!E212/Data!E211</f>
        <v>4159.3024768120749</v>
      </c>
      <c r="E211" s="4">
        <f>Data!F$502*Data!F212/Data!F211</f>
        <v>12171.358677666552</v>
      </c>
      <c r="G211" s="5">
        <f>$L$2*B211/Data!C$502+$M$2*C211/Data!D$502+$N$2*D211/Data!E$502+$O$2*E211/Data!F$502</f>
        <v>10038.638516044462</v>
      </c>
      <c r="I211" s="5">
        <f t="shared" si="4"/>
        <v>-38.638516044462449</v>
      </c>
    </row>
    <row r="212" spans="1:9" x14ac:dyDescent="0.25">
      <c r="A212" s="2">
        <f>Data!A213</f>
        <v>210</v>
      </c>
      <c r="B212" s="4">
        <f>Data!C$502*Data!C213/Data!C212</f>
        <v>10814.153107028016</v>
      </c>
      <c r="C212" s="4">
        <f>Data!D$502*Data!D213/Data!D212</f>
        <v>5123.9808317988836</v>
      </c>
      <c r="D212" s="4">
        <f>Data!E$502*Data!E213/Data!E212</f>
        <v>4147.8464618376338</v>
      </c>
      <c r="E212" s="4">
        <f>Data!F$502*Data!F213/Data!F212</f>
        <v>12254.264270546897</v>
      </c>
      <c r="G212" s="5">
        <f>$L$2*B212/Data!C$502+$M$2*C212/Data!D$502+$N$2*D212/Data!E$502+$O$2*E212/Data!F$502</f>
        <v>10043.718377202378</v>
      </c>
      <c r="I212" s="5">
        <f t="shared" si="4"/>
        <v>-43.718377202378178</v>
      </c>
    </row>
    <row r="213" spans="1:9" x14ac:dyDescent="0.25">
      <c r="A213" s="2">
        <f>Data!A214</f>
        <v>211</v>
      </c>
      <c r="B213" s="4">
        <f>Data!C$502*Data!C214/Data!C213</f>
        <v>10927.547411523334</v>
      </c>
      <c r="C213" s="4">
        <f>Data!D$502*Data!D214/Data!D213</f>
        <v>5082.2593199049634</v>
      </c>
      <c r="D213" s="4">
        <f>Data!E$502*Data!E214/Data!E213</f>
        <v>4095.5265961786508</v>
      </c>
      <c r="E213" s="4">
        <f>Data!F$502*Data!F214/Data!F213</f>
        <v>12120.333309571537</v>
      </c>
      <c r="G213" s="5">
        <f>$L$2*B213/Data!C$502+$M$2*C213/Data!D$502+$N$2*D213/Data!E$502+$O$2*E213/Data!F$502</f>
        <v>10026.229626010274</v>
      </c>
      <c r="I213" s="5">
        <f t="shared" si="4"/>
        <v>-26.229626010273932</v>
      </c>
    </row>
    <row r="214" spans="1:9" x14ac:dyDescent="0.25">
      <c r="A214" s="2">
        <f>Data!A215</f>
        <v>212</v>
      </c>
      <c r="B214" s="4">
        <f>Data!C$502*Data!C215/Data!C214</f>
        <v>10858.656181665452</v>
      </c>
      <c r="C214" s="4">
        <f>Data!D$502*Data!D215/Data!D214</f>
        <v>5133.6395593724401</v>
      </c>
      <c r="D214" s="4">
        <f>Data!E$502*Data!E215/Data!E214</f>
        <v>4143.8205848065772</v>
      </c>
      <c r="E214" s="4">
        <f>Data!F$502*Data!F215/Data!F214</f>
        <v>12117.433471120838</v>
      </c>
      <c r="G214" s="5">
        <f>$L$2*B214/Data!C$502+$M$2*C214/Data!D$502+$N$2*D214/Data!E$502+$O$2*E214/Data!F$502</f>
        <v>10042.282129595356</v>
      </c>
      <c r="I214" s="5">
        <f t="shared" si="4"/>
        <v>-42.282129595356309</v>
      </c>
    </row>
    <row r="215" spans="1:9" x14ac:dyDescent="0.25">
      <c r="A215" s="2">
        <f>Data!A216</f>
        <v>213</v>
      </c>
      <c r="B215" s="4">
        <f>Data!C$502*Data!C216/Data!C215</f>
        <v>10816.032951529392</v>
      </c>
      <c r="C215" s="4">
        <f>Data!D$502*Data!D216/Data!D215</f>
        <v>5092.0698093316068</v>
      </c>
      <c r="D215" s="4">
        <f>Data!E$502*Data!E216/Data!E215</f>
        <v>4107.5511984170917</v>
      </c>
      <c r="E215" s="4">
        <f>Data!F$502*Data!F216/Data!F215</f>
        <v>12162.809538586989</v>
      </c>
      <c r="G215" s="5">
        <f>$L$2*B215/Data!C$502+$M$2*C215/Data!D$502+$N$2*D215/Data!E$502+$O$2*E215/Data!F$502</f>
        <v>10000.734485288769</v>
      </c>
      <c r="I215" s="5">
        <f t="shared" si="4"/>
        <v>-0.73448528876906494</v>
      </c>
    </row>
    <row r="216" spans="1:9" x14ac:dyDescent="0.25">
      <c r="A216" s="2">
        <f>Data!A217</f>
        <v>214</v>
      </c>
      <c r="B216" s="4">
        <f>Data!C$502*Data!C217/Data!C216</f>
        <v>10861.749068660694</v>
      </c>
      <c r="C216" s="4">
        <f>Data!D$502*Data!D217/Data!D216</f>
        <v>5137.7612671810957</v>
      </c>
      <c r="D216" s="4">
        <f>Data!E$502*Data!E217/Data!E216</f>
        <v>4143.8464885230369</v>
      </c>
      <c r="E216" s="4">
        <f>Data!F$502*Data!F217/Data!F216</f>
        <v>12061.480863694935</v>
      </c>
      <c r="G216" s="5">
        <f>$L$2*B216/Data!C$502+$M$2*C216/Data!D$502+$N$2*D216/Data!E$502+$O$2*E216/Data!F$502</f>
        <v>10036.621011769828</v>
      </c>
      <c r="I216" s="5">
        <f t="shared" si="4"/>
        <v>-36.621011769828328</v>
      </c>
    </row>
    <row r="217" spans="1:9" x14ac:dyDescent="0.25">
      <c r="A217" s="2">
        <f>Data!A218</f>
        <v>215</v>
      </c>
      <c r="B217" s="4">
        <f>Data!C$502*Data!C218/Data!C217</f>
        <v>10855.621476915412</v>
      </c>
      <c r="C217" s="4">
        <f>Data!D$502*Data!D218/Data!D217</f>
        <v>5112.813578272373</v>
      </c>
      <c r="D217" s="4">
        <f>Data!E$502*Data!E218/Data!E217</f>
        <v>4115.8682083474669</v>
      </c>
      <c r="E217" s="4">
        <f>Data!F$502*Data!F218/Data!F217</f>
        <v>12195.863916610717</v>
      </c>
      <c r="G217" s="5">
        <f>$L$2*B217/Data!C$502+$M$2*C217/Data!D$502+$N$2*D217/Data!E$502+$O$2*E217/Data!F$502</f>
        <v>10035.053689485127</v>
      </c>
      <c r="I217" s="5">
        <f t="shared" si="4"/>
        <v>-35.053689485126597</v>
      </c>
    </row>
    <row r="218" spans="1:9" x14ac:dyDescent="0.25">
      <c r="A218" s="2">
        <f>Data!A219</f>
        <v>216</v>
      </c>
      <c r="B218" s="4">
        <f>Data!C$502*Data!C219/Data!C218</f>
        <v>10707.583810733651</v>
      </c>
      <c r="C218" s="4">
        <f>Data!D$502*Data!D219/Data!D218</f>
        <v>5033.5057488045049</v>
      </c>
      <c r="D218" s="4">
        <f>Data!E$502*Data!E219/Data!E218</f>
        <v>4056.9534517565271</v>
      </c>
      <c r="E218" s="4">
        <f>Data!F$502*Data!F219/Data!F218</f>
        <v>12108.853729447737</v>
      </c>
      <c r="G218" s="5">
        <f>$L$2*B218/Data!C$502+$M$2*C218/Data!D$502+$N$2*D218/Data!E$502+$O$2*E218/Data!F$502</f>
        <v>9904.9777801603232</v>
      </c>
      <c r="I218" s="5">
        <f t="shared" si="4"/>
        <v>95.022219839676836</v>
      </c>
    </row>
    <row r="219" spans="1:9" x14ac:dyDescent="0.25">
      <c r="A219" s="2">
        <f>Data!A220</f>
        <v>217</v>
      </c>
      <c r="B219" s="4">
        <f>Data!C$502*Data!C220/Data!C219</f>
        <v>10886.240324396187</v>
      </c>
      <c r="C219" s="4">
        <f>Data!D$502*Data!D220/Data!D219</f>
        <v>5083.4582877135836</v>
      </c>
      <c r="D219" s="4">
        <f>Data!E$502*Data!E220/Data!E219</f>
        <v>4102.1469307651159</v>
      </c>
      <c r="E219" s="4">
        <f>Data!F$502*Data!F220/Data!F219</f>
        <v>11980.184550276754</v>
      </c>
      <c r="G219" s="5">
        <f>$L$2*B219/Data!C$502+$M$2*C219/Data!D$502+$N$2*D219/Data!E$502+$O$2*E219/Data!F$502</f>
        <v>9990.1448253716553</v>
      </c>
      <c r="I219" s="5">
        <f t="shared" si="4"/>
        <v>9.8551746283446846</v>
      </c>
    </row>
    <row r="220" spans="1:9" x14ac:dyDescent="0.25">
      <c r="A220" s="2">
        <f>Data!A221</f>
        <v>218</v>
      </c>
      <c r="B220" s="4">
        <f>Data!C$502*Data!C221/Data!C220</f>
        <v>11051.481840973584</v>
      </c>
      <c r="C220" s="4">
        <f>Data!D$502*Data!D221/Data!D220</f>
        <v>5159.2266360296899</v>
      </c>
      <c r="D220" s="4">
        <f>Data!E$502*Data!E221/Data!E220</f>
        <v>4184.4470499525914</v>
      </c>
      <c r="E220" s="4">
        <f>Data!F$502*Data!F221/Data!F220</f>
        <v>12071.152935686345</v>
      </c>
      <c r="G220" s="5">
        <f>$L$2*B220/Data!C$502+$M$2*C220/Data!D$502+$N$2*D220/Data!E$502+$O$2*E220/Data!F$502</f>
        <v>10130.83089727733</v>
      </c>
      <c r="I220" s="5">
        <f t="shared" si="4"/>
        <v>-130.83089727733022</v>
      </c>
    </row>
    <row r="221" spans="1:9" x14ac:dyDescent="0.25">
      <c r="A221" s="2">
        <f>Data!A222</f>
        <v>219</v>
      </c>
      <c r="B221" s="4">
        <f>Data!C$502*Data!C222/Data!C221</f>
        <v>10860.718357845664</v>
      </c>
      <c r="C221" s="4">
        <f>Data!D$502*Data!D222/Data!D221</f>
        <v>5110.0551711781663</v>
      </c>
      <c r="D221" s="4">
        <f>Data!E$502*Data!E222/Data!E221</f>
        <v>4124.591988989112</v>
      </c>
      <c r="E221" s="4">
        <f>Data!F$502*Data!F222/Data!F221</f>
        <v>12286.682956121338</v>
      </c>
      <c r="G221" s="5">
        <f>$L$2*B221/Data!C$502+$M$2*C221/Data!D$502+$N$2*D221/Data!E$502+$O$2*E221/Data!F$502</f>
        <v>10052.426060947691</v>
      </c>
      <c r="I221" s="5">
        <f t="shared" si="4"/>
        <v>-52.42606094769144</v>
      </c>
    </row>
    <row r="222" spans="1:9" x14ac:dyDescent="0.25">
      <c r="A222" s="2">
        <f>Data!A223</f>
        <v>220</v>
      </c>
      <c r="B222" s="4">
        <f>Data!C$502*Data!C223/Data!C222</f>
        <v>10875.220040877957</v>
      </c>
      <c r="C222" s="4">
        <f>Data!D$502*Data!D223/Data!D222</f>
        <v>5051.9019697172726</v>
      </c>
      <c r="D222" s="4">
        <f>Data!E$502*Data!E223/Data!E222</f>
        <v>4101.9299755800948</v>
      </c>
      <c r="E222" s="4">
        <f>Data!F$502*Data!F223/Data!F222</f>
        <v>12100.629288862572</v>
      </c>
      <c r="G222" s="5">
        <f>$L$2*B222/Data!C$502+$M$2*C222/Data!D$502+$N$2*D222/Data!E$502+$O$2*E222/Data!F$502</f>
        <v>9987.3249546195202</v>
      </c>
      <c r="I222" s="5">
        <f t="shared" si="4"/>
        <v>12.675045380479787</v>
      </c>
    </row>
    <row r="223" spans="1:9" x14ac:dyDescent="0.25">
      <c r="A223" s="2">
        <f>Data!A224</f>
        <v>221</v>
      </c>
      <c r="B223" s="4">
        <f>Data!C$502*Data!C224/Data!C223</f>
        <v>10783.849866149425</v>
      </c>
      <c r="C223" s="4">
        <f>Data!D$502*Data!D224/Data!D223</f>
        <v>5025.2008169272131</v>
      </c>
      <c r="D223" s="4">
        <f>Data!E$502*Data!E224/Data!E223</f>
        <v>4044.8940770689974</v>
      </c>
      <c r="E223" s="4">
        <f>Data!F$502*Data!F224/Data!F223</f>
        <v>11980.900111125324</v>
      </c>
      <c r="G223" s="5">
        <f>$L$2*B223/Data!C$502+$M$2*C223/Data!D$502+$N$2*D223/Data!E$502+$O$2*E223/Data!F$502</f>
        <v>9904.2152803185836</v>
      </c>
      <c r="I223" s="5">
        <f t="shared" si="4"/>
        <v>95.784719681416391</v>
      </c>
    </row>
    <row r="224" spans="1:9" x14ac:dyDescent="0.25">
      <c r="A224" s="2">
        <f>Data!A225</f>
        <v>222</v>
      </c>
      <c r="B224" s="4">
        <f>Data!C$502*Data!C225/Data!C224</f>
        <v>10889.094892859863</v>
      </c>
      <c r="C224" s="4">
        <f>Data!D$502*Data!D225/Data!D224</f>
        <v>5152.3203727672799</v>
      </c>
      <c r="D224" s="4">
        <f>Data!E$502*Data!E225/Data!E224</f>
        <v>4162.2527080689197</v>
      </c>
      <c r="E224" s="4">
        <f>Data!F$502*Data!F225/Data!F224</f>
        <v>12182.943266167395</v>
      </c>
      <c r="G224" s="5">
        <f>$L$2*B224/Data!C$502+$M$2*C224/Data!D$502+$N$2*D224/Data!E$502+$O$2*E224/Data!F$502</f>
        <v>10079.822101088739</v>
      </c>
      <c r="I224" s="5">
        <f t="shared" si="4"/>
        <v>-79.822101088739146</v>
      </c>
    </row>
    <row r="225" spans="1:9" x14ac:dyDescent="0.25">
      <c r="A225" s="2">
        <f>Data!A226</f>
        <v>223</v>
      </c>
      <c r="B225" s="4">
        <f>Data!C$502*Data!C226/Data!C225</f>
        <v>10709.707478823835</v>
      </c>
      <c r="C225" s="4">
        <f>Data!D$502*Data!D226/Data!D225</f>
        <v>5053.3937411523757</v>
      </c>
      <c r="D225" s="4">
        <f>Data!E$502*Data!E226/Data!E225</f>
        <v>4041.0474167669604</v>
      </c>
      <c r="E225" s="4">
        <f>Data!F$502*Data!F226/Data!F225</f>
        <v>12142.688527016981</v>
      </c>
      <c r="G225" s="5">
        <f>$L$2*B225/Data!C$502+$M$2*C225/Data!D$502+$N$2*D225/Data!E$502+$O$2*E225/Data!F$502</f>
        <v>9919.1911950651429</v>
      </c>
      <c r="I225" s="5">
        <f t="shared" si="4"/>
        <v>80.808804934857108</v>
      </c>
    </row>
    <row r="226" spans="1:9" x14ac:dyDescent="0.25">
      <c r="A226" s="2">
        <f>Data!A227</f>
        <v>224</v>
      </c>
      <c r="B226" s="4">
        <f>Data!C$502*Data!C227/Data!C226</f>
        <v>10897.337383178783</v>
      </c>
      <c r="C226" s="4">
        <f>Data!D$502*Data!D227/Data!D226</f>
        <v>5125.9327947518677</v>
      </c>
      <c r="D226" s="4">
        <f>Data!E$502*Data!E227/Data!E226</f>
        <v>4150.455785374239</v>
      </c>
      <c r="E226" s="4">
        <f>Data!F$502*Data!F227/Data!F226</f>
        <v>11985.399079586716</v>
      </c>
      <c r="G226" s="5">
        <f>$L$2*B226/Data!C$502+$M$2*C226/Data!D$502+$N$2*D226/Data!E$502+$O$2*E226/Data!F$502</f>
        <v>10031.853715443543</v>
      </c>
      <c r="I226" s="5">
        <f t="shared" si="4"/>
        <v>-31.853715443543479</v>
      </c>
    </row>
    <row r="227" spans="1:9" x14ac:dyDescent="0.25">
      <c r="A227" s="2">
        <f>Data!A228</f>
        <v>225</v>
      </c>
      <c r="B227" s="4">
        <f>Data!C$502*Data!C228/Data!C227</f>
        <v>10649.346833954654</v>
      </c>
      <c r="C227" s="4">
        <f>Data!D$502*Data!D228/Data!D227</f>
        <v>4998.9094438741631</v>
      </c>
      <c r="D227" s="4">
        <f>Data!E$502*Data!E228/Data!E227</f>
        <v>4044.9117037655847</v>
      </c>
      <c r="E227" s="4">
        <f>Data!F$502*Data!F228/Data!F227</f>
        <v>12140.920966513468</v>
      </c>
      <c r="G227" s="5">
        <f>$L$2*B227/Data!C$502+$M$2*C227/Data!D$502+$N$2*D227/Data!E$502+$O$2*E227/Data!F$502</f>
        <v>9865.457501883353</v>
      </c>
      <c r="I227" s="5">
        <f t="shared" si="4"/>
        <v>134.54249811664704</v>
      </c>
    </row>
    <row r="228" spans="1:9" x14ac:dyDescent="0.25">
      <c r="A228" s="2">
        <f>Data!A229</f>
        <v>226</v>
      </c>
      <c r="B228" s="4">
        <f>Data!C$502*Data!C229/Data!C228</f>
        <v>10879.497288704852</v>
      </c>
      <c r="C228" s="4">
        <f>Data!D$502*Data!D229/Data!D228</f>
        <v>5060.7861695416013</v>
      </c>
      <c r="D228" s="4">
        <f>Data!E$502*Data!E229/Data!E228</f>
        <v>4065.5344131074721</v>
      </c>
      <c r="E228" s="4">
        <f>Data!F$502*Data!F229/Data!F228</f>
        <v>12018.383151933422</v>
      </c>
      <c r="G228" s="5">
        <f>$L$2*B228/Data!C$502+$M$2*C228/Data!D$502+$N$2*D228/Data!E$502+$O$2*E228/Data!F$502</f>
        <v>9971.7128151484685</v>
      </c>
      <c r="I228" s="5">
        <f t="shared" si="4"/>
        <v>28.287184851531492</v>
      </c>
    </row>
    <row r="229" spans="1:9" x14ac:dyDescent="0.25">
      <c r="A229" s="2">
        <f>Data!A230</f>
        <v>227</v>
      </c>
      <c r="B229" s="4">
        <f>Data!C$502*Data!C230/Data!C229</f>
        <v>10580.001998935135</v>
      </c>
      <c r="C229" s="4">
        <f>Data!D$502*Data!D230/Data!D229</f>
        <v>4935.2547479974592</v>
      </c>
      <c r="D229" s="4">
        <f>Data!E$502*Data!E230/Data!E229</f>
        <v>4000.3049843158692</v>
      </c>
      <c r="E229" s="4">
        <f>Data!F$502*Data!F230/Data!F229</f>
        <v>12008.976797090674</v>
      </c>
      <c r="G229" s="5">
        <f>$L$2*B229/Data!C$502+$M$2*C229/Data!D$502+$N$2*D229/Data!E$502+$O$2*E229/Data!F$502</f>
        <v>9769.7345373569697</v>
      </c>
      <c r="I229" s="5">
        <f t="shared" si="4"/>
        <v>230.26546264303033</v>
      </c>
    </row>
    <row r="230" spans="1:9" x14ac:dyDescent="0.25">
      <c r="A230" s="2">
        <f>Data!A231</f>
        <v>228</v>
      </c>
      <c r="B230" s="4">
        <f>Data!C$502*Data!C231/Data!C230</f>
        <v>10657.974677824808</v>
      </c>
      <c r="C230" s="4">
        <f>Data!D$502*Data!D231/Data!D230</f>
        <v>5066.2549782441774</v>
      </c>
      <c r="D230" s="4">
        <f>Data!E$502*Data!E231/Data!E230</f>
        <v>4091.9990446603992</v>
      </c>
      <c r="E230" s="4">
        <f>Data!F$502*Data!F231/Data!F230</f>
        <v>11828.765793434563</v>
      </c>
      <c r="G230" s="5">
        <f>$L$2*B230/Data!C$502+$M$2*C230/Data!D$502+$N$2*D230/Data!E$502+$O$2*E230/Data!F$502</f>
        <v>9868.2070434198631</v>
      </c>
      <c r="I230" s="5">
        <f t="shared" si="4"/>
        <v>131.79295658013689</v>
      </c>
    </row>
    <row r="231" spans="1:9" x14ac:dyDescent="0.25">
      <c r="A231" s="2">
        <f>Data!A232</f>
        <v>229</v>
      </c>
      <c r="B231" s="4">
        <f>Data!C$502*Data!C232/Data!C231</f>
        <v>10900.931264606532</v>
      </c>
      <c r="C231" s="4">
        <f>Data!D$502*Data!D232/Data!D231</f>
        <v>5088.1392650276748</v>
      </c>
      <c r="D231" s="4">
        <f>Data!E$502*Data!E232/Data!E231</f>
        <v>4116.2896396147389</v>
      </c>
      <c r="E231" s="4">
        <f>Data!F$502*Data!F232/Data!F231</f>
        <v>12118.878197515476</v>
      </c>
      <c r="G231" s="5">
        <f>$L$2*B231/Data!C$502+$M$2*C231/Data!D$502+$N$2*D231/Data!E$502+$O$2*E231/Data!F$502</f>
        <v>10024.662537671771</v>
      </c>
      <c r="I231" s="5">
        <f t="shared" si="4"/>
        <v>-24.662537671771133</v>
      </c>
    </row>
    <row r="232" spans="1:9" x14ac:dyDescent="0.25">
      <c r="A232" s="2">
        <f>Data!A233</f>
        <v>230</v>
      </c>
      <c r="B232" s="4">
        <f>Data!C$502*Data!C233/Data!C232</f>
        <v>10706.59670185076</v>
      </c>
      <c r="C232" s="4">
        <f>Data!D$502*Data!D233/Data!D232</f>
        <v>5222.0437247224509</v>
      </c>
      <c r="D232" s="4">
        <f>Data!E$502*Data!E233/Data!E232</f>
        <v>4190.8501588988311</v>
      </c>
      <c r="E232" s="4">
        <f>Data!F$502*Data!F233/Data!F232</f>
        <v>12086.713737207407</v>
      </c>
      <c r="G232" s="5">
        <f>$L$2*B232/Data!C$502+$M$2*C232/Data!D$502+$N$2*D232/Data!E$502+$O$2*E232/Data!F$502</f>
        <v>10044.50085555745</v>
      </c>
      <c r="I232" s="5">
        <f t="shared" si="4"/>
        <v>-44.50085555744954</v>
      </c>
    </row>
    <row r="233" spans="1:9" x14ac:dyDescent="0.25">
      <c r="A233" s="2">
        <f>Data!A234</f>
        <v>231</v>
      </c>
      <c r="B233" s="4">
        <f>Data!C$502*Data!C234/Data!C233</f>
        <v>10948.383010651689</v>
      </c>
      <c r="C233" s="4">
        <f>Data!D$502*Data!D234/Data!D233</f>
        <v>5007.8705303375737</v>
      </c>
      <c r="D233" s="4">
        <f>Data!E$502*Data!E234/Data!E233</f>
        <v>4045.2999301000855</v>
      </c>
      <c r="E233" s="4">
        <f>Data!F$502*Data!F234/Data!F233</f>
        <v>11849.598949810685</v>
      </c>
      <c r="G233" s="5">
        <f>$L$2*B233/Data!C$502+$M$2*C233/Data!D$502+$N$2*D233/Data!E$502+$O$2*E233/Data!F$502</f>
        <v>9933.2315953909674</v>
      </c>
      <c r="I233" s="5">
        <f t="shared" si="4"/>
        <v>66.768404609032586</v>
      </c>
    </row>
    <row r="234" spans="1:9" x14ac:dyDescent="0.25">
      <c r="A234" s="2">
        <f>Data!A235</f>
        <v>232</v>
      </c>
      <c r="B234" s="4">
        <f>Data!C$502*Data!C235/Data!C234</f>
        <v>10906.960068917413</v>
      </c>
      <c r="C234" s="4">
        <f>Data!D$502*Data!D235/Data!D234</f>
        <v>5136.1163216331233</v>
      </c>
      <c r="D234" s="4">
        <f>Data!E$502*Data!E235/Data!E234</f>
        <v>4134.7477667969506</v>
      </c>
      <c r="E234" s="4">
        <f>Data!F$502*Data!F235/Data!F234</f>
        <v>12196.268513939323</v>
      </c>
      <c r="G234" s="5">
        <f>$L$2*B234/Data!C$502+$M$2*C234/Data!D$502+$N$2*D234/Data!E$502+$O$2*E234/Data!F$502</f>
        <v>10072.3983949674</v>
      </c>
      <c r="I234" s="5">
        <f t="shared" si="4"/>
        <v>-72.398394967400236</v>
      </c>
    </row>
    <row r="235" spans="1:9" x14ac:dyDescent="0.25">
      <c r="A235" s="2">
        <f>Data!A236</f>
        <v>233</v>
      </c>
      <c r="B235" s="4">
        <f>Data!C$502*Data!C236/Data!C235</f>
        <v>10598.894677223243</v>
      </c>
      <c r="C235" s="4">
        <f>Data!D$502*Data!D236/Data!D235</f>
        <v>5034.1321968795137</v>
      </c>
      <c r="D235" s="4">
        <f>Data!E$502*Data!E236/Data!E235</f>
        <v>4053.582993627323</v>
      </c>
      <c r="E235" s="4">
        <f>Data!F$502*Data!F236/Data!F235</f>
        <v>12111.998408853924</v>
      </c>
      <c r="G235" s="5">
        <f>$L$2*B235/Data!C$502+$M$2*C235/Data!D$502+$N$2*D235/Data!E$502+$O$2*E235/Data!F$502</f>
        <v>9864.8849404430748</v>
      </c>
      <c r="I235" s="5">
        <f t="shared" si="4"/>
        <v>135.11505955692519</v>
      </c>
    </row>
    <row r="236" spans="1:9" x14ac:dyDescent="0.25">
      <c r="A236" s="2">
        <f>Data!A237</f>
        <v>234</v>
      </c>
      <c r="B236" s="4">
        <f>Data!C$502*Data!C237/Data!C236</f>
        <v>11060.751681099326</v>
      </c>
      <c r="C236" s="4">
        <f>Data!D$502*Data!D237/Data!D236</f>
        <v>5066.783085648186</v>
      </c>
      <c r="D236" s="4">
        <f>Data!E$502*Data!E237/Data!E236</f>
        <v>4066.8374467165299</v>
      </c>
      <c r="E236" s="4">
        <f>Data!F$502*Data!F237/Data!F236</f>
        <v>12068.367485585864</v>
      </c>
      <c r="G236" s="5">
        <f>$L$2*B236/Data!C$502+$M$2*C236/Data!D$502+$N$2*D236/Data!E$502+$O$2*E236/Data!F$502</f>
        <v>10050.786939569987</v>
      </c>
      <c r="I236" s="5">
        <f t="shared" si="4"/>
        <v>-50.786939569987226</v>
      </c>
    </row>
    <row r="237" spans="1:9" x14ac:dyDescent="0.25">
      <c r="A237" s="2">
        <f>Data!A238</f>
        <v>235</v>
      </c>
      <c r="B237" s="4">
        <f>Data!C$502*Data!C238/Data!C237</f>
        <v>10853.718245527805</v>
      </c>
      <c r="C237" s="4">
        <f>Data!D$502*Data!D238/Data!D237</f>
        <v>5194.1512142314723</v>
      </c>
      <c r="D237" s="4">
        <f>Data!E$502*Data!E238/Data!E237</f>
        <v>4179.5413720248898</v>
      </c>
      <c r="E237" s="4">
        <f>Data!F$502*Data!F238/Data!F237</f>
        <v>12120.265808255188</v>
      </c>
      <c r="G237" s="5">
        <f>$L$2*B237/Data!C$502+$M$2*C237/Data!D$502+$N$2*D237/Data!E$502+$O$2*E237/Data!F$502</f>
        <v>10085.23251713492</v>
      </c>
      <c r="I237" s="5">
        <f t="shared" si="4"/>
        <v>-85.232517134920272</v>
      </c>
    </row>
    <row r="238" spans="1:9" x14ac:dyDescent="0.25">
      <c r="A238" s="2">
        <f>Data!A239</f>
        <v>236</v>
      </c>
      <c r="B238" s="4">
        <f>Data!C$502*Data!C239/Data!C238</f>
        <v>10948.265096021269</v>
      </c>
      <c r="C238" s="4">
        <f>Data!D$502*Data!D239/Data!D238</f>
        <v>5164.33503043368</v>
      </c>
      <c r="D238" s="4">
        <f>Data!E$502*Data!E239/Data!E238</f>
        <v>4208.8968181268237</v>
      </c>
      <c r="E238" s="4">
        <f>Data!F$502*Data!F239/Data!F238</f>
        <v>12192.001077806872</v>
      </c>
      <c r="G238" s="5">
        <f>$L$2*B238/Data!C$502+$M$2*C238/Data!D$502+$N$2*D238/Data!E$502+$O$2*E238/Data!F$502</f>
        <v>10121.591295380882</v>
      </c>
      <c r="I238" s="5">
        <f t="shared" si="4"/>
        <v>-121.591295380882</v>
      </c>
    </row>
    <row r="239" spans="1:9" x14ac:dyDescent="0.25">
      <c r="A239" s="2">
        <f>Data!A240</f>
        <v>237</v>
      </c>
      <c r="B239" s="4">
        <f>Data!C$502*Data!C240/Data!C239</f>
        <v>10518.292544776414</v>
      </c>
      <c r="C239" s="4">
        <f>Data!D$502*Data!D240/Data!D239</f>
        <v>4997.8145920330326</v>
      </c>
      <c r="D239" s="4">
        <f>Data!E$502*Data!E240/Data!E239</f>
        <v>4025.4331058617672</v>
      </c>
      <c r="E239" s="4">
        <f>Data!F$502*Data!F240/Data!F239</f>
        <v>12215.56836918531</v>
      </c>
      <c r="G239" s="5">
        <f>$L$2*B239/Data!C$502+$M$2*C239/Data!D$502+$N$2*D239/Data!E$502+$O$2*E239/Data!F$502</f>
        <v>9823.9761662839319</v>
      </c>
      <c r="I239" s="5">
        <f t="shared" si="4"/>
        <v>176.02383371606811</v>
      </c>
    </row>
    <row r="240" spans="1:9" x14ac:dyDescent="0.25">
      <c r="A240" s="2">
        <f>Data!A241</f>
        <v>238</v>
      </c>
      <c r="B240" s="4">
        <f>Data!C$502*Data!C241/Data!C240</f>
        <v>10799.768453598459</v>
      </c>
      <c r="C240" s="4">
        <f>Data!D$502*Data!D241/Data!D240</f>
        <v>4906.3594654930484</v>
      </c>
      <c r="D240" s="4">
        <f>Data!E$502*Data!E241/Data!E240</f>
        <v>3985.6858544156398</v>
      </c>
      <c r="E240" s="4">
        <f>Data!F$502*Data!F241/Data!F240</f>
        <v>11828.209455272387</v>
      </c>
      <c r="G240" s="5">
        <f>$L$2*B240/Data!C$502+$M$2*C240/Data!D$502+$N$2*D240/Data!E$502+$O$2*E240/Data!F$502</f>
        <v>9800.5334915436579</v>
      </c>
      <c r="I240" s="5">
        <f t="shared" si="4"/>
        <v>199.46650845634213</v>
      </c>
    </row>
    <row r="241" spans="1:9" x14ac:dyDescent="0.25">
      <c r="A241" s="2">
        <f>Data!A242</f>
        <v>239</v>
      </c>
      <c r="B241" s="4">
        <f>Data!C$502*Data!C242/Data!C241</f>
        <v>10822.708905301844</v>
      </c>
      <c r="C241" s="4">
        <f>Data!D$502*Data!D242/Data!D241</f>
        <v>5248.0890979249125</v>
      </c>
      <c r="D241" s="4">
        <f>Data!E$502*Data!E242/Data!E241</f>
        <v>4205.6490037312133</v>
      </c>
      <c r="E241" s="4">
        <f>Data!F$502*Data!F242/Data!F241</f>
        <v>12141.017481503619</v>
      </c>
      <c r="G241" s="5">
        <f>$L$2*B241/Data!C$502+$M$2*C241/Data!D$502+$N$2*D241/Data!E$502+$O$2*E241/Data!F$502</f>
        <v>10115.300830278622</v>
      </c>
      <c r="I241" s="5">
        <f t="shared" si="4"/>
        <v>-115.30083027862202</v>
      </c>
    </row>
    <row r="242" spans="1:9" x14ac:dyDescent="0.25">
      <c r="A242" s="2">
        <f>Data!A243</f>
        <v>240</v>
      </c>
      <c r="B242" s="4">
        <f>Data!C$502*Data!C243/Data!C242</f>
        <v>10655.38127563644</v>
      </c>
      <c r="C242" s="4">
        <f>Data!D$502*Data!D243/Data!D242</f>
        <v>5033.7383180575662</v>
      </c>
      <c r="D242" s="4">
        <f>Data!E$502*Data!E243/Data!E242</f>
        <v>4047.5906609831072</v>
      </c>
      <c r="E242" s="4">
        <f>Data!F$502*Data!F243/Data!F242</f>
        <v>12147.163579173874</v>
      </c>
      <c r="G242" s="5">
        <f>$L$2*B242/Data!C$502+$M$2*C242/Data!D$502+$N$2*D242/Data!E$502+$O$2*E242/Data!F$502</f>
        <v>9889.8741994108277</v>
      </c>
      <c r="I242" s="5">
        <f t="shared" si="4"/>
        <v>110.12580058917229</v>
      </c>
    </row>
    <row r="243" spans="1:9" x14ac:dyDescent="0.25">
      <c r="A243" s="2">
        <f>Data!A244</f>
        <v>241</v>
      </c>
      <c r="B243" s="4">
        <f>Data!C$502*Data!C244/Data!C243</f>
        <v>10686.042987438714</v>
      </c>
      <c r="C243" s="4">
        <f>Data!D$502*Data!D244/Data!D243</f>
        <v>5067.2335118417841</v>
      </c>
      <c r="D243" s="4">
        <f>Data!E$502*Data!E244/Data!E243</f>
        <v>4087.5486248097163</v>
      </c>
      <c r="E243" s="4">
        <f>Data!F$502*Data!F244/Data!F243</f>
        <v>11849.636733548597</v>
      </c>
      <c r="G243" s="5">
        <f>$L$2*B243/Data!C$502+$M$2*C243/Data!D$502+$N$2*D243/Data!E$502+$O$2*E243/Data!F$502</f>
        <v>9881.5184772957018</v>
      </c>
      <c r="I243" s="5">
        <f t="shared" si="4"/>
        <v>118.48152270429819</v>
      </c>
    </row>
    <row r="244" spans="1:9" x14ac:dyDescent="0.25">
      <c r="A244" s="2">
        <f>Data!A245</f>
        <v>242</v>
      </c>
      <c r="B244" s="4">
        <f>Data!C$502*Data!C245/Data!C244</f>
        <v>10811.964128719348</v>
      </c>
      <c r="C244" s="4">
        <f>Data!D$502*Data!D245/Data!D244</f>
        <v>4886.748210105904</v>
      </c>
      <c r="D244" s="4">
        <f>Data!E$502*Data!E245/Data!E244</f>
        <v>3980.5440907854895</v>
      </c>
      <c r="E244" s="4">
        <f>Data!F$502*Data!F245/Data!F244</f>
        <v>11874.488459286182</v>
      </c>
      <c r="G244" s="5">
        <f>$L$2*B244/Data!C$502+$M$2*C244/Data!D$502+$N$2*D244/Data!E$502+$O$2*E244/Data!F$502</f>
        <v>9799.8841872148405</v>
      </c>
      <c r="I244" s="5">
        <f t="shared" si="4"/>
        <v>200.11581278515951</v>
      </c>
    </row>
    <row r="245" spans="1:9" x14ac:dyDescent="0.25">
      <c r="A245" s="2">
        <f>Data!A246</f>
        <v>243</v>
      </c>
      <c r="B245" s="4">
        <f>Data!C$502*Data!C246/Data!C245</f>
        <v>11021.77247653315</v>
      </c>
      <c r="C245" s="4">
        <f>Data!D$502*Data!D246/Data!D245</f>
        <v>5274.1534281179065</v>
      </c>
      <c r="D245" s="4">
        <f>Data!E$502*Data!E246/Data!E245</f>
        <v>4191.2441206957783</v>
      </c>
      <c r="E245" s="4">
        <f>Data!F$502*Data!F246/Data!F245</f>
        <v>11458.724091874845</v>
      </c>
      <c r="G245" s="5">
        <f>$L$2*B245/Data!C$502+$M$2*C245/Data!D$502+$N$2*D245/Data!E$502+$O$2*E245/Data!F$502</f>
        <v>10088.065024022115</v>
      </c>
      <c r="I245" s="5">
        <f t="shared" si="4"/>
        <v>-88.065024022114812</v>
      </c>
    </row>
    <row r="246" spans="1:9" x14ac:dyDescent="0.25">
      <c r="A246" s="2">
        <f>Data!A247</f>
        <v>244</v>
      </c>
      <c r="B246" s="4">
        <f>Data!C$502*Data!C247/Data!C246</f>
        <v>10860.155636290932</v>
      </c>
      <c r="C246" s="4">
        <f>Data!D$502*Data!D247/Data!D246</f>
        <v>5107.7839978892525</v>
      </c>
      <c r="D246" s="4">
        <f>Data!E$502*Data!E247/Data!E246</f>
        <v>4141.9644877070186</v>
      </c>
      <c r="E246" s="4">
        <f>Data!F$502*Data!F247/Data!F246</f>
        <v>12478.948568675001</v>
      </c>
      <c r="G246" s="5">
        <f>$L$2*B246/Data!C$502+$M$2*C246/Data!D$502+$N$2*D246/Data!E$502+$O$2*E246/Data!F$502</f>
        <v>10086.843227897225</v>
      </c>
      <c r="I246" s="5">
        <f t="shared" si="4"/>
        <v>-86.843227897225006</v>
      </c>
    </row>
    <row r="247" spans="1:9" x14ac:dyDescent="0.25">
      <c r="A247" s="2">
        <f>Data!A248</f>
        <v>245</v>
      </c>
      <c r="B247" s="4">
        <f>Data!C$502*Data!C248/Data!C247</f>
        <v>10800.015619292222</v>
      </c>
      <c r="C247" s="4">
        <f>Data!D$502*Data!D248/Data!D247</f>
        <v>5101.8032079227478</v>
      </c>
      <c r="D247" s="4">
        <f>Data!E$502*Data!E248/Data!E247</f>
        <v>4129.3235632980086</v>
      </c>
      <c r="E247" s="4">
        <f>Data!F$502*Data!F248/Data!F247</f>
        <v>12245.063152166729</v>
      </c>
      <c r="G247" s="5">
        <f>$L$2*B247/Data!C$502+$M$2*C247/Data!D$502+$N$2*D247/Data!E$502+$O$2*E247/Data!F$502</f>
        <v>10019.416744996888</v>
      </c>
      <c r="I247" s="5">
        <f t="shared" si="4"/>
        <v>-19.416744996888156</v>
      </c>
    </row>
    <row r="248" spans="1:9" x14ac:dyDescent="0.25">
      <c r="A248" s="2">
        <f>Data!A249</f>
        <v>246</v>
      </c>
      <c r="B248" s="4">
        <f>Data!C$502*Data!C249/Data!C248</f>
        <v>10945.297512317755</v>
      </c>
      <c r="C248" s="4">
        <f>Data!D$502*Data!D249/Data!D248</f>
        <v>5187.6140056850854</v>
      </c>
      <c r="D248" s="4">
        <f>Data!E$502*Data!E249/Data!E248</f>
        <v>4190.0079338522692</v>
      </c>
      <c r="E248" s="4">
        <f>Data!F$502*Data!F249/Data!F248</f>
        <v>12114.496678845933</v>
      </c>
      <c r="G248" s="5">
        <f>$L$2*B248/Data!C$502+$M$2*C248/Data!D$502+$N$2*D248/Data!E$502+$O$2*E248/Data!F$502</f>
        <v>10116.814568944816</v>
      </c>
      <c r="I248" s="5">
        <f t="shared" si="4"/>
        <v>-116.81456894481562</v>
      </c>
    </row>
    <row r="249" spans="1:9" x14ac:dyDescent="0.25">
      <c r="A249" s="2">
        <f>Data!A250</f>
        <v>247</v>
      </c>
      <c r="B249" s="4">
        <f>Data!C$502*Data!C250/Data!C249</f>
        <v>10824.965537479611</v>
      </c>
      <c r="C249" s="4">
        <f>Data!D$502*Data!D250/Data!D249</f>
        <v>5096.3401613944479</v>
      </c>
      <c r="D249" s="4">
        <f>Data!E$502*Data!E250/Data!E249</f>
        <v>4118.3874759567025</v>
      </c>
      <c r="E249" s="4">
        <f>Data!F$502*Data!F250/Data!F249</f>
        <v>12431.745281296855</v>
      </c>
      <c r="G249" s="5">
        <f>$L$2*B249/Data!C$502+$M$2*C249/Data!D$502+$N$2*D249/Data!E$502+$O$2*E249/Data!F$502</f>
        <v>10053.579994749736</v>
      </c>
      <c r="I249" s="5">
        <f t="shared" si="4"/>
        <v>-53.579994749736215</v>
      </c>
    </row>
    <row r="250" spans="1:9" x14ac:dyDescent="0.25">
      <c r="A250" s="2">
        <f>Data!A251</f>
        <v>248</v>
      </c>
      <c r="B250" s="4">
        <f>Data!C$502*Data!C251/Data!C250</f>
        <v>10942.116592013528</v>
      </c>
      <c r="C250" s="4">
        <f>Data!D$502*Data!D251/Data!D250</f>
        <v>5114.6769449240755</v>
      </c>
      <c r="D250" s="4">
        <f>Data!E$502*Data!E251/Data!E250</f>
        <v>4148.8444082102642</v>
      </c>
      <c r="E250" s="4">
        <f>Data!F$502*Data!F251/Data!F250</f>
        <v>12065.021954650314</v>
      </c>
      <c r="G250" s="5">
        <f>$L$2*B250/Data!C$502+$M$2*C250/Data!D$502+$N$2*D250/Data!E$502+$O$2*E250/Data!F$502</f>
        <v>10054.526088516552</v>
      </c>
      <c r="I250" s="5">
        <f t="shared" si="4"/>
        <v>-54.526088516551681</v>
      </c>
    </row>
    <row r="251" spans="1:9" x14ac:dyDescent="0.25">
      <c r="A251" s="2">
        <f>Data!A252</f>
        <v>249</v>
      </c>
      <c r="B251" s="4">
        <f>Data!C$502*Data!C252/Data!C251</f>
        <v>10552.478898778447</v>
      </c>
      <c r="C251" s="4">
        <f>Data!D$502*Data!D252/Data!D251</f>
        <v>4999.0145367437817</v>
      </c>
      <c r="D251" s="4">
        <f>Data!E$502*Data!E252/Data!E251</f>
        <v>4044.2008682833639</v>
      </c>
      <c r="E251" s="4">
        <f>Data!F$502*Data!F252/Data!F251</f>
        <v>12143.750033060558</v>
      </c>
      <c r="G251" s="5">
        <f>$L$2*B251/Data!C$502+$M$2*C251/Data!D$502+$N$2*D251/Data!E$502+$O$2*E251/Data!F$502</f>
        <v>9830.0200528740679</v>
      </c>
      <c r="I251" s="5">
        <f t="shared" si="4"/>
        <v>169.97994712593209</v>
      </c>
    </row>
    <row r="252" spans="1:9" x14ac:dyDescent="0.25">
      <c r="A252" s="2">
        <f>Data!A253</f>
        <v>250</v>
      </c>
      <c r="B252" s="4">
        <f>Data!C$502*Data!C253/Data!C252</f>
        <v>11030.553443667884</v>
      </c>
      <c r="C252" s="4">
        <f>Data!D$502*Data!D253/Data!D252</f>
        <v>5120.6512929763039</v>
      </c>
      <c r="D252" s="4">
        <f>Data!E$502*Data!E253/Data!E252</f>
        <v>4149.0021484170211</v>
      </c>
      <c r="E252" s="4">
        <f>Data!F$502*Data!F253/Data!F252</f>
        <v>11910.731232062155</v>
      </c>
      <c r="G252" s="5">
        <f>$L$2*B252/Data!C$502+$M$2*C252/Data!D$502+$N$2*D252/Data!E$502+$O$2*E252/Data!F$502</f>
        <v>10065.289053762031</v>
      </c>
      <c r="I252" s="5">
        <f t="shared" si="4"/>
        <v>-65.289053762031472</v>
      </c>
    </row>
    <row r="253" spans="1:9" x14ac:dyDescent="0.25">
      <c r="A253" s="2">
        <f>Data!A254</f>
        <v>251</v>
      </c>
      <c r="B253" s="4">
        <f>Data!C$502*Data!C254/Data!C253</f>
        <v>10783.984910713816</v>
      </c>
      <c r="C253" s="4">
        <f>Data!D$502*Data!D254/Data!D253</f>
        <v>5161.9104399726039</v>
      </c>
      <c r="D253" s="4">
        <f>Data!E$502*Data!E254/Data!E253</f>
        <v>4168.5878649352717</v>
      </c>
      <c r="E253" s="4">
        <f>Data!F$502*Data!F254/Data!F253</f>
        <v>12221.700593499088</v>
      </c>
      <c r="G253" s="5">
        <f>$L$2*B253/Data!C$502+$M$2*C253/Data!D$502+$N$2*D253/Data!E$502+$O$2*E253/Data!F$502</f>
        <v>10054.567004076544</v>
      </c>
      <c r="I253" s="5">
        <f t="shared" si="4"/>
        <v>-54.567004076543526</v>
      </c>
    </row>
    <row r="254" spans="1:9" x14ac:dyDescent="0.25">
      <c r="A254" s="2">
        <f>Data!A255</f>
        <v>252</v>
      </c>
      <c r="B254" s="4">
        <f>Data!C$502*Data!C255/Data!C254</f>
        <v>10922.48322277137</v>
      </c>
      <c r="C254" s="4">
        <f>Data!D$502*Data!D255/Data!D254</f>
        <v>5170.4918673535103</v>
      </c>
      <c r="D254" s="4">
        <f>Data!E$502*Data!E255/Data!E254</f>
        <v>4166.1655204352955</v>
      </c>
      <c r="E254" s="4">
        <f>Data!F$502*Data!F255/Data!F254</f>
        <v>12426.473888077249</v>
      </c>
      <c r="G254" s="5">
        <f>$L$2*B254/Data!C$502+$M$2*C254/Data!D$502+$N$2*D254/Data!E$502+$O$2*E254/Data!F$502</f>
        <v>10144.011770046051</v>
      </c>
      <c r="I254" s="5">
        <f t="shared" si="4"/>
        <v>-144.01177004605051</v>
      </c>
    </row>
    <row r="255" spans="1:9" x14ac:dyDescent="0.25">
      <c r="A255" s="2">
        <f>Data!A256</f>
        <v>253</v>
      </c>
      <c r="B255" s="4">
        <f>Data!C$502*Data!C256/Data!C255</f>
        <v>10899.014040264296</v>
      </c>
      <c r="C255" s="4">
        <f>Data!D$502*Data!D256/Data!D255</f>
        <v>5155.0175431916614</v>
      </c>
      <c r="D255" s="4">
        <f>Data!E$502*Data!E256/Data!E255</f>
        <v>4121.8205712469316</v>
      </c>
      <c r="E255" s="4">
        <f>Data!F$502*Data!F256/Data!F255</f>
        <v>12006.361644731245</v>
      </c>
      <c r="G255" s="5">
        <f>$L$2*B255/Data!C$502+$M$2*C255/Data!D$502+$N$2*D255/Data!E$502+$O$2*E255/Data!F$502</f>
        <v>10046.097774894683</v>
      </c>
      <c r="I255" s="5">
        <f t="shared" si="4"/>
        <v>-46.097774894682516</v>
      </c>
    </row>
    <row r="256" spans="1:9" x14ac:dyDescent="0.25">
      <c r="A256" s="2">
        <f>Data!A257</f>
        <v>254</v>
      </c>
      <c r="B256" s="4">
        <f>Data!C$502*Data!C257/Data!C256</f>
        <v>10709.753442291762</v>
      </c>
      <c r="C256" s="4">
        <f>Data!D$502*Data!D257/Data!D256</f>
        <v>5010.8171684857607</v>
      </c>
      <c r="D256" s="4">
        <f>Data!E$502*Data!E257/Data!E256</f>
        <v>4026.6529172954065</v>
      </c>
      <c r="E256" s="4">
        <f>Data!F$502*Data!F257/Data!F256</f>
        <v>11921.711528567695</v>
      </c>
      <c r="G256" s="5">
        <f>$L$2*B256/Data!C$502+$M$2*C256/Data!D$502+$N$2*D256/Data!E$502+$O$2*E256/Data!F$502</f>
        <v>9854.1632528970622</v>
      </c>
      <c r="I256" s="5">
        <f t="shared" si="4"/>
        <v>145.83674710293781</v>
      </c>
    </row>
    <row r="257" spans="1:9" x14ac:dyDescent="0.25">
      <c r="A257" s="2">
        <f>Data!A258</f>
        <v>255</v>
      </c>
      <c r="B257" s="4">
        <f>Data!C$502*Data!C258/Data!C257</f>
        <v>10872.260470280269</v>
      </c>
      <c r="C257" s="4">
        <f>Data!D$502*Data!D258/Data!D257</f>
        <v>5130.2169582343286</v>
      </c>
      <c r="D257" s="4">
        <f>Data!E$502*Data!E258/Data!E257</f>
        <v>4133.1206698669739</v>
      </c>
      <c r="E257" s="4">
        <f>Data!F$502*Data!F258/Data!F257</f>
        <v>12188.919278148585</v>
      </c>
      <c r="G257" s="5">
        <f>$L$2*B257/Data!C$502+$M$2*C257/Data!D$502+$N$2*D257/Data!E$502+$O$2*E257/Data!F$502</f>
        <v>10054.494670279246</v>
      </c>
      <c r="I257" s="5">
        <f t="shared" si="4"/>
        <v>-54.494670279245838</v>
      </c>
    </row>
    <row r="258" spans="1:9" x14ac:dyDescent="0.25">
      <c r="A258" s="2">
        <f>Data!A259</f>
        <v>256</v>
      </c>
      <c r="B258" s="4">
        <f>Data!C$502*Data!C259/Data!C258</f>
        <v>10622.678278620257</v>
      </c>
      <c r="C258" s="4">
        <f>Data!D$502*Data!D259/Data!D258</f>
        <v>4997.0504680594941</v>
      </c>
      <c r="D258" s="4">
        <f>Data!E$502*Data!E259/Data!E258</f>
        <v>4006.434660062906</v>
      </c>
      <c r="E258" s="4">
        <f>Data!F$502*Data!F259/Data!F258</f>
        <v>12014.544630915912</v>
      </c>
      <c r="G258" s="5">
        <f>$L$2*B258/Data!C$502+$M$2*C258/Data!D$502+$N$2*D258/Data!E$502+$O$2*E258/Data!F$502</f>
        <v>9824.2945485315286</v>
      </c>
      <c r="I258" s="5">
        <f t="shared" si="4"/>
        <v>175.70545146847144</v>
      </c>
    </row>
    <row r="259" spans="1:9" x14ac:dyDescent="0.25">
      <c r="A259" s="2">
        <f>Data!A260</f>
        <v>257</v>
      </c>
      <c r="B259" s="4">
        <f>Data!C$502*Data!C260/Data!C259</f>
        <v>10837.115067549328</v>
      </c>
      <c r="C259" s="4">
        <f>Data!D$502*Data!D260/Data!D259</f>
        <v>5048.6044644010863</v>
      </c>
      <c r="D259" s="4">
        <f>Data!E$502*Data!E260/Data!E259</f>
        <v>4081.4500086922894</v>
      </c>
      <c r="E259" s="4">
        <f>Data!F$502*Data!F260/Data!F259</f>
        <v>11846.618846302232</v>
      </c>
      <c r="G259" s="5">
        <f>$L$2*B259/Data!C$502+$M$2*C259/Data!D$502+$N$2*D259/Data!E$502+$O$2*E259/Data!F$502</f>
        <v>9924.3928600992222</v>
      </c>
      <c r="I259" s="5">
        <f t="shared" ref="I259:I322" si="5">10000-G259</f>
        <v>75.607139900777838</v>
      </c>
    </row>
    <row r="260" spans="1:9" x14ac:dyDescent="0.25">
      <c r="A260" s="2">
        <f>Data!A261</f>
        <v>258</v>
      </c>
      <c r="B260" s="4">
        <f>Data!C$502*Data!C261/Data!C260</f>
        <v>10974.042526102903</v>
      </c>
      <c r="C260" s="4">
        <f>Data!D$502*Data!D261/Data!D260</f>
        <v>5217.3806948044539</v>
      </c>
      <c r="D260" s="4">
        <f>Data!E$502*Data!E261/Data!E260</f>
        <v>4185.20574621781</v>
      </c>
      <c r="E260" s="4">
        <f>Data!F$502*Data!F261/Data!F260</f>
        <v>12201.637451901273</v>
      </c>
      <c r="G260" s="5">
        <f>$L$2*B260/Data!C$502+$M$2*C260/Data!D$502+$N$2*D260/Data!E$502+$O$2*E260/Data!F$502</f>
        <v>10158.179491226123</v>
      </c>
      <c r="I260" s="5">
        <f t="shared" si="5"/>
        <v>-158.17949122612299</v>
      </c>
    </row>
    <row r="261" spans="1:9" x14ac:dyDescent="0.25">
      <c r="A261" s="2">
        <f>Data!A262</f>
        <v>259</v>
      </c>
      <c r="B261" s="4">
        <f>Data!C$502*Data!C262/Data!C261</f>
        <v>10811.553526046353</v>
      </c>
      <c r="C261" s="4">
        <f>Data!D$502*Data!D262/Data!D261</f>
        <v>5116.2884264492814</v>
      </c>
      <c r="D261" s="4">
        <f>Data!E$502*Data!E262/Data!E261</f>
        <v>4136.3708062873475</v>
      </c>
      <c r="E261" s="4">
        <f>Data!F$502*Data!F262/Data!F261</f>
        <v>12053.934735260274</v>
      </c>
      <c r="G261" s="5">
        <f>$L$2*B261/Data!C$502+$M$2*C261/Data!D$502+$N$2*D261/Data!E$502+$O$2*E261/Data!F$502</f>
        <v>10002.368666585178</v>
      </c>
      <c r="I261" s="5">
        <f t="shared" si="5"/>
        <v>-2.3686665851782891</v>
      </c>
    </row>
    <row r="262" spans="1:9" x14ac:dyDescent="0.25">
      <c r="A262" s="2">
        <f>Data!A263</f>
        <v>260</v>
      </c>
      <c r="B262" s="4">
        <f>Data!C$502*Data!C263/Data!C262</f>
        <v>10933.677025019466</v>
      </c>
      <c r="C262" s="4">
        <f>Data!D$502*Data!D263/Data!D262</f>
        <v>5142.2233421077672</v>
      </c>
      <c r="D262" s="4">
        <f>Data!E$502*Data!E263/Data!E262</f>
        <v>4157.8367148570896</v>
      </c>
      <c r="E262" s="4">
        <f>Data!F$502*Data!F263/Data!F262</f>
        <v>12133.120947846508</v>
      </c>
      <c r="G262" s="5">
        <f>$L$2*B262/Data!C$502+$M$2*C262/Data!D$502+$N$2*D262/Data!E$502+$O$2*E262/Data!F$502</f>
        <v>10081.052908258047</v>
      </c>
      <c r="I262" s="5">
        <f t="shared" si="5"/>
        <v>-81.052908258046955</v>
      </c>
    </row>
    <row r="263" spans="1:9" x14ac:dyDescent="0.25">
      <c r="A263" s="2">
        <f>Data!A264</f>
        <v>261</v>
      </c>
      <c r="B263" s="4">
        <f>Data!C$502*Data!C264/Data!C263</f>
        <v>10839.394037667376</v>
      </c>
      <c r="C263" s="4">
        <f>Data!D$502*Data!D264/Data!D263</f>
        <v>5035.8674837756726</v>
      </c>
      <c r="D263" s="4">
        <f>Data!E$502*Data!E264/Data!E263</f>
        <v>4094.5437896359481</v>
      </c>
      <c r="E263" s="4">
        <f>Data!F$502*Data!F264/Data!F263</f>
        <v>12349.52472744465</v>
      </c>
      <c r="G263" s="5">
        <f>$L$2*B263/Data!C$502+$M$2*C263/Data!D$502+$N$2*D263/Data!E$502+$O$2*E263/Data!F$502</f>
        <v>10003.940282542686</v>
      </c>
      <c r="I263" s="5">
        <f t="shared" si="5"/>
        <v>-3.9402825426859636</v>
      </c>
    </row>
    <row r="264" spans="1:9" x14ac:dyDescent="0.25">
      <c r="A264" s="2">
        <f>Data!A265</f>
        <v>262</v>
      </c>
      <c r="B264" s="4">
        <f>Data!C$502*Data!C265/Data!C264</f>
        <v>11064.237393457477</v>
      </c>
      <c r="C264" s="4">
        <f>Data!D$502*Data!D265/Data!D264</f>
        <v>5090.7387912804288</v>
      </c>
      <c r="D264" s="4">
        <f>Data!E$502*Data!E265/Data!E264</f>
        <v>4122.2878375206719</v>
      </c>
      <c r="E264" s="4">
        <f>Data!F$502*Data!F265/Data!F264</f>
        <v>11870.421992730393</v>
      </c>
      <c r="G264" s="5">
        <f>$L$2*B264/Data!C$502+$M$2*C264/Data!D$502+$N$2*D264/Data!E$502+$O$2*E264/Data!F$502</f>
        <v>10046.977721739717</v>
      </c>
      <c r="I264" s="5">
        <f t="shared" si="5"/>
        <v>-46.977721739716799</v>
      </c>
    </row>
    <row r="265" spans="1:9" x14ac:dyDescent="0.25">
      <c r="A265" s="2">
        <f>Data!A266</f>
        <v>263</v>
      </c>
      <c r="B265" s="4">
        <f>Data!C$502*Data!C266/Data!C265</f>
        <v>10885.183814215914</v>
      </c>
      <c r="C265" s="4">
        <f>Data!D$502*Data!D266/Data!D265</f>
        <v>5238.899304505595</v>
      </c>
      <c r="D265" s="4">
        <f>Data!E$502*Data!E266/Data!E265</f>
        <v>4249.0900957409422</v>
      </c>
      <c r="E265" s="4">
        <f>Data!F$502*Data!F266/Data!F265</f>
        <v>12559.508951271375</v>
      </c>
      <c r="G265" s="5">
        <f>$L$2*B265/Data!C$502+$M$2*C265/Data!D$502+$N$2*D265/Data!E$502+$O$2*E265/Data!F$502</f>
        <v>10212.619730253969</v>
      </c>
      <c r="I265" s="5">
        <f t="shared" si="5"/>
        <v>-212.61973025396946</v>
      </c>
    </row>
    <row r="266" spans="1:9" x14ac:dyDescent="0.25">
      <c r="A266" s="2">
        <f>Data!A267</f>
        <v>264</v>
      </c>
      <c r="B266" s="4">
        <f>Data!C$502*Data!C267/Data!C266</f>
        <v>10786.885789573496</v>
      </c>
      <c r="C266" s="4">
        <f>Data!D$502*Data!D267/Data!D266</f>
        <v>5071.1474303405575</v>
      </c>
      <c r="D266" s="4">
        <f>Data!E$502*Data!E267/Data!E266</f>
        <v>4084.3423053594424</v>
      </c>
      <c r="E266" s="4">
        <f>Data!F$502*Data!F267/Data!F266</f>
        <v>12138.880609741209</v>
      </c>
      <c r="G266" s="5">
        <f>$L$2*B266/Data!C$502+$M$2*C266/Data!D$502+$N$2*D266/Data!E$502+$O$2*E266/Data!F$502</f>
        <v>9968.0554417911262</v>
      </c>
      <c r="I266" s="5">
        <f t="shared" si="5"/>
        <v>31.944558208873786</v>
      </c>
    </row>
    <row r="267" spans="1:9" x14ac:dyDescent="0.25">
      <c r="A267" s="2">
        <f>Data!A268</f>
        <v>265</v>
      </c>
      <c r="B267" s="4">
        <f>Data!C$502*Data!C268/Data!C267</f>
        <v>10867.23079476563</v>
      </c>
      <c r="C267" s="4">
        <f>Data!D$502*Data!D268/Data!D267</f>
        <v>5117.5549105615182</v>
      </c>
      <c r="D267" s="4">
        <f>Data!E$502*Data!E268/Data!E267</f>
        <v>4123.1397441621721</v>
      </c>
      <c r="E267" s="4">
        <f>Data!F$502*Data!F268/Data!F267</f>
        <v>12040.348970487621</v>
      </c>
      <c r="G267" s="5">
        <f>$L$2*B267/Data!C$502+$M$2*C267/Data!D$502+$N$2*D267/Data!E$502+$O$2*E267/Data!F$502</f>
        <v>10018.229084557377</v>
      </c>
      <c r="I267" s="5">
        <f t="shared" si="5"/>
        <v>-18.229084557377064</v>
      </c>
    </row>
    <row r="268" spans="1:9" x14ac:dyDescent="0.25">
      <c r="A268" s="2">
        <f>Data!A269</f>
        <v>266</v>
      </c>
      <c r="B268" s="4">
        <f>Data!C$502*Data!C269/Data!C268</f>
        <v>10792.632273543271</v>
      </c>
      <c r="C268" s="4">
        <f>Data!D$502*Data!D269/Data!D268</f>
        <v>5048.4060959933095</v>
      </c>
      <c r="D268" s="4">
        <f>Data!E$502*Data!E269/Data!E268</f>
        <v>4071.9124518432113</v>
      </c>
      <c r="E268" s="4">
        <f>Data!F$502*Data!F269/Data!F268</f>
        <v>12181.217536733853</v>
      </c>
      <c r="G268" s="5">
        <f>$L$2*B268/Data!C$502+$M$2*C268/Data!D$502+$N$2*D268/Data!E$502+$O$2*E268/Data!F$502</f>
        <v>9960.7582132685748</v>
      </c>
      <c r="I268" s="5">
        <f t="shared" si="5"/>
        <v>39.241786731425236</v>
      </c>
    </row>
    <row r="269" spans="1:9" x14ac:dyDescent="0.25">
      <c r="A269" s="2">
        <f>Data!A270</f>
        <v>267</v>
      </c>
      <c r="B269" s="4">
        <f>Data!C$502*Data!C270/Data!C269</f>
        <v>10903.341984555816</v>
      </c>
      <c r="C269" s="4">
        <f>Data!D$502*Data!D270/Data!D269</f>
        <v>5124.3562975816412</v>
      </c>
      <c r="D269" s="4">
        <f>Data!E$502*Data!E270/Data!E269</f>
        <v>4150.4080934275617</v>
      </c>
      <c r="E269" s="4">
        <f>Data!F$502*Data!F270/Data!F269</f>
        <v>12140.1512628363</v>
      </c>
      <c r="G269" s="5">
        <f>$L$2*B269/Data!C$502+$M$2*C269/Data!D$502+$N$2*D269/Data!E$502+$O$2*E269/Data!F$502</f>
        <v>10058.679867751309</v>
      </c>
      <c r="I269" s="5">
        <f t="shared" si="5"/>
        <v>-58.679867751308848</v>
      </c>
    </row>
    <row r="270" spans="1:9" x14ac:dyDescent="0.25">
      <c r="A270" s="2">
        <f>Data!A271</f>
        <v>268</v>
      </c>
      <c r="B270" s="4">
        <f>Data!C$502*Data!C271/Data!C270</f>
        <v>10852.306733952293</v>
      </c>
      <c r="C270" s="4">
        <f>Data!D$502*Data!D271/Data!D270</f>
        <v>5137.8983118296283</v>
      </c>
      <c r="D270" s="4">
        <f>Data!E$502*Data!E271/Data!E270</f>
        <v>4145.3406480669573</v>
      </c>
      <c r="E270" s="4">
        <f>Data!F$502*Data!F271/Data!F270</f>
        <v>12407.281343377297</v>
      </c>
      <c r="G270" s="5">
        <f>$L$2*B270/Data!C$502+$M$2*C270/Data!D$502+$N$2*D270/Data!E$502+$O$2*E270/Data!F$502</f>
        <v>10090.662002120891</v>
      </c>
      <c r="I270" s="5">
        <f t="shared" si="5"/>
        <v>-90.662002120890975</v>
      </c>
    </row>
    <row r="271" spans="1:9" x14ac:dyDescent="0.25">
      <c r="A271" s="2">
        <f>Data!A272</f>
        <v>269</v>
      </c>
      <c r="B271" s="4">
        <f>Data!C$502*Data!C272/Data!C271</f>
        <v>10811.701696916682</v>
      </c>
      <c r="C271" s="4">
        <f>Data!D$502*Data!D272/Data!D271</f>
        <v>5080.2025900345343</v>
      </c>
      <c r="D271" s="4">
        <f>Data!E$502*Data!E272/Data!E271</f>
        <v>4101.8519880279837</v>
      </c>
      <c r="E271" s="4">
        <f>Data!F$502*Data!F272/Data!F271</f>
        <v>12081.539922880047</v>
      </c>
      <c r="G271" s="5">
        <f>$L$2*B271/Data!C$502+$M$2*C271/Data!D$502+$N$2*D271/Data!E$502+$O$2*E271/Data!F$502</f>
        <v>9977.3458334178304</v>
      </c>
      <c r="I271" s="5">
        <f t="shared" si="5"/>
        <v>22.654166582169637</v>
      </c>
    </row>
    <row r="272" spans="1:9" x14ac:dyDescent="0.25">
      <c r="A272" s="2">
        <f>Data!A273</f>
        <v>270</v>
      </c>
      <c r="B272" s="4">
        <f>Data!C$502*Data!C273/Data!C272</f>
        <v>10974.682229844922</v>
      </c>
      <c r="C272" s="4">
        <f>Data!D$502*Data!D273/Data!D272</f>
        <v>5126.6457475103607</v>
      </c>
      <c r="D272" s="4">
        <f>Data!E$502*Data!E273/Data!E272</f>
        <v>4155.982777302479</v>
      </c>
      <c r="E272" s="4">
        <f>Data!F$502*Data!F273/Data!F272</f>
        <v>12158.52972256726</v>
      </c>
      <c r="G272" s="5">
        <f>$L$2*B272/Data!C$502+$M$2*C272/Data!D$502+$N$2*D272/Data!E$502+$O$2*E272/Data!F$502</f>
        <v>10090.7775108919</v>
      </c>
      <c r="I272" s="5">
        <f t="shared" si="5"/>
        <v>-90.77751089189951</v>
      </c>
    </row>
    <row r="273" spans="1:9" x14ac:dyDescent="0.25">
      <c r="A273" s="2">
        <f>Data!A274</f>
        <v>271</v>
      </c>
      <c r="B273" s="4">
        <f>Data!C$502*Data!C274/Data!C273</f>
        <v>10794.248736842106</v>
      </c>
      <c r="C273" s="4">
        <f>Data!D$502*Data!D274/Data!D273</f>
        <v>5091.0574897789802</v>
      </c>
      <c r="D273" s="4">
        <f>Data!E$502*Data!E274/Data!E273</f>
        <v>4133.0770458631687</v>
      </c>
      <c r="E273" s="4">
        <f>Data!F$502*Data!F274/Data!F273</f>
        <v>12259.452777010038</v>
      </c>
      <c r="G273" s="5">
        <f>$L$2*B273/Data!C$502+$M$2*C273/Data!D$502+$N$2*D273/Data!E$502+$O$2*E273/Data!F$502</f>
        <v>10014.247108095209</v>
      </c>
      <c r="I273" s="5">
        <f t="shared" si="5"/>
        <v>-14.247108095209114</v>
      </c>
    </row>
    <row r="274" spans="1:9" x14ac:dyDescent="0.25">
      <c r="A274" s="2">
        <f>Data!A275</f>
        <v>272</v>
      </c>
      <c r="B274" s="4">
        <f>Data!C$502*Data!C275/Data!C274</f>
        <v>10764.090478426118</v>
      </c>
      <c r="C274" s="4">
        <f>Data!D$502*Data!D275/Data!D274</f>
        <v>5122.8793797304788</v>
      </c>
      <c r="D274" s="4">
        <f>Data!E$502*Data!E275/Data!E274</f>
        <v>4119.442594878321</v>
      </c>
      <c r="E274" s="4">
        <f>Data!F$502*Data!F275/Data!F274</f>
        <v>12223.844230212393</v>
      </c>
      <c r="G274" s="5">
        <f>$L$2*B274/Data!C$502+$M$2*C274/Data!D$502+$N$2*D274/Data!E$502+$O$2*E274/Data!F$502</f>
        <v>10012.646143542474</v>
      </c>
      <c r="I274" s="5">
        <f t="shared" si="5"/>
        <v>-12.64614354247351</v>
      </c>
    </row>
    <row r="275" spans="1:9" x14ac:dyDescent="0.25">
      <c r="A275" s="2">
        <f>Data!A276</f>
        <v>273</v>
      </c>
      <c r="B275" s="4">
        <f>Data!C$502*Data!C276/Data!C275</f>
        <v>10830.021469188612</v>
      </c>
      <c r="C275" s="4">
        <f>Data!D$502*Data!D276/Data!D275</f>
        <v>5105.5023931937822</v>
      </c>
      <c r="D275" s="4">
        <f>Data!E$502*Data!E276/Data!E275</f>
        <v>4113.2715194155189</v>
      </c>
      <c r="E275" s="4">
        <f>Data!F$502*Data!F276/Data!F275</f>
        <v>12039.381014919285</v>
      </c>
      <c r="G275" s="5">
        <f>$L$2*B275/Data!C$502+$M$2*C275/Data!D$502+$N$2*D275/Data!E$502+$O$2*E275/Data!F$502</f>
        <v>9994.8258853287698</v>
      </c>
      <c r="I275" s="5">
        <f t="shared" si="5"/>
        <v>5.1741146712301997</v>
      </c>
    </row>
    <row r="276" spans="1:9" x14ac:dyDescent="0.25">
      <c r="A276" s="2">
        <f>Data!A277</f>
        <v>274</v>
      </c>
      <c r="B276" s="4">
        <f>Data!C$502*Data!C277/Data!C276</f>
        <v>10896.205213116069</v>
      </c>
      <c r="C276" s="4">
        <f>Data!D$502*Data!D277/Data!D276</f>
        <v>5132.8759571771116</v>
      </c>
      <c r="D276" s="4">
        <f>Data!E$502*Data!E277/Data!E276</f>
        <v>4142.0794794285011</v>
      </c>
      <c r="E276" s="4">
        <f>Data!F$502*Data!F277/Data!F276</f>
        <v>12095.573643816671</v>
      </c>
      <c r="G276" s="5">
        <f>$L$2*B276/Data!C$502+$M$2*C276/Data!D$502+$N$2*D276/Data!E$502+$O$2*E276/Data!F$502</f>
        <v>10051.675405649148</v>
      </c>
      <c r="I276" s="5">
        <f t="shared" si="5"/>
        <v>-51.675405649148161</v>
      </c>
    </row>
    <row r="277" spans="1:9" x14ac:dyDescent="0.25">
      <c r="A277" s="2">
        <f>Data!A278</f>
        <v>275</v>
      </c>
      <c r="B277" s="4">
        <f>Data!C$502*Data!C278/Data!C277</f>
        <v>10900.99077279911</v>
      </c>
      <c r="C277" s="4">
        <f>Data!D$502*Data!D278/Data!D277</f>
        <v>5110.7420237120596</v>
      </c>
      <c r="D277" s="4">
        <f>Data!E$502*Data!E278/Data!E277</f>
        <v>4127.7006356405009</v>
      </c>
      <c r="E277" s="4">
        <f>Data!F$502*Data!F278/Data!F277</f>
        <v>12182.374216351091</v>
      </c>
      <c r="G277" s="5">
        <f>$L$2*B277/Data!C$502+$M$2*C277/Data!D$502+$N$2*D277/Data!E$502+$O$2*E277/Data!F$502</f>
        <v>10051.247271496773</v>
      </c>
      <c r="I277" s="5">
        <f t="shared" si="5"/>
        <v>-51.247271496773465</v>
      </c>
    </row>
    <row r="278" spans="1:9" x14ac:dyDescent="0.25">
      <c r="A278" s="2">
        <f>Data!A279</f>
        <v>276</v>
      </c>
      <c r="B278" s="4">
        <f>Data!C$502*Data!C279/Data!C278</f>
        <v>10759.567216653146</v>
      </c>
      <c r="C278" s="4">
        <f>Data!D$502*Data!D279/Data!D278</f>
        <v>5109.1566345194551</v>
      </c>
      <c r="D278" s="4">
        <f>Data!E$502*Data!E279/Data!E278</f>
        <v>4098.0872587356043</v>
      </c>
      <c r="E278" s="4">
        <f>Data!F$502*Data!F279/Data!F278</f>
        <v>12127.731087401442</v>
      </c>
      <c r="G278" s="5">
        <f>$L$2*B278/Data!C$502+$M$2*C278/Data!D$502+$N$2*D278/Data!E$502+$O$2*E278/Data!F$502</f>
        <v>9981.8386100169337</v>
      </c>
      <c r="I278" s="5">
        <f t="shared" si="5"/>
        <v>18.161389983066329</v>
      </c>
    </row>
    <row r="279" spans="1:9" x14ac:dyDescent="0.25">
      <c r="A279" s="2">
        <f>Data!A280</f>
        <v>277</v>
      </c>
      <c r="B279" s="4">
        <f>Data!C$502*Data!C280/Data!C279</f>
        <v>10776.29073233376</v>
      </c>
      <c r="C279" s="4">
        <f>Data!D$502*Data!D280/Data!D279</f>
        <v>5165.8920850293989</v>
      </c>
      <c r="D279" s="4">
        <f>Data!E$502*Data!E280/Data!E279</f>
        <v>4131.6930487506188</v>
      </c>
      <c r="E279" s="4">
        <f>Data!F$502*Data!F280/Data!F279</f>
        <v>12313.274009171093</v>
      </c>
      <c r="G279" s="5">
        <f>$L$2*B279/Data!C$502+$M$2*C279/Data!D$502+$N$2*D279/Data!E$502+$O$2*E279/Data!F$502</f>
        <v>10060.218488842054</v>
      </c>
      <c r="I279" s="5">
        <f t="shared" si="5"/>
        <v>-60.218488842054285</v>
      </c>
    </row>
    <row r="280" spans="1:9" x14ac:dyDescent="0.25">
      <c r="A280" s="2">
        <f>Data!A281</f>
        <v>278</v>
      </c>
      <c r="B280" s="4">
        <f>Data!C$502*Data!C281/Data!C280</f>
        <v>10885.385699416058</v>
      </c>
      <c r="C280" s="4">
        <f>Data!D$502*Data!D281/Data!D280</f>
        <v>5100.2981515354304</v>
      </c>
      <c r="D280" s="4">
        <f>Data!E$502*Data!E281/Data!E280</f>
        <v>4101.2899969809805</v>
      </c>
      <c r="E280" s="4">
        <f>Data!F$502*Data!F281/Data!F280</f>
        <v>12026.340856401692</v>
      </c>
      <c r="G280" s="5">
        <f>$L$2*B280/Data!C$502+$M$2*C280/Data!D$502+$N$2*D280/Data!E$502+$O$2*E280/Data!F$502</f>
        <v>10007.154796473076</v>
      </c>
      <c r="I280" s="5">
        <f t="shared" si="5"/>
        <v>-7.1547964730762033</v>
      </c>
    </row>
    <row r="281" spans="1:9" x14ac:dyDescent="0.25">
      <c r="A281" s="2">
        <f>Data!A282</f>
        <v>279</v>
      </c>
      <c r="B281" s="4">
        <f>Data!C$502*Data!C282/Data!C281</f>
        <v>10741.998017182899</v>
      </c>
      <c r="C281" s="4">
        <f>Data!D$502*Data!D282/Data!D281</f>
        <v>5030.3407075044206</v>
      </c>
      <c r="D281" s="4">
        <f>Data!E$502*Data!E282/Data!E281</f>
        <v>4088.8344660033022</v>
      </c>
      <c r="E281" s="4">
        <f>Data!F$502*Data!F282/Data!F281</f>
        <v>12133.889864013801</v>
      </c>
      <c r="G281" s="5">
        <f>$L$2*B281/Data!C$502+$M$2*C281/Data!D$502+$N$2*D281/Data!E$502+$O$2*E281/Data!F$502</f>
        <v>9927.7121986237853</v>
      </c>
      <c r="I281" s="5">
        <f t="shared" si="5"/>
        <v>72.287801376214702</v>
      </c>
    </row>
    <row r="282" spans="1:9" x14ac:dyDescent="0.25">
      <c r="A282" s="2">
        <f>Data!A283</f>
        <v>280</v>
      </c>
      <c r="B282" s="4">
        <f>Data!C$502*Data!C283/Data!C282</f>
        <v>10769.545556590014</v>
      </c>
      <c r="C282" s="4">
        <f>Data!D$502*Data!D283/Data!D282</f>
        <v>5072.439924749794</v>
      </c>
      <c r="D282" s="4">
        <f>Data!E$502*Data!E283/Data!E282</f>
        <v>4091.1029979474602</v>
      </c>
      <c r="E282" s="4">
        <f>Data!F$502*Data!F283/Data!F282</f>
        <v>11961.321623421849</v>
      </c>
      <c r="G282" s="5">
        <f>$L$2*B282/Data!C$502+$M$2*C282/Data!D$502+$N$2*D282/Data!E$502+$O$2*E282/Data!F$502</f>
        <v>9934.7399530066214</v>
      </c>
      <c r="I282" s="5">
        <f t="shared" si="5"/>
        <v>65.260046993378637</v>
      </c>
    </row>
    <row r="283" spans="1:9" x14ac:dyDescent="0.25">
      <c r="A283" s="2">
        <f>Data!A284</f>
        <v>281</v>
      </c>
      <c r="B283" s="4">
        <f>Data!C$502*Data!C284/Data!C283</f>
        <v>10809.297476435608</v>
      </c>
      <c r="C283" s="4">
        <f>Data!D$502*Data!D284/Data!D283</f>
        <v>5144.4428163222119</v>
      </c>
      <c r="D283" s="4">
        <f>Data!E$502*Data!E284/Data!E283</f>
        <v>4146.2058742440722</v>
      </c>
      <c r="E283" s="4">
        <f>Data!F$502*Data!F284/Data!F283</f>
        <v>11985.940493904747</v>
      </c>
      <c r="G283" s="5">
        <f>$L$2*B283/Data!C$502+$M$2*C283/Data!D$502+$N$2*D283/Data!E$502+$O$2*E283/Data!F$502</f>
        <v>10009.276287327626</v>
      </c>
      <c r="I283" s="5">
        <f t="shared" si="5"/>
        <v>-9.2762873276260507</v>
      </c>
    </row>
    <row r="284" spans="1:9" x14ac:dyDescent="0.25">
      <c r="A284" s="2">
        <f>Data!A285</f>
        <v>282</v>
      </c>
      <c r="B284" s="4">
        <f>Data!C$502*Data!C285/Data!C284</f>
        <v>10822.38043750099</v>
      </c>
      <c r="C284" s="4">
        <f>Data!D$502*Data!D285/Data!D284</f>
        <v>5043.4818335654491</v>
      </c>
      <c r="D284" s="4">
        <f>Data!E$502*Data!E285/Data!E284</f>
        <v>4078.0813345707015</v>
      </c>
      <c r="E284" s="4">
        <f>Data!F$502*Data!F285/Data!F284</f>
        <v>12222.766409620348</v>
      </c>
      <c r="G284" s="5">
        <f>$L$2*B284/Data!C$502+$M$2*C284/Data!D$502+$N$2*D284/Data!E$502+$O$2*E284/Data!F$502</f>
        <v>9977.2096585000327</v>
      </c>
      <c r="I284" s="5">
        <f t="shared" si="5"/>
        <v>22.790341499967326</v>
      </c>
    </row>
    <row r="285" spans="1:9" x14ac:dyDescent="0.25">
      <c r="A285" s="2">
        <f>Data!A286</f>
        <v>283</v>
      </c>
      <c r="B285" s="4">
        <f>Data!C$502*Data!C286/Data!C285</f>
        <v>10539.173936954245</v>
      </c>
      <c r="C285" s="4">
        <f>Data!D$502*Data!D286/Data!D285</f>
        <v>5032.7665506702579</v>
      </c>
      <c r="D285" s="4">
        <f>Data!E$502*Data!E286/Data!E285</f>
        <v>4095.4485298340282</v>
      </c>
      <c r="E285" s="4">
        <f>Data!F$502*Data!F286/Data!F285</f>
        <v>11908.425419315576</v>
      </c>
      <c r="G285" s="5">
        <f>$L$2*B285/Data!C$502+$M$2*C285/Data!D$502+$N$2*D285/Data!E$502+$O$2*E285/Data!F$502</f>
        <v>9818.5819007737264</v>
      </c>
      <c r="I285" s="5">
        <f t="shared" si="5"/>
        <v>181.41809922627363</v>
      </c>
    </row>
    <row r="286" spans="1:9" x14ac:dyDescent="0.25">
      <c r="A286" s="2">
        <f>Data!A287</f>
        <v>284</v>
      </c>
      <c r="B286" s="4">
        <f>Data!C$502*Data!C287/Data!C286</f>
        <v>10861.155111063288</v>
      </c>
      <c r="C286" s="4">
        <f>Data!D$502*Data!D287/Data!D286</f>
        <v>5042.0516674581422</v>
      </c>
      <c r="D286" s="4">
        <f>Data!E$502*Data!E287/Data!E286</f>
        <v>4057.7655293285584</v>
      </c>
      <c r="E286" s="4">
        <f>Data!F$502*Data!F287/Data!F286</f>
        <v>11844.187870500056</v>
      </c>
      <c r="G286" s="5">
        <f>$L$2*B286/Data!C$502+$M$2*C286/Data!D$502+$N$2*D286/Data!E$502+$O$2*E286/Data!F$502</f>
        <v>9923.260358511814</v>
      </c>
      <c r="I286" s="5">
        <f t="shared" si="5"/>
        <v>76.739641488185953</v>
      </c>
    </row>
    <row r="287" spans="1:9" x14ac:dyDescent="0.25">
      <c r="A287" s="2">
        <f>Data!A288</f>
        <v>285</v>
      </c>
      <c r="B287" s="4">
        <f>Data!C$502*Data!C288/Data!C287</f>
        <v>10912.349235614143</v>
      </c>
      <c r="C287" s="4">
        <f>Data!D$502*Data!D288/Data!D287</f>
        <v>5138.7516294335301</v>
      </c>
      <c r="D287" s="4">
        <f>Data!E$502*Data!E288/Data!E287</f>
        <v>4146.3587546610561</v>
      </c>
      <c r="E287" s="4">
        <f>Data!F$502*Data!F288/Data!F287</f>
        <v>12123.954979836933</v>
      </c>
      <c r="G287" s="5">
        <f>$L$2*B287/Data!C$502+$M$2*C287/Data!D$502+$N$2*D287/Data!E$502+$O$2*E287/Data!F$502</f>
        <v>10066.825380293538</v>
      </c>
      <c r="I287" s="5">
        <f t="shared" si="5"/>
        <v>-66.825380293537819</v>
      </c>
    </row>
    <row r="288" spans="1:9" x14ac:dyDescent="0.25">
      <c r="A288" s="2">
        <f>Data!A289</f>
        <v>286</v>
      </c>
      <c r="B288" s="4">
        <f>Data!C$502*Data!C289/Data!C288</f>
        <v>10824.39429890401</v>
      </c>
      <c r="C288" s="4">
        <f>Data!D$502*Data!D289/Data!D288</f>
        <v>5070.5678845563407</v>
      </c>
      <c r="D288" s="4">
        <f>Data!E$502*Data!E289/Data!E288</f>
        <v>4092.6296354633173</v>
      </c>
      <c r="E288" s="4">
        <f>Data!F$502*Data!F289/Data!F288</f>
        <v>12047.136672488143</v>
      </c>
      <c r="G288" s="5">
        <f>$L$2*B288/Data!C$502+$M$2*C288/Data!D$502+$N$2*D288/Data!E$502+$O$2*E288/Data!F$502</f>
        <v>9968.4426606532961</v>
      </c>
      <c r="I288" s="5">
        <f t="shared" si="5"/>
        <v>31.557339346703884</v>
      </c>
    </row>
    <row r="289" spans="1:9" x14ac:dyDescent="0.25">
      <c r="A289" s="2">
        <f>Data!A290</f>
        <v>287</v>
      </c>
      <c r="B289" s="4">
        <f>Data!C$502*Data!C290/Data!C289</f>
        <v>10822.534010449534</v>
      </c>
      <c r="C289" s="4">
        <f>Data!D$502*Data!D290/Data!D289</f>
        <v>5169.7306818883071</v>
      </c>
      <c r="D289" s="4">
        <f>Data!E$502*Data!E290/Data!E289</f>
        <v>4176.6278500776261</v>
      </c>
      <c r="E289" s="4">
        <f>Data!F$502*Data!F290/Data!F289</f>
        <v>12060.062639116686</v>
      </c>
      <c r="G289" s="5">
        <f>$L$2*B289/Data!C$502+$M$2*C289/Data!D$502+$N$2*D289/Data!E$502+$O$2*E289/Data!F$502</f>
        <v>10048.685536263789</v>
      </c>
      <c r="I289" s="5">
        <f t="shared" si="5"/>
        <v>-48.68553626378889</v>
      </c>
    </row>
    <row r="290" spans="1:9" x14ac:dyDescent="0.25">
      <c r="A290" s="2">
        <f>Data!A291</f>
        <v>288</v>
      </c>
      <c r="B290" s="4">
        <f>Data!C$502*Data!C291/Data!C290</f>
        <v>10931.88627778688</v>
      </c>
      <c r="C290" s="4">
        <f>Data!D$502*Data!D291/Data!D290</f>
        <v>5161.4616547298638</v>
      </c>
      <c r="D290" s="4">
        <f>Data!E$502*Data!E291/Data!E290</f>
        <v>4139.233097199799</v>
      </c>
      <c r="E290" s="4">
        <f>Data!F$502*Data!F291/Data!F290</f>
        <v>12279.79090238557</v>
      </c>
      <c r="G290" s="5">
        <f>$L$2*B290/Data!C$502+$M$2*C290/Data!D$502+$N$2*D290/Data!E$502+$O$2*E290/Data!F$502</f>
        <v>10111.40909547131</v>
      </c>
      <c r="I290" s="5">
        <f t="shared" si="5"/>
        <v>-111.40909547131014</v>
      </c>
    </row>
    <row r="291" spans="1:9" x14ac:dyDescent="0.25">
      <c r="A291" s="2">
        <f>Data!A292</f>
        <v>289</v>
      </c>
      <c r="B291" s="4">
        <f>Data!C$502*Data!C292/Data!C291</f>
        <v>10875.004341674694</v>
      </c>
      <c r="C291" s="4">
        <f>Data!D$502*Data!D292/Data!D291</f>
        <v>5129.7935237866486</v>
      </c>
      <c r="D291" s="4">
        <f>Data!E$502*Data!E292/Data!E291</f>
        <v>4143.8784998800666</v>
      </c>
      <c r="E291" s="4">
        <f>Data!F$502*Data!F292/Data!F291</f>
        <v>12256.287105817833</v>
      </c>
      <c r="G291" s="5">
        <f>$L$2*B291/Data!C$502+$M$2*C291/Data!D$502+$N$2*D291/Data!E$502+$O$2*E291/Data!F$502</f>
        <v>10068.995214355858</v>
      </c>
      <c r="I291" s="5">
        <f t="shared" si="5"/>
        <v>-68.995214355858479</v>
      </c>
    </row>
    <row r="292" spans="1:9" x14ac:dyDescent="0.25">
      <c r="A292" s="2">
        <f>Data!A293</f>
        <v>290</v>
      </c>
      <c r="B292" s="4">
        <f>Data!C$502*Data!C293/Data!C292</f>
        <v>10764.458090179995</v>
      </c>
      <c r="C292" s="4">
        <f>Data!D$502*Data!D293/Data!D292</f>
        <v>5059.8867283030131</v>
      </c>
      <c r="D292" s="4">
        <f>Data!E$502*Data!E293/Data!E292</f>
        <v>4091.7965560065732</v>
      </c>
      <c r="E292" s="4">
        <f>Data!F$502*Data!F293/Data!F292</f>
        <v>12080.879099890524</v>
      </c>
      <c r="G292" s="5">
        <f>$L$2*B292/Data!C$502+$M$2*C292/Data!D$502+$N$2*D292/Data!E$502+$O$2*E292/Data!F$502</f>
        <v>9945.3750906309979</v>
      </c>
      <c r="I292" s="5">
        <f t="shared" si="5"/>
        <v>54.624909369002125</v>
      </c>
    </row>
    <row r="293" spans="1:9" x14ac:dyDescent="0.25">
      <c r="A293" s="2">
        <f>Data!A294</f>
        <v>291</v>
      </c>
      <c r="B293" s="4">
        <f>Data!C$502*Data!C294/Data!C293</f>
        <v>10933.119764023413</v>
      </c>
      <c r="C293" s="4">
        <f>Data!D$502*Data!D294/Data!D293</f>
        <v>5143.502772188016</v>
      </c>
      <c r="D293" s="4">
        <f>Data!E$502*Data!E294/Data!E293</f>
        <v>4145.7467944995888</v>
      </c>
      <c r="E293" s="4">
        <f>Data!F$502*Data!F294/Data!F293</f>
        <v>12178.053438133784</v>
      </c>
      <c r="G293" s="5">
        <f>$L$2*B293/Data!C$502+$M$2*C293/Data!D$502+$N$2*D293/Data!E$502+$O$2*E293/Data!F$502</f>
        <v>10086.079554363689</v>
      </c>
      <c r="I293" s="5">
        <f t="shared" si="5"/>
        <v>-86.079554363688658</v>
      </c>
    </row>
    <row r="294" spans="1:9" x14ac:dyDescent="0.25">
      <c r="A294" s="2">
        <f>Data!A295</f>
        <v>292</v>
      </c>
      <c r="B294" s="4">
        <f>Data!C$502*Data!C295/Data!C294</f>
        <v>10543.746866506197</v>
      </c>
      <c r="C294" s="4">
        <f>Data!D$502*Data!D295/Data!D294</f>
        <v>4992.8783563437282</v>
      </c>
      <c r="D294" s="4">
        <f>Data!E$502*Data!E295/Data!E294</f>
        <v>4032.199245342385</v>
      </c>
      <c r="E294" s="4">
        <f>Data!F$502*Data!F295/Data!F294</f>
        <v>12211.131570718197</v>
      </c>
      <c r="G294" s="5">
        <f>$L$2*B294/Data!C$502+$M$2*C294/Data!D$502+$N$2*D294/Data!E$502+$O$2*E294/Data!F$502</f>
        <v>9831.3875980635185</v>
      </c>
      <c r="I294" s="5">
        <f t="shared" si="5"/>
        <v>168.61240193648155</v>
      </c>
    </row>
    <row r="295" spans="1:9" x14ac:dyDescent="0.25">
      <c r="A295" s="2">
        <f>Data!A296</f>
        <v>293</v>
      </c>
      <c r="B295" s="4">
        <f>Data!C$502*Data!C296/Data!C295</f>
        <v>10846.895545653075</v>
      </c>
      <c r="C295" s="4">
        <f>Data!D$502*Data!D296/Data!D295</f>
        <v>5052.6602025477905</v>
      </c>
      <c r="D295" s="4">
        <f>Data!E$502*Data!E296/Data!E295</f>
        <v>4107.0014773893199</v>
      </c>
      <c r="E295" s="4">
        <f>Data!F$502*Data!F296/Data!F295</f>
        <v>11861.589868906487</v>
      </c>
      <c r="G295" s="5">
        <f>$L$2*B295/Data!C$502+$M$2*C295/Data!D$502+$N$2*D295/Data!E$502+$O$2*E295/Data!F$502</f>
        <v>9939.0761470478701</v>
      </c>
      <c r="I295" s="5">
        <f t="shared" si="5"/>
        <v>60.923852952129891</v>
      </c>
    </row>
    <row r="296" spans="1:9" x14ac:dyDescent="0.25">
      <c r="A296" s="2">
        <f>Data!A297</f>
        <v>294</v>
      </c>
      <c r="B296" s="4">
        <f>Data!C$502*Data!C297/Data!C296</f>
        <v>10784.003602621531</v>
      </c>
      <c r="C296" s="4">
        <f>Data!D$502*Data!D297/Data!D296</f>
        <v>5041.6056472605887</v>
      </c>
      <c r="D296" s="4">
        <f>Data!E$502*Data!E297/Data!E296</f>
        <v>4088.790049471892</v>
      </c>
      <c r="E296" s="4">
        <f>Data!F$502*Data!F297/Data!F296</f>
        <v>11932.719389858503</v>
      </c>
      <c r="G296" s="5">
        <f>$L$2*B296/Data!C$502+$M$2*C296/Data!D$502+$N$2*D296/Data!E$502+$O$2*E296/Data!F$502</f>
        <v>9916.6449450517866</v>
      </c>
      <c r="I296" s="5">
        <f t="shared" si="5"/>
        <v>83.355054948213365</v>
      </c>
    </row>
    <row r="297" spans="1:9" x14ac:dyDescent="0.25">
      <c r="A297" s="2">
        <f>Data!A298</f>
        <v>295</v>
      </c>
      <c r="B297" s="4">
        <f>Data!C$502*Data!C298/Data!C297</f>
        <v>10919.11911778431</v>
      </c>
      <c r="C297" s="4">
        <f>Data!D$502*Data!D298/Data!D297</f>
        <v>5106.246392422695</v>
      </c>
      <c r="D297" s="4">
        <f>Data!E$502*Data!E298/Data!E297</f>
        <v>4132.4902925437409</v>
      </c>
      <c r="E297" s="4">
        <f>Data!F$502*Data!F298/Data!F297</f>
        <v>12100.665252450684</v>
      </c>
      <c r="G297" s="5">
        <f>$L$2*B297/Data!C$502+$M$2*C297/Data!D$502+$N$2*D297/Data!E$502+$O$2*E297/Data!F$502</f>
        <v>10042.974311496475</v>
      </c>
      <c r="I297" s="5">
        <f t="shared" si="5"/>
        <v>-42.974311496474911</v>
      </c>
    </row>
    <row r="298" spans="1:9" x14ac:dyDescent="0.25">
      <c r="A298" s="2">
        <f>Data!A299</f>
        <v>296</v>
      </c>
      <c r="B298" s="4">
        <f>Data!C$502*Data!C299/Data!C298</f>
        <v>10539.170621011437</v>
      </c>
      <c r="C298" s="4">
        <f>Data!D$502*Data!D299/Data!D298</f>
        <v>5024.9294290259313</v>
      </c>
      <c r="D298" s="4">
        <f>Data!E$502*Data!E299/Data!E298</f>
        <v>4095.6587567213483</v>
      </c>
      <c r="E298" s="4">
        <f>Data!F$502*Data!F299/Data!F298</f>
        <v>12000.997013495076</v>
      </c>
      <c r="G298" s="5">
        <f>$L$2*B298/Data!C$502+$M$2*C298/Data!D$502+$N$2*D298/Data!E$502+$O$2*E298/Data!F$502</f>
        <v>9829.2998241472396</v>
      </c>
      <c r="I298" s="5">
        <f t="shared" si="5"/>
        <v>170.70017585276037</v>
      </c>
    </row>
    <row r="299" spans="1:9" x14ac:dyDescent="0.25">
      <c r="A299" s="2">
        <f>Data!A300</f>
        <v>297</v>
      </c>
      <c r="B299" s="4">
        <f>Data!C$502*Data!C300/Data!C299</f>
        <v>10797.716433456491</v>
      </c>
      <c r="C299" s="4">
        <f>Data!D$502*Data!D300/Data!D299</f>
        <v>5093.0462545614009</v>
      </c>
      <c r="D299" s="4">
        <f>Data!E$502*Data!E300/Data!E299</f>
        <v>4077.1898501553696</v>
      </c>
      <c r="E299" s="4">
        <f>Data!F$502*Data!F300/Data!F299</f>
        <v>11870.338709417098</v>
      </c>
      <c r="G299" s="5">
        <f>$L$2*B299/Data!C$502+$M$2*C299/Data!D$502+$N$2*D299/Data!E$502+$O$2*E299/Data!F$502</f>
        <v>9938.879888405927</v>
      </c>
      <c r="I299" s="5">
        <f t="shared" si="5"/>
        <v>61.120111594073023</v>
      </c>
    </row>
    <row r="300" spans="1:9" x14ac:dyDescent="0.25">
      <c r="A300" s="2">
        <f>Data!A301</f>
        <v>298</v>
      </c>
      <c r="B300" s="4">
        <f>Data!C$502*Data!C301/Data!C300</f>
        <v>10642.755266604303</v>
      </c>
      <c r="C300" s="4">
        <f>Data!D$502*Data!D301/Data!D300</f>
        <v>5034.1196884940227</v>
      </c>
      <c r="D300" s="4">
        <f>Data!E$502*Data!E301/Data!E300</f>
        <v>4036.0356730111885</v>
      </c>
      <c r="E300" s="4">
        <f>Data!F$502*Data!F301/Data!F300</f>
        <v>11970.501402371483</v>
      </c>
      <c r="G300" s="5">
        <f>$L$2*B300/Data!C$502+$M$2*C300/Data!D$502+$N$2*D300/Data!E$502+$O$2*E300/Data!F$502</f>
        <v>9853.4608380073987</v>
      </c>
      <c r="I300" s="5">
        <f t="shared" si="5"/>
        <v>146.53916199260129</v>
      </c>
    </row>
    <row r="301" spans="1:9" x14ac:dyDescent="0.25">
      <c r="A301" s="2">
        <f>Data!A302</f>
        <v>299</v>
      </c>
      <c r="B301" s="4">
        <f>Data!C$502*Data!C302/Data!C301</f>
        <v>10779.363587214035</v>
      </c>
      <c r="C301" s="4">
        <f>Data!D$502*Data!D302/Data!D301</f>
        <v>5122.2704943773897</v>
      </c>
      <c r="D301" s="4">
        <f>Data!E$502*Data!E302/Data!E301</f>
        <v>4123.016093320638</v>
      </c>
      <c r="E301" s="4">
        <f>Data!F$502*Data!F302/Data!F301</f>
        <v>11814.685175827901</v>
      </c>
      <c r="G301" s="5">
        <f>$L$2*B301/Data!C$502+$M$2*C301/Data!D$502+$N$2*D301/Data!E$502+$O$2*E301/Data!F$502</f>
        <v>9951.2540317596286</v>
      </c>
      <c r="I301" s="5">
        <f t="shared" si="5"/>
        <v>48.74596824037144</v>
      </c>
    </row>
    <row r="302" spans="1:9" x14ac:dyDescent="0.25">
      <c r="A302" s="2">
        <f>Data!A303</f>
        <v>300</v>
      </c>
      <c r="B302" s="4">
        <f>Data!C$502*Data!C303/Data!C302</f>
        <v>11091.507748212713</v>
      </c>
      <c r="C302" s="4">
        <f>Data!D$502*Data!D303/Data!D302</f>
        <v>5115.2977232206258</v>
      </c>
      <c r="D302" s="4">
        <f>Data!E$502*Data!E303/Data!E302</f>
        <v>4117.0300297350213</v>
      </c>
      <c r="E302" s="4">
        <f>Data!F$502*Data!F303/Data!F302</f>
        <v>12058.859705963443</v>
      </c>
      <c r="G302" s="5">
        <f>$L$2*B302/Data!C$502+$M$2*C302/Data!D$502+$N$2*D302/Data!E$502+$O$2*E302/Data!F$502</f>
        <v>10101.343502019665</v>
      </c>
      <c r="I302" s="5">
        <f t="shared" si="5"/>
        <v>-101.34350201966481</v>
      </c>
    </row>
    <row r="303" spans="1:9" x14ac:dyDescent="0.25">
      <c r="A303" s="2">
        <f>Data!A304</f>
        <v>301</v>
      </c>
      <c r="B303" s="4">
        <f>Data!C$502*Data!C304/Data!C303</f>
        <v>10763.279764524024</v>
      </c>
      <c r="C303" s="4">
        <f>Data!D$502*Data!D304/Data!D303</f>
        <v>5151.4222243178683</v>
      </c>
      <c r="D303" s="4">
        <f>Data!E$502*Data!E304/Data!E303</f>
        <v>4170.0229366427693</v>
      </c>
      <c r="E303" s="4">
        <f>Data!F$502*Data!F304/Data!F303</f>
        <v>12413.712399047243</v>
      </c>
      <c r="G303" s="5">
        <f>$L$2*B303/Data!C$502+$M$2*C303/Data!D$502+$N$2*D303/Data!E$502+$O$2*E303/Data!F$502</f>
        <v>10072.788291278557</v>
      </c>
      <c r="I303" s="5">
        <f t="shared" si="5"/>
        <v>-72.788291278557153</v>
      </c>
    </row>
    <row r="304" spans="1:9" x14ac:dyDescent="0.25">
      <c r="A304" s="2">
        <f>Data!A305</f>
        <v>302</v>
      </c>
      <c r="B304" s="4">
        <f>Data!C$502*Data!C305/Data!C304</f>
        <v>10726.204572326678</v>
      </c>
      <c r="C304" s="4">
        <f>Data!D$502*Data!D305/Data!D304</f>
        <v>5038.1644812736122</v>
      </c>
      <c r="D304" s="4">
        <f>Data!E$502*Data!E305/Data!E304</f>
        <v>4076.0816285805899</v>
      </c>
      <c r="E304" s="4">
        <f>Data!F$502*Data!F305/Data!F304</f>
        <v>12034.318160580042</v>
      </c>
      <c r="G304" s="5">
        <f>$L$2*B304/Data!C$502+$M$2*C304/Data!D$502+$N$2*D304/Data!E$502+$O$2*E304/Data!F$502</f>
        <v>9906.945398015705</v>
      </c>
      <c r="I304" s="5">
        <f t="shared" si="5"/>
        <v>93.054601984295005</v>
      </c>
    </row>
    <row r="305" spans="1:9" x14ac:dyDescent="0.25">
      <c r="A305" s="2">
        <f>Data!A306</f>
        <v>303</v>
      </c>
      <c r="B305" s="4">
        <f>Data!C$502*Data!C306/Data!C305</f>
        <v>10880.278244880838</v>
      </c>
      <c r="C305" s="4">
        <f>Data!D$502*Data!D306/Data!D305</f>
        <v>5040.7948172841061</v>
      </c>
      <c r="D305" s="4">
        <f>Data!E$502*Data!E306/Data!E305</f>
        <v>4086.794694639399</v>
      </c>
      <c r="E305" s="4">
        <f>Data!F$502*Data!F306/Data!F305</f>
        <v>11924.849138318948</v>
      </c>
      <c r="G305" s="5">
        <f>$L$2*B305/Data!C$502+$M$2*C305/Data!D$502+$N$2*D305/Data!E$502+$O$2*E305/Data!F$502</f>
        <v>9949.9577350046638</v>
      </c>
      <c r="I305" s="5">
        <f t="shared" si="5"/>
        <v>50.042264995336154</v>
      </c>
    </row>
    <row r="306" spans="1:9" x14ac:dyDescent="0.25">
      <c r="A306" s="2">
        <f>Data!A307</f>
        <v>304</v>
      </c>
      <c r="B306" s="4">
        <f>Data!C$502*Data!C307/Data!C306</f>
        <v>10645.788233310237</v>
      </c>
      <c r="C306" s="4">
        <f>Data!D$502*Data!D307/Data!D306</f>
        <v>4957.5833672431345</v>
      </c>
      <c r="D306" s="4">
        <f>Data!E$502*Data!E307/Data!E306</f>
        <v>4046.7096036121175</v>
      </c>
      <c r="E306" s="4">
        <f>Data!F$502*Data!F307/Data!F306</f>
        <v>12025.454015431609</v>
      </c>
      <c r="G306" s="5">
        <f>$L$2*B306/Data!C$502+$M$2*C306/Data!D$502+$N$2*D306/Data!E$502+$O$2*E306/Data!F$502</f>
        <v>9821.1873119911561</v>
      </c>
      <c r="I306" s="5">
        <f t="shared" si="5"/>
        <v>178.81268800884391</v>
      </c>
    </row>
    <row r="307" spans="1:9" x14ac:dyDescent="0.25">
      <c r="A307" s="2">
        <f>Data!A308</f>
        <v>305</v>
      </c>
      <c r="B307" s="4">
        <f>Data!C$502*Data!C308/Data!C307</f>
        <v>10868.358940103901</v>
      </c>
      <c r="C307" s="4">
        <f>Data!D$502*Data!D308/Data!D307</f>
        <v>5183.5958371454717</v>
      </c>
      <c r="D307" s="4">
        <f>Data!E$502*Data!E308/Data!E307</f>
        <v>4170.6697064556929</v>
      </c>
      <c r="E307" s="4">
        <f>Data!F$502*Data!F308/Data!F307</f>
        <v>12251.107600408443</v>
      </c>
      <c r="G307" s="5">
        <f>$L$2*B307/Data!C$502+$M$2*C307/Data!D$502+$N$2*D307/Data!E$502+$O$2*E307/Data!F$502</f>
        <v>10103.871719668279</v>
      </c>
      <c r="I307" s="5">
        <f t="shared" si="5"/>
        <v>-103.87171966827918</v>
      </c>
    </row>
    <row r="308" spans="1:9" x14ac:dyDescent="0.25">
      <c r="A308" s="2">
        <f>Data!A309</f>
        <v>306</v>
      </c>
      <c r="B308" s="4">
        <f>Data!C$502*Data!C309/Data!C308</f>
        <v>10649.522898047217</v>
      </c>
      <c r="C308" s="4">
        <f>Data!D$502*Data!D309/Data!D308</f>
        <v>4968.2611483176743</v>
      </c>
      <c r="D308" s="4">
        <f>Data!E$502*Data!E309/Data!E308</f>
        <v>4020.8572319437485</v>
      </c>
      <c r="E308" s="4">
        <f>Data!F$502*Data!F309/Data!F308</f>
        <v>11817.273752379775</v>
      </c>
      <c r="G308" s="5">
        <f>$L$2*B308/Data!C$502+$M$2*C308/Data!D$502+$N$2*D308/Data!E$502+$O$2*E308/Data!F$502</f>
        <v>9788.2033305213899</v>
      </c>
      <c r="I308" s="5">
        <f t="shared" si="5"/>
        <v>211.79666947861006</v>
      </c>
    </row>
    <row r="309" spans="1:9" x14ac:dyDescent="0.25">
      <c r="A309" s="2">
        <f>Data!A310</f>
        <v>307</v>
      </c>
      <c r="B309" s="4">
        <f>Data!C$502*Data!C310/Data!C309</f>
        <v>10778.144640910568</v>
      </c>
      <c r="C309" s="4">
        <f>Data!D$502*Data!D310/Data!D309</f>
        <v>5187.5925810011704</v>
      </c>
      <c r="D309" s="4">
        <f>Data!E$502*Data!E310/Data!E309</f>
        <v>4173.4829856354409</v>
      </c>
      <c r="E309" s="4">
        <f>Data!F$502*Data!F310/Data!F309</f>
        <v>12357.981191528852</v>
      </c>
      <c r="G309" s="5">
        <f>$L$2*B309/Data!C$502+$M$2*C309/Data!D$502+$N$2*D309/Data!E$502+$O$2*E309/Data!F$502</f>
        <v>10091.216643103842</v>
      </c>
      <c r="I309" s="5">
        <f t="shared" si="5"/>
        <v>-91.216643103842216</v>
      </c>
    </row>
    <row r="310" spans="1:9" x14ac:dyDescent="0.25">
      <c r="A310" s="2">
        <f>Data!A311</f>
        <v>308</v>
      </c>
      <c r="B310" s="4">
        <f>Data!C$502*Data!C311/Data!C310</f>
        <v>11007.806050391417</v>
      </c>
      <c r="C310" s="4">
        <f>Data!D$502*Data!D311/Data!D310</f>
        <v>5062.7863312029776</v>
      </c>
      <c r="D310" s="4">
        <f>Data!E$502*Data!E311/Data!E310</f>
        <v>4096.282939071777</v>
      </c>
      <c r="E310" s="4">
        <f>Data!F$502*Data!F311/Data!F310</f>
        <v>12185.18173421446</v>
      </c>
      <c r="G310" s="5">
        <f>$L$2*B310/Data!C$502+$M$2*C310/Data!D$502+$N$2*D310/Data!E$502+$O$2*E310/Data!F$502</f>
        <v>10055.31061398288</v>
      </c>
      <c r="I310" s="5">
        <f t="shared" si="5"/>
        <v>-55.310613982879659</v>
      </c>
    </row>
    <row r="311" spans="1:9" x14ac:dyDescent="0.25">
      <c r="A311" s="2">
        <f>Data!A312</f>
        <v>309</v>
      </c>
      <c r="B311" s="4">
        <f>Data!C$502*Data!C312/Data!C311</f>
        <v>11101.687815547242</v>
      </c>
      <c r="C311" s="4">
        <f>Data!D$502*Data!D312/Data!D311</f>
        <v>5232.9331704854503</v>
      </c>
      <c r="D311" s="4">
        <f>Data!E$502*Data!E312/Data!E311</f>
        <v>4210.7296962369601</v>
      </c>
      <c r="E311" s="4">
        <f>Data!F$502*Data!F312/Data!F311</f>
        <v>12060.060981577039</v>
      </c>
      <c r="G311" s="5">
        <f>$L$2*B311/Data!C$502+$M$2*C311/Data!D$502+$N$2*D311/Data!E$502+$O$2*E311/Data!F$502</f>
        <v>10197.333332395605</v>
      </c>
      <c r="I311" s="5">
        <f t="shared" si="5"/>
        <v>-197.33333239560488</v>
      </c>
    </row>
    <row r="312" spans="1:9" x14ac:dyDescent="0.25">
      <c r="A312" s="2">
        <f>Data!A313</f>
        <v>310</v>
      </c>
      <c r="B312" s="4">
        <f>Data!C$502*Data!C313/Data!C312</f>
        <v>10843.318590618874</v>
      </c>
      <c r="C312" s="4">
        <f>Data!D$502*Data!D313/Data!D312</f>
        <v>5130.2644952586352</v>
      </c>
      <c r="D312" s="4">
        <f>Data!E$502*Data!E313/Data!E312</f>
        <v>4141.840987734683</v>
      </c>
      <c r="E312" s="4">
        <f>Data!F$502*Data!F313/Data!F312</f>
        <v>12402.808112048609</v>
      </c>
      <c r="G312" s="5">
        <f>$L$2*B312/Data!C$502+$M$2*C312/Data!D$502+$N$2*D312/Data!E$502+$O$2*E312/Data!F$502</f>
        <v>10081.257423450417</v>
      </c>
      <c r="I312" s="5">
        <f t="shared" si="5"/>
        <v>-81.257423450417264</v>
      </c>
    </row>
    <row r="313" spans="1:9" x14ac:dyDescent="0.25">
      <c r="A313" s="2">
        <f>Data!A314</f>
        <v>311</v>
      </c>
      <c r="B313" s="4">
        <f>Data!C$502*Data!C314/Data!C313</f>
        <v>10873.954188704249</v>
      </c>
      <c r="C313" s="4">
        <f>Data!D$502*Data!D314/Data!D313</f>
        <v>5162.5343749507811</v>
      </c>
      <c r="D313" s="4">
        <f>Data!E$502*Data!E314/Data!E313</f>
        <v>4167.7971829421003</v>
      </c>
      <c r="E313" s="4">
        <f>Data!F$502*Data!F314/Data!F313</f>
        <v>12245.389407718578</v>
      </c>
      <c r="G313" s="5">
        <f>$L$2*B313/Data!C$502+$M$2*C313/Data!D$502+$N$2*D313/Data!E$502+$O$2*E313/Data!F$502</f>
        <v>10091.897299382768</v>
      </c>
      <c r="I313" s="5">
        <f t="shared" si="5"/>
        <v>-91.897299382768324</v>
      </c>
    </row>
    <row r="314" spans="1:9" x14ac:dyDescent="0.25">
      <c r="A314" s="2">
        <f>Data!A315</f>
        <v>312</v>
      </c>
      <c r="B314" s="4">
        <f>Data!C$502*Data!C315/Data!C314</f>
        <v>10778.90381543287</v>
      </c>
      <c r="C314" s="4">
        <f>Data!D$502*Data!D315/Data!D314</f>
        <v>5059.2396362223089</v>
      </c>
      <c r="D314" s="4">
        <f>Data!E$502*Data!E315/Data!E314</f>
        <v>4084.7107695346326</v>
      </c>
      <c r="E314" s="4">
        <f>Data!F$502*Data!F315/Data!F314</f>
        <v>12075.086104044025</v>
      </c>
      <c r="G314" s="5">
        <f>$L$2*B314/Data!C$502+$M$2*C314/Data!D$502+$N$2*D314/Data!E$502+$O$2*E314/Data!F$502</f>
        <v>9947.6534826579355</v>
      </c>
      <c r="I314" s="5">
        <f t="shared" si="5"/>
        <v>52.346517342064544</v>
      </c>
    </row>
    <row r="315" spans="1:9" x14ac:dyDescent="0.25">
      <c r="A315" s="2">
        <f>Data!A316</f>
        <v>313</v>
      </c>
      <c r="B315" s="4">
        <f>Data!C$502*Data!C316/Data!C315</f>
        <v>10771.639980419946</v>
      </c>
      <c r="C315" s="4">
        <f>Data!D$502*Data!D316/Data!D315</f>
        <v>5038.632937713337</v>
      </c>
      <c r="D315" s="4">
        <f>Data!E$502*Data!E316/Data!E315</f>
        <v>4054.4239471281439</v>
      </c>
      <c r="E315" s="4">
        <f>Data!F$502*Data!F316/Data!F315</f>
        <v>11999.700956345814</v>
      </c>
      <c r="G315" s="5">
        <f>$L$2*B315/Data!C$502+$M$2*C315/Data!D$502+$N$2*D315/Data!E$502+$O$2*E315/Data!F$502</f>
        <v>9913.0315524236321</v>
      </c>
      <c r="I315" s="5">
        <f t="shared" si="5"/>
        <v>86.968447576367907</v>
      </c>
    </row>
    <row r="316" spans="1:9" x14ac:dyDescent="0.25">
      <c r="A316" s="2">
        <f>Data!A317</f>
        <v>314</v>
      </c>
      <c r="B316" s="4">
        <f>Data!C$502*Data!C317/Data!C316</f>
        <v>10985.504093086656</v>
      </c>
      <c r="C316" s="4">
        <f>Data!D$502*Data!D317/Data!D316</f>
        <v>5239.7085254623771</v>
      </c>
      <c r="D316" s="4">
        <f>Data!E$502*Data!E317/Data!E316</f>
        <v>4197.5100776426343</v>
      </c>
      <c r="E316" s="4">
        <f>Data!F$502*Data!F317/Data!F316</f>
        <v>12215.744733520713</v>
      </c>
      <c r="G316" s="5">
        <f>$L$2*B316/Data!C$502+$M$2*C316/Data!D$502+$N$2*D316/Data!E$502+$O$2*E316/Data!F$502</f>
        <v>10180.879345442838</v>
      </c>
      <c r="I316" s="5">
        <f t="shared" si="5"/>
        <v>-180.8793454428378</v>
      </c>
    </row>
    <row r="317" spans="1:9" x14ac:dyDescent="0.25">
      <c r="A317" s="2">
        <f>Data!A318</f>
        <v>315</v>
      </c>
      <c r="B317" s="4">
        <f>Data!C$502*Data!C318/Data!C317</f>
        <v>10966.014375000001</v>
      </c>
      <c r="C317" s="4">
        <f>Data!D$502*Data!D318/Data!D317</f>
        <v>5089.1655671563649</v>
      </c>
      <c r="D317" s="4">
        <f>Data!E$502*Data!E318/Data!E317</f>
        <v>4125.2206582353647</v>
      </c>
      <c r="E317" s="4">
        <f>Data!F$502*Data!F318/Data!F317</f>
        <v>12320.86834048311</v>
      </c>
      <c r="G317" s="5">
        <f>$L$2*B317/Data!C$502+$M$2*C317/Data!D$502+$N$2*D317/Data!E$502+$O$2*E317/Data!F$502</f>
        <v>10084.831554822957</v>
      </c>
      <c r="I317" s="5">
        <f t="shared" si="5"/>
        <v>-84.831554822956605</v>
      </c>
    </row>
    <row r="318" spans="1:9" x14ac:dyDescent="0.25">
      <c r="A318" s="2">
        <f>Data!A319</f>
        <v>316</v>
      </c>
      <c r="B318" s="4">
        <f>Data!C$502*Data!C319/Data!C318</f>
        <v>10829.692446018287</v>
      </c>
      <c r="C318" s="4">
        <f>Data!D$502*Data!D319/Data!D318</f>
        <v>5150.0475576662147</v>
      </c>
      <c r="D318" s="4">
        <f>Data!E$502*Data!E319/Data!E318</f>
        <v>4147.1661869730124</v>
      </c>
      <c r="E318" s="4">
        <f>Data!F$502*Data!F319/Data!F318</f>
        <v>12177.833376239758</v>
      </c>
      <c r="G318" s="5">
        <f>$L$2*B318/Data!C$502+$M$2*C318/Data!D$502+$N$2*D318/Data!E$502+$O$2*E318/Data!F$502</f>
        <v>10052.024047239302</v>
      </c>
      <c r="I318" s="5">
        <f t="shared" si="5"/>
        <v>-52.024047239301581</v>
      </c>
    </row>
    <row r="319" spans="1:9" x14ac:dyDescent="0.25">
      <c r="A319" s="2">
        <f>Data!A320</f>
        <v>317</v>
      </c>
      <c r="B319" s="4">
        <f>Data!C$502*Data!C320/Data!C319</f>
        <v>10905.769394411102</v>
      </c>
      <c r="C319" s="4">
        <f>Data!D$502*Data!D320/Data!D319</f>
        <v>5103.7624128514553</v>
      </c>
      <c r="D319" s="4">
        <f>Data!E$502*Data!E320/Data!E319</f>
        <v>4137.6857489486338</v>
      </c>
      <c r="E319" s="4">
        <f>Data!F$502*Data!F320/Data!F319</f>
        <v>12090.748872187094</v>
      </c>
      <c r="G319" s="5">
        <f>$L$2*B319/Data!C$502+$M$2*C319/Data!D$502+$N$2*D319/Data!E$502+$O$2*E319/Data!F$502</f>
        <v>10036.204708449673</v>
      </c>
      <c r="I319" s="5">
        <f t="shared" si="5"/>
        <v>-36.20470844967349</v>
      </c>
    </row>
    <row r="320" spans="1:9" x14ac:dyDescent="0.25">
      <c r="A320" s="2">
        <f>Data!A321</f>
        <v>318</v>
      </c>
      <c r="B320" s="4">
        <f>Data!C$502*Data!C321/Data!C320</f>
        <v>10593.115832113719</v>
      </c>
      <c r="C320" s="4">
        <f>Data!D$502*Data!D321/Data!D320</f>
        <v>5073.4803119383441</v>
      </c>
      <c r="D320" s="4">
        <f>Data!E$502*Data!E321/Data!E320</f>
        <v>4095.8236265501869</v>
      </c>
      <c r="E320" s="4">
        <f>Data!F$502*Data!F321/Data!F320</f>
        <v>12206.575205806943</v>
      </c>
      <c r="G320" s="5">
        <f>$L$2*B320/Data!C$502+$M$2*C320/Data!D$502+$N$2*D320/Data!E$502+$O$2*E320/Data!F$502</f>
        <v>9911.7948608734423</v>
      </c>
      <c r="I320" s="5">
        <f t="shared" si="5"/>
        <v>88.205139126557697</v>
      </c>
    </row>
    <row r="321" spans="1:9" x14ac:dyDescent="0.25">
      <c r="A321" s="2">
        <f>Data!A322</f>
        <v>319</v>
      </c>
      <c r="B321" s="4">
        <f>Data!C$502*Data!C322/Data!C321</f>
        <v>10858.315750437176</v>
      </c>
      <c r="C321" s="4">
        <f>Data!D$502*Data!D322/Data!D321</f>
        <v>5113.4508528507404</v>
      </c>
      <c r="D321" s="4">
        <f>Data!E$502*Data!E322/Data!E321</f>
        <v>4127.8795744799781</v>
      </c>
      <c r="E321" s="4">
        <f>Data!F$502*Data!F322/Data!F321</f>
        <v>12030.113823600539</v>
      </c>
      <c r="G321" s="5">
        <f>$L$2*B321/Data!C$502+$M$2*C321/Data!D$502+$N$2*D321/Data!E$502+$O$2*E321/Data!F$502</f>
        <v>10011.980967279362</v>
      </c>
      <c r="I321" s="5">
        <f t="shared" si="5"/>
        <v>-11.980967279361721</v>
      </c>
    </row>
    <row r="322" spans="1:9" x14ac:dyDescent="0.25">
      <c r="A322" s="2">
        <f>Data!A323</f>
        <v>320</v>
      </c>
      <c r="B322" s="4">
        <f>Data!C$502*Data!C323/Data!C322</f>
        <v>10860.568584685947</v>
      </c>
      <c r="C322" s="4">
        <f>Data!D$502*Data!D323/Data!D322</f>
        <v>4943.6594896185861</v>
      </c>
      <c r="D322" s="4">
        <f>Data!E$502*Data!E323/Data!E322</f>
        <v>4005.3527979287242</v>
      </c>
      <c r="E322" s="4">
        <f>Data!F$502*Data!F323/Data!F322</f>
        <v>11814.10583907117</v>
      </c>
      <c r="G322" s="5">
        <f>$L$2*B322/Data!C$502+$M$2*C322/Data!D$502+$N$2*D322/Data!E$502+$O$2*E322/Data!F$502</f>
        <v>9847.4114168319666</v>
      </c>
      <c r="I322" s="5">
        <f t="shared" si="5"/>
        <v>152.58858316803344</v>
      </c>
    </row>
    <row r="323" spans="1:9" x14ac:dyDescent="0.25">
      <c r="A323" s="2">
        <f>Data!A324</f>
        <v>321</v>
      </c>
      <c r="B323" s="4">
        <f>Data!C$502*Data!C324/Data!C323</f>
        <v>10682.539674958352</v>
      </c>
      <c r="C323" s="4">
        <f>Data!D$502*Data!D324/Data!D323</f>
        <v>5121.8618522359457</v>
      </c>
      <c r="D323" s="4">
        <f>Data!E$502*Data!E324/Data!E323</f>
        <v>4125.1742443358953</v>
      </c>
      <c r="E323" s="4">
        <f>Data!F$502*Data!F324/Data!F323</f>
        <v>12097.867095417763</v>
      </c>
      <c r="G323" s="5">
        <f>$L$2*B323/Data!C$502+$M$2*C323/Data!D$502+$N$2*D323/Data!E$502+$O$2*E323/Data!F$502</f>
        <v>9962.5094972668012</v>
      </c>
      <c r="I323" s="5">
        <f t="shared" ref="I323:I386" si="6">10000-G323</f>
        <v>37.490502733198809</v>
      </c>
    </row>
    <row r="324" spans="1:9" x14ac:dyDescent="0.25">
      <c r="A324" s="2">
        <f>Data!A325</f>
        <v>322</v>
      </c>
      <c r="B324" s="4">
        <f>Data!C$502*Data!C325/Data!C324</f>
        <v>10685.066055765245</v>
      </c>
      <c r="C324" s="4">
        <f>Data!D$502*Data!D325/Data!D324</f>
        <v>5000.6499421603885</v>
      </c>
      <c r="D324" s="4">
        <f>Data!E$502*Data!E325/Data!E324</f>
        <v>4048.1243586852588</v>
      </c>
      <c r="E324" s="4">
        <f>Data!F$502*Data!F325/Data!F324</f>
        <v>11908.31443234108</v>
      </c>
      <c r="G324" s="5">
        <f>$L$2*B324/Data!C$502+$M$2*C324/Data!D$502+$N$2*D324/Data!E$502+$O$2*E324/Data!F$502</f>
        <v>9842.0619322910734</v>
      </c>
      <c r="I324" s="5">
        <f t="shared" si="6"/>
        <v>157.93806770892661</v>
      </c>
    </row>
    <row r="325" spans="1:9" x14ac:dyDescent="0.25">
      <c r="A325" s="2">
        <f>Data!A326</f>
        <v>323</v>
      </c>
      <c r="B325" s="4">
        <f>Data!C$502*Data!C326/Data!C325</f>
        <v>10878.830523566134</v>
      </c>
      <c r="C325" s="4">
        <f>Data!D$502*Data!D326/Data!D325</f>
        <v>5096.8175284335275</v>
      </c>
      <c r="D325" s="4">
        <f>Data!E$502*Data!E326/Data!E325</f>
        <v>4110.4291008689215</v>
      </c>
      <c r="E325" s="4">
        <f>Data!F$502*Data!F326/Data!F325</f>
        <v>12081.719167004921</v>
      </c>
      <c r="G325" s="5">
        <f>$L$2*B325/Data!C$502+$M$2*C325/Data!D$502+$N$2*D325/Data!E$502+$O$2*E325/Data!F$502</f>
        <v>10014.046661979655</v>
      </c>
      <c r="I325" s="5">
        <f t="shared" si="6"/>
        <v>-14.046661979655255</v>
      </c>
    </row>
    <row r="326" spans="1:9" x14ac:dyDescent="0.25">
      <c r="A326" s="2">
        <f>Data!A327</f>
        <v>324</v>
      </c>
      <c r="B326" s="4">
        <f>Data!C$502*Data!C327/Data!C326</f>
        <v>10804.554477425607</v>
      </c>
      <c r="C326" s="4">
        <f>Data!D$502*Data!D327/Data!D326</f>
        <v>5099.819756979281</v>
      </c>
      <c r="D326" s="4">
        <f>Data!E$502*Data!E327/Data!E326</f>
        <v>4105.6154309476406</v>
      </c>
      <c r="E326" s="4">
        <f>Data!F$502*Data!F327/Data!F326</f>
        <v>11973.747757100606</v>
      </c>
      <c r="G326" s="5">
        <f>$L$2*B326/Data!C$502+$M$2*C326/Data!D$502+$N$2*D326/Data!E$502+$O$2*E326/Data!F$502</f>
        <v>9969.3742302596584</v>
      </c>
      <c r="I326" s="5">
        <f t="shared" si="6"/>
        <v>30.625769740341639</v>
      </c>
    </row>
    <row r="327" spans="1:9" x14ac:dyDescent="0.25">
      <c r="A327" s="2">
        <f>Data!A328</f>
        <v>325</v>
      </c>
      <c r="B327" s="4">
        <f>Data!C$502*Data!C328/Data!C327</f>
        <v>10856.619479937943</v>
      </c>
      <c r="C327" s="4">
        <f>Data!D$502*Data!D328/Data!D327</f>
        <v>5145.1411186251898</v>
      </c>
      <c r="D327" s="4">
        <f>Data!E$502*Data!E328/Data!E327</f>
        <v>4125.0407432941265</v>
      </c>
      <c r="E327" s="4">
        <f>Data!F$502*Data!F328/Data!F327</f>
        <v>12115.908571831562</v>
      </c>
      <c r="G327" s="5">
        <f>$L$2*B327/Data!C$502+$M$2*C327/Data!D$502+$N$2*D327/Data!E$502+$O$2*E327/Data!F$502</f>
        <v>10043.485015199973</v>
      </c>
      <c r="I327" s="5">
        <f t="shared" si="6"/>
        <v>-43.485015199972622</v>
      </c>
    </row>
    <row r="328" spans="1:9" x14ac:dyDescent="0.25">
      <c r="A328" s="2">
        <f>Data!A329</f>
        <v>326</v>
      </c>
      <c r="B328" s="4">
        <f>Data!C$502*Data!C329/Data!C328</f>
        <v>10992.717064671848</v>
      </c>
      <c r="C328" s="4">
        <f>Data!D$502*Data!D329/Data!D328</f>
        <v>5166.6666603630865</v>
      </c>
      <c r="D328" s="4">
        <f>Data!E$502*Data!E329/Data!E328</f>
        <v>4182.714399259723</v>
      </c>
      <c r="E328" s="4">
        <f>Data!F$502*Data!F329/Data!F328</f>
        <v>12296.695808164135</v>
      </c>
      <c r="G328" s="5">
        <f>$L$2*B328/Data!C$502+$M$2*C328/Data!D$502+$N$2*D328/Data!E$502+$O$2*E328/Data!F$502</f>
        <v>10150.309494901096</v>
      </c>
      <c r="I328" s="5">
        <f t="shared" si="6"/>
        <v>-150.3094949010956</v>
      </c>
    </row>
    <row r="329" spans="1:9" x14ac:dyDescent="0.25">
      <c r="A329" s="2">
        <f>Data!A330</f>
        <v>327</v>
      </c>
      <c r="B329" s="4">
        <f>Data!C$502*Data!C330/Data!C329</f>
        <v>10751.900419957401</v>
      </c>
      <c r="C329" s="4">
        <f>Data!D$502*Data!D330/Data!D329</f>
        <v>5146.04834864239</v>
      </c>
      <c r="D329" s="4">
        <f>Data!E$502*Data!E330/Data!E329</f>
        <v>4132.6864317471527</v>
      </c>
      <c r="E329" s="4">
        <f>Data!F$502*Data!F330/Data!F329</f>
        <v>12359.355462456579</v>
      </c>
      <c r="G329" s="5">
        <f>$L$2*B329/Data!C$502+$M$2*C329/Data!D$502+$N$2*D329/Data!E$502+$O$2*E329/Data!F$502</f>
        <v>10047.37193042228</v>
      </c>
      <c r="I329" s="5">
        <f t="shared" si="6"/>
        <v>-47.371930422279547</v>
      </c>
    </row>
    <row r="330" spans="1:9" x14ac:dyDescent="0.25">
      <c r="A330" s="2">
        <f>Data!A331</f>
        <v>328</v>
      </c>
      <c r="B330" s="4">
        <f>Data!C$502*Data!C331/Data!C330</f>
        <v>10830.242420841625</v>
      </c>
      <c r="C330" s="4">
        <f>Data!D$502*Data!D331/Data!D330</f>
        <v>5079.2101388162146</v>
      </c>
      <c r="D330" s="4">
        <f>Data!E$502*Data!E331/Data!E330</f>
        <v>4114.371835173115</v>
      </c>
      <c r="E330" s="4">
        <f>Data!F$502*Data!F331/Data!F330</f>
        <v>11915.059916606113</v>
      </c>
      <c r="G330" s="5">
        <f>$L$2*B330/Data!C$502+$M$2*C330/Data!D$502+$N$2*D330/Data!E$502+$O$2*E330/Data!F$502</f>
        <v>9959.1721148834076</v>
      </c>
      <c r="I330" s="5">
        <f t="shared" si="6"/>
        <v>40.82788511659237</v>
      </c>
    </row>
    <row r="331" spans="1:9" x14ac:dyDescent="0.25">
      <c r="A331" s="2">
        <f>Data!A332</f>
        <v>329</v>
      </c>
      <c r="B331" s="4">
        <f>Data!C$502*Data!C332/Data!C331</f>
        <v>10367.011240615089</v>
      </c>
      <c r="C331" s="4">
        <f>Data!D$502*Data!D332/Data!D331</f>
        <v>4994.5833037409875</v>
      </c>
      <c r="D331" s="4">
        <f>Data!E$502*Data!E332/Data!E331</f>
        <v>3982.5910216535608</v>
      </c>
      <c r="E331" s="4">
        <f>Data!F$502*Data!F332/Data!F331</f>
        <v>11627.216545593155</v>
      </c>
      <c r="G331" s="5">
        <f>$L$2*B331/Data!C$502+$M$2*C331/Data!D$502+$N$2*D331/Data!E$502+$O$2*E331/Data!F$502</f>
        <v>9658.6339807707336</v>
      </c>
      <c r="I331" s="5">
        <f t="shared" si="6"/>
        <v>341.36601922926639</v>
      </c>
    </row>
    <row r="332" spans="1:9" x14ac:dyDescent="0.25">
      <c r="A332" s="2">
        <f>Data!A333</f>
        <v>330</v>
      </c>
      <c r="B332" s="4">
        <f>Data!C$502*Data!C333/Data!C332</f>
        <v>10848.266190264512</v>
      </c>
      <c r="C332" s="4">
        <f>Data!D$502*Data!D333/Data!D332</f>
        <v>5085.3261274316774</v>
      </c>
      <c r="D332" s="4">
        <f>Data!E$502*Data!E333/Data!E332</f>
        <v>4119.1026546277708</v>
      </c>
      <c r="E332" s="4">
        <f>Data!F$502*Data!F333/Data!F332</f>
        <v>11957.640435227115</v>
      </c>
      <c r="G332" s="5">
        <f>$L$2*B332/Data!C$502+$M$2*C332/Data!D$502+$N$2*D332/Data!E$502+$O$2*E332/Data!F$502</f>
        <v>9977.6119621633861</v>
      </c>
      <c r="I332" s="5">
        <f t="shared" si="6"/>
        <v>22.388037836613876</v>
      </c>
    </row>
    <row r="333" spans="1:9" x14ac:dyDescent="0.25">
      <c r="A333" s="2">
        <f>Data!A334</f>
        <v>331</v>
      </c>
      <c r="B333" s="4">
        <f>Data!C$502*Data!C334/Data!C333</f>
        <v>10623.96641056824</v>
      </c>
      <c r="C333" s="4">
        <f>Data!D$502*Data!D334/Data!D333</f>
        <v>5112.328771879982</v>
      </c>
      <c r="D333" s="4">
        <f>Data!E$502*Data!E334/Data!E333</f>
        <v>4146.8657636126563</v>
      </c>
      <c r="E333" s="4">
        <f>Data!F$502*Data!F334/Data!F333</f>
        <v>12138.523911858518</v>
      </c>
      <c r="G333" s="5">
        <f>$L$2*B333/Data!C$502+$M$2*C333/Data!D$502+$N$2*D333/Data!E$502+$O$2*E333/Data!F$502</f>
        <v>9947.2373165119061</v>
      </c>
      <c r="I333" s="5">
        <f t="shared" si="6"/>
        <v>52.762683488093899</v>
      </c>
    </row>
    <row r="334" spans="1:9" x14ac:dyDescent="0.25">
      <c r="A334" s="2">
        <f>Data!A335</f>
        <v>332</v>
      </c>
      <c r="B334" s="4">
        <f>Data!C$502*Data!C335/Data!C334</f>
        <v>10950.919786187542</v>
      </c>
      <c r="C334" s="4">
        <f>Data!D$502*Data!D335/Data!D334</f>
        <v>5028.4228931015496</v>
      </c>
      <c r="D334" s="4">
        <f>Data!E$502*Data!E335/Data!E334</f>
        <v>4069.4315719102492</v>
      </c>
      <c r="E334" s="4">
        <f>Data!F$502*Data!F335/Data!F334</f>
        <v>12173.80953485763</v>
      </c>
      <c r="G334" s="5">
        <f>$L$2*B334/Data!C$502+$M$2*C334/Data!D$502+$N$2*D334/Data!E$502+$O$2*E334/Data!F$502</f>
        <v>10005.656032970626</v>
      </c>
      <c r="I334" s="5">
        <f t="shared" si="6"/>
        <v>-5.6560329706262564</v>
      </c>
    </row>
    <row r="335" spans="1:9" x14ac:dyDescent="0.25">
      <c r="A335" s="2">
        <f>Data!A336</f>
        <v>333</v>
      </c>
      <c r="B335" s="4">
        <f>Data!C$502*Data!C336/Data!C335</f>
        <v>10925.28444735935</v>
      </c>
      <c r="C335" s="4">
        <f>Data!D$502*Data!D336/Data!D335</f>
        <v>5054.9827219538638</v>
      </c>
      <c r="D335" s="4">
        <f>Data!E$502*Data!E336/Data!E335</f>
        <v>4088.053039544322</v>
      </c>
      <c r="E335" s="4">
        <f>Data!F$502*Data!F336/Data!F335</f>
        <v>11939.891356304062</v>
      </c>
      <c r="G335" s="5">
        <f>$L$2*B335/Data!C$502+$M$2*C335/Data!D$502+$N$2*D335/Data!E$502+$O$2*E335/Data!F$502</f>
        <v>9977.7300353766586</v>
      </c>
      <c r="I335" s="5">
        <f t="shared" si="6"/>
        <v>22.269964623341366</v>
      </c>
    </row>
    <row r="336" spans="1:9" x14ac:dyDescent="0.25">
      <c r="A336" s="2">
        <f>Data!A337</f>
        <v>334</v>
      </c>
      <c r="B336" s="4">
        <f>Data!C$502*Data!C337/Data!C336</f>
        <v>10617.317747794497</v>
      </c>
      <c r="C336" s="4">
        <f>Data!D$502*Data!D337/Data!D336</f>
        <v>5078.6493322834149</v>
      </c>
      <c r="D336" s="4">
        <f>Data!E$502*Data!E337/Data!E336</f>
        <v>4092.4299178769093</v>
      </c>
      <c r="E336" s="4">
        <f>Data!F$502*Data!F337/Data!F336</f>
        <v>11881.521907582026</v>
      </c>
      <c r="G336" s="5">
        <f>$L$2*B336/Data!C$502+$M$2*C336/Data!D$502+$N$2*D336/Data!E$502+$O$2*E336/Data!F$502</f>
        <v>9869.2949458042222</v>
      </c>
      <c r="I336" s="5">
        <f t="shared" si="6"/>
        <v>130.70505419577785</v>
      </c>
    </row>
    <row r="337" spans="1:9" x14ac:dyDescent="0.25">
      <c r="A337" s="2">
        <f>Data!A338</f>
        <v>335</v>
      </c>
      <c r="B337" s="4">
        <f>Data!C$502*Data!C338/Data!C337</f>
        <v>10734.842177220915</v>
      </c>
      <c r="C337" s="4">
        <f>Data!D$502*Data!D338/Data!D337</f>
        <v>4950.668713318285</v>
      </c>
      <c r="D337" s="4">
        <f>Data!E$502*Data!E338/Data!E337</f>
        <v>4022.1671633332771</v>
      </c>
      <c r="E337" s="4">
        <f>Data!F$502*Data!F338/Data!F337</f>
        <v>11996.410663676519</v>
      </c>
      <c r="G337" s="5">
        <f>$L$2*B337/Data!C$502+$M$2*C337/Data!D$502+$N$2*D337/Data!E$502+$O$2*E337/Data!F$502</f>
        <v>9839.2632024457835</v>
      </c>
      <c r="I337" s="5">
        <f t="shared" si="6"/>
        <v>160.73679755421654</v>
      </c>
    </row>
    <row r="338" spans="1:9" x14ac:dyDescent="0.25">
      <c r="A338" s="2">
        <f>Data!A339</f>
        <v>336</v>
      </c>
      <c r="B338" s="4">
        <f>Data!C$502*Data!C339/Data!C338</f>
        <v>10794.905512166521</v>
      </c>
      <c r="C338" s="4">
        <f>Data!D$502*Data!D339/Data!D338</f>
        <v>5025.6640400955921</v>
      </c>
      <c r="D338" s="4">
        <f>Data!E$502*Data!E339/Data!E338</f>
        <v>4094.613064359472</v>
      </c>
      <c r="E338" s="4">
        <f>Data!F$502*Data!F339/Data!F338</f>
        <v>11709.144505028762</v>
      </c>
      <c r="G338" s="5">
        <f>$L$2*B338/Data!C$502+$M$2*C338/Data!D$502+$N$2*D338/Data!E$502+$O$2*E338/Data!F$502</f>
        <v>9875.7943360382524</v>
      </c>
      <c r="I338" s="5">
        <f t="shared" si="6"/>
        <v>124.20566396174763</v>
      </c>
    </row>
    <row r="339" spans="1:9" x14ac:dyDescent="0.25">
      <c r="A339" s="2">
        <f>Data!A340</f>
        <v>337</v>
      </c>
      <c r="B339" s="4">
        <f>Data!C$502*Data!C340/Data!C339</f>
        <v>10558.625536307893</v>
      </c>
      <c r="C339" s="4">
        <f>Data!D$502*Data!D340/Data!D339</f>
        <v>5060.8742263877912</v>
      </c>
      <c r="D339" s="4">
        <f>Data!E$502*Data!E340/Data!E339</f>
        <v>4060.7596923100477</v>
      </c>
      <c r="E339" s="4">
        <f>Data!F$502*Data!F340/Data!F339</f>
        <v>12365.269843444894</v>
      </c>
      <c r="G339" s="5">
        <f>$L$2*B339/Data!C$502+$M$2*C339/Data!D$502+$N$2*D339/Data!E$502+$O$2*E339/Data!F$502</f>
        <v>9909.3046509679789</v>
      </c>
      <c r="I339" s="5">
        <f t="shared" si="6"/>
        <v>90.695349032021113</v>
      </c>
    </row>
    <row r="340" spans="1:9" x14ac:dyDescent="0.25">
      <c r="A340" s="2">
        <f>Data!A341</f>
        <v>338</v>
      </c>
      <c r="B340" s="4">
        <f>Data!C$502*Data!C341/Data!C340</f>
        <v>10771.832987587188</v>
      </c>
      <c r="C340" s="4">
        <f>Data!D$502*Data!D341/Data!D340</f>
        <v>5094.9956831119543</v>
      </c>
      <c r="D340" s="4">
        <f>Data!E$502*Data!E341/Data!E340</f>
        <v>4062.9276386489278</v>
      </c>
      <c r="E340" s="4">
        <f>Data!F$502*Data!F341/Data!F340</f>
        <v>12183.447844240738</v>
      </c>
      <c r="G340" s="5">
        <f>$L$2*B340/Data!C$502+$M$2*C340/Data!D$502+$N$2*D340/Data!E$502+$O$2*E340/Data!F$502</f>
        <v>9978.6865042786121</v>
      </c>
      <c r="I340" s="5">
        <f t="shared" si="6"/>
        <v>21.313495721387881</v>
      </c>
    </row>
    <row r="341" spans="1:9" x14ac:dyDescent="0.25">
      <c r="A341" s="2">
        <f>Data!A342</f>
        <v>339</v>
      </c>
      <c r="B341" s="4">
        <f>Data!C$502*Data!C342/Data!C341</f>
        <v>10710.550763457391</v>
      </c>
      <c r="C341" s="4">
        <f>Data!D$502*Data!D342/Data!D341</f>
        <v>4956.0725824762358</v>
      </c>
      <c r="D341" s="4">
        <f>Data!E$502*Data!E342/Data!E341</f>
        <v>3912.6589685806298</v>
      </c>
      <c r="E341" s="4">
        <f>Data!F$502*Data!F342/Data!F341</f>
        <v>10989.083840068277</v>
      </c>
      <c r="G341" s="5">
        <f>$L$2*B341/Data!C$502+$M$2*C341/Data!D$502+$N$2*D341/Data!E$502+$O$2*E341/Data!F$502</f>
        <v>9640.5601227261031</v>
      </c>
      <c r="I341" s="5">
        <f t="shared" si="6"/>
        <v>359.43987727389685</v>
      </c>
    </row>
    <row r="342" spans="1:9" x14ac:dyDescent="0.25">
      <c r="A342" s="2">
        <f>Data!A343</f>
        <v>340</v>
      </c>
      <c r="B342" s="4">
        <f>Data!C$502*Data!C343/Data!C342</f>
        <v>11095.528195517738</v>
      </c>
      <c r="C342" s="4">
        <f>Data!D$502*Data!D343/Data!D342</f>
        <v>4979.4862598212576</v>
      </c>
      <c r="D342" s="4">
        <f>Data!E$502*Data!E343/Data!E342</f>
        <v>3939.6957981555138</v>
      </c>
      <c r="E342" s="4">
        <f>Data!F$502*Data!F343/Data!F342</f>
        <v>12361.713885795412</v>
      </c>
      <c r="G342" s="5">
        <f>$L$2*B342/Data!C$502+$M$2*C342/Data!D$502+$N$2*D342/Data!E$502+$O$2*E342/Data!F$502</f>
        <v>10029.768047476538</v>
      </c>
      <c r="I342" s="5">
        <f t="shared" si="6"/>
        <v>-29.768047476538413</v>
      </c>
    </row>
    <row r="343" spans="1:9" x14ac:dyDescent="0.25">
      <c r="A343" s="2">
        <f>Data!A344</f>
        <v>341</v>
      </c>
      <c r="B343" s="4">
        <f>Data!C$502*Data!C344/Data!C343</f>
        <v>10920.839533087154</v>
      </c>
      <c r="C343" s="4">
        <f>Data!D$502*Data!D344/Data!D343</f>
        <v>5337.6939154618231</v>
      </c>
      <c r="D343" s="4">
        <f>Data!E$502*Data!E344/Data!E343</f>
        <v>4361.7002641068329</v>
      </c>
      <c r="E343" s="4">
        <f>Data!F$502*Data!F344/Data!F343</f>
        <v>12364.072074134818</v>
      </c>
      <c r="G343" s="5">
        <f>$L$2*B343/Data!C$502+$M$2*C343/Data!D$502+$N$2*D343/Data!E$502+$O$2*E343/Data!F$502</f>
        <v>10279.064800571976</v>
      </c>
      <c r="I343" s="5">
        <f t="shared" si="6"/>
        <v>-279.06480057197587</v>
      </c>
    </row>
    <row r="344" spans="1:9" x14ac:dyDescent="0.25">
      <c r="A344" s="2">
        <f>Data!A345</f>
        <v>342</v>
      </c>
      <c r="B344" s="4">
        <f>Data!C$502*Data!C345/Data!C344</f>
        <v>10675.244673586129</v>
      </c>
      <c r="C344" s="4">
        <f>Data!D$502*Data!D345/Data!D344</f>
        <v>5089.7029170495935</v>
      </c>
      <c r="D344" s="4">
        <f>Data!E$502*Data!E345/Data!E344</f>
        <v>4083.4253655023404</v>
      </c>
      <c r="E344" s="4">
        <f>Data!F$502*Data!F345/Data!F344</f>
        <v>12611.353912217268</v>
      </c>
      <c r="G344" s="5">
        <f>$L$2*B344/Data!C$502+$M$2*C344/Data!D$502+$N$2*D344/Data!E$502+$O$2*E344/Data!F$502</f>
        <v>10015.50246076341</v>
      </c>
      <c r="I344" s="5">
        <f t="shared" si="6"/>
        <v>-15.502460763409545</v>
      </c>
    </row>
    <row r="345" spans="1:9" x14ac:dyDescent="0.25">
      <c r="A345" s="2">
        <f>Data!A346</f>
        <v>343</v>
      </c>
      <c r="B345" s="4">
        <f>Data!C$502*Data!C346/Data!C345</f>
        <v>10981.883148289078</v>
      </c>
      <c r="C345" s="4">
        <f>Data!D$502*Data!D346/Data!D345</f>
        <v>5026.0553484409611</v>
      </c>
      <c r="D345" s="4">
        <f>Data!E$502*Data!E346/Data!E345</f>
        <v>4089.3877727485183</v>
      </c>
      <c r="E345" s="4">
        <f>Data!F$502*Data!F346/Data!F345</f>
        <v>11633.910107981712</v>
      </c>
      <c r="G345" s="5">
        <f>$L$2*B345/Data!C$502+$M$2*C345/Data!D$502+$N$2*D345/Data!E$502+$O$2*E345/Data!F$502</f>
        <v>9931.4247068392469</v>
      </c>
      <c r="I345" s="5">
        <f t="shared" si="6"/>
        <v>68.575293160753063</v>
      </c>
    </row>
    <row r="346" spans="1:9" x14ac:dyDescent="0.25">
      <c r="A346" s="2">
        <f>Data!A347</f>
        <v>344</v>
      </c>
      <c r="B346" s="4">
        <f>Data!C$502*Data!C347/Data!C346</f>
        <v>10909.445186528626</v>
      </c>
      <c r="C346" s="4">
        <f>Data!D$502*Data!D347/Data!D346</f>
        <v>5180.3667570695643</v>
      </c>
      <c r="D346" s="4">
        <f>Data!E$502*Data!E347/Data!E346</f>
        <v>4193.592327826248</v>
      </c>
      <c r="E346" s="4">
        <f>Data!F$502*Data!F347/Data!F346</f>
        <v>12476.919024183389</v>
      </c>
      <c r="G346" s="5">
        <f>$L$2*B346/Data!C$502+$M$2*C346/Data!D$502+$N$2*D346/Data!E$502+$O$2*E346/Data!F$502</f>
        <v>10160.001390766305</v>
      </c>
      <c r="I346" s="5">
        <f t="shared" si="6"/>
        <v>-160.00139076630512</v>
      </c>
    </row>
    <row r="347" spans="1:9" x14ac:dyDescent="0.25">
      <c r="A347" s="2">
        <f>Data!A348</f>
        <v>345</v>
      </c>
      <c r="B347" s="4">
        <f>Data!C$502*Data!C348/Data!C347</f>
        <v>10792.669249224778</v>
      </c>
      <c r="C347" s="4">
        <f>Data!D$502*Data!D348/Data!D347</f>
        <v>5054.1266023244752</v>
      </c>
      <c r="D347" s="4">
        <f>Data!E$502*Data!E348/Data!E347</f>
        <v>4058.0191457568117</v>
      </c>
      <c r="E347" s="4">
        <f>Data!F$502*Data!F348/Data!F347</f>
        <v>11994.741306082266</v>
      </c>
      <c r="G347" s="5">
        <f>$L$2*B347/Data!C$502+$M$2*C347/Data!D$502+$N$2*D347/Data!E$502+$O$2*E347/Data!F$502</f>
        <v>9929.9788701511552</v>
      </c>
      <c r="I347" s="5">
        <f t="shared" si="6"/>
        <v>70.021129848844794</v>
      </c>
    </row>
    <row r="348" spans="1:9" x14ac:dyDescent="0.25">
      <c r="A348" s="2">
        <f>Data!A349</f>
        <v>346</v>
      </c>
      <c r="B348" s="4">
        <f>Data!C$502*Data!C349/Data!C348</f>
        <v>11005.719563893423</v>
      </c>
      <c r="C348" s="4">
        <f>Data!D$502*Data!D349/Data!D348</f>
        <v>5132.6998578109742</v>
      </c>
      <c r="D348" s="4">
        <f>Data!E$502*Data!E349/Data!E348</f>
        <v>4111.3487128737252</v>
      </c>
      <c r="E348" s="4">
        <f>Data!F$502*Data!F349/Data!F348</f>
        <v>12339.663666855749</v>
      </c>
      <c r="G348" s="5">
        <f>$L$2*B348/Data!C$502+$M$2*C348/Data!D$502+$N$2*D348/Data!E$502+$O$2*E348/Data!F$502</f>
        <v>10124.86487297183</v>
      </c>
      <c r="I348" s="5">
        <f t="shared" si="6"/>
        <v>-124.86487297182975</v>
      </c>
    </row>
    <row r="349" spans="1:9" x14ac:dyDescent="0.25">
      <c r="A349" s="2">
        <f>Data!A350</f>
        <v>347</v>
      </c>
      <c r="B349" s="4">
        <f>Data!C$502*Data!C350/Data!C349</f>
        <v>10904.606516518106</v>
      </c>
      <c r="C349" s="4">
        <f>Data!D$502*Data!D350/Data!D349</f>
        <v>5225.074240620429</v>
      </c>
      <c r="D349" s="4">
        <f>Data!E$502*Data!E350/Data!E349</f>
        <v>4206.018533119498</v>
      </c>
      <c r="E349" s="4">
        <f>Data!F$502*Data!F350/Data!F349</f>
        <v>12030.079765840939</v>
      </c>
      <c r="G349" s="5">
        <f>$L$2*B349/Data!C$502+$M$2*C349/Data!D$502+$N$2*D349/Data!E$502+$O$2*E349/Data!F$502</f>
        <v>10113.788657278383</v>
      </c>
      <c r="I349" s="5">
        <f t="shared" si="6"/>
        <v>-113.78865727838274</v>
      </c>
    </row>
    <row r="350" spans="1:9" x14ac:dyDescent="0.25">
      <c r="A350" s="2">
        <f>Data!A351</f>
        <v>348</v>
      </c>
      <c r="B350" s="4">
        <f>Data!C$502*Data!C351/Data!C350</f>
        <v>10733.399955364393</v>
      </c>
      <c r="C350" s="4">
        <f>Data!D$502*Data!D351/Data!D350</f>
        <v>5093.0645392423548</v>
      </c>
      <c r="D350" s="4">
        <f>Data!E$502*Data!E351/Data!E350</f>
        <v>4110.8867160299387</v>
      </c>
      <c r="E350" s="4">
        <f>Data!F$502*Data!F351/Data!F350</f>
        <v>12440.445344872553</v>
      </c>
      <c r="G350" s="5">
        <f>$L$2*B350/Data!C$502+$M$2*C350/Data!D$502+$N$2*D350/Data!E$502+$O$2*E350/Data!F$502</f>
        <v>10017.430422909754</v>
      </c>
      <c r="I350" s="5">
        <f t="shared" si="6"/>
        <v>-17.43042290975427</v>
      </c>
    </row>
    <row r="351" spans="1:9" x14ac:dyDescent="0.25">
      <c r="A351" s="2">
        <f>Data!A352</f>
        <v>349</v>
      </c>
      <c r="B351" s="4">
        <f>Data!C$502*Data!C352/Data!C351</f>
        <v>10508.146895021511</v>
      </c>
      <c r="C351" s="4">
        <f>Data!D$502*Data!D352/Data!D351</f>
        <v>4961.830141714514</v>
      </c>
      <c r="D351" s="4">
        <f>Data!E$502*Data!E352/Data!E351</f>
        <v>3951.7499345348674</v>
      </c>
      <c r="E351" s="4">
        <f>Data!F$502*Data!F352/Data!F351</f>
        <v>12015.205586340253</v>
      </c>
      <c r="G351" s="5">
        <f>$L$2*B351/Data!C$502+$M$2*C351/Data!D$502+$N$2*D351/Data!E$502+$O$2*E351/Data!F$502</f>
        <v>9748.0569273248984</v>
      </c>
      <c r="I351" s="5">
        <f t="shared" si="6"/>
        <v>251.94307267510158</v>
      </c>
    </row>
    <row r="352" spans="1:9" x14ac:dyDescent="0.25">
      <c r="A352" s="2">
        <f>Data!A353</f>
        <v>350</v>
      </c>
      <c r="B352" s="4">
        <f>Data!C$502*Data!C353/Data!C352</f>
        <v>10767.774700879649</v>
      </c>
      <c r="C352" s="4">
        <f>Data!D$502*Data!D353/Data!D352</f>
        <v>5102.0259441036133</v>
      </c>
      <c r="D352" s="4">
        <f>Data!E$502*Data!E353/Data!E352</f>
        <v>4148.6235502401159</v>
      </c>
      <c r="E352" s="4">
        <f>Data!F$502*Data!F353/Data!F352</f>
        <v>11545.428363988214</v>
      </c>
      <c r="G352" s="5">
        <f>$L$2*B352/Data!C$502+$M$2*C352/Data!D$502+$N$2*D352/Data!E$502+$O$2*E352/Data!F$502</f>
        <v>9896.8265950585301</v>
      </c>
      <c r="I352" s="5">
        <f t="shared" si="6"/>
        <v>103.17340494146993</v>
      </c>
    </row>
    <row r="353" spans="1:9" x14ac:dyDescent="0.25">
      <c r="A353" s="2">
        <f>Data!A354</f>
        <v>351</v>
      </c>
      <c r="B353" s="4">
        <f>Data!C$502*Data!C354/Data!C353</f>
        <v>10866.784451766787</v>
      </c>
      <c r="C353" s="4">
        <f>Data!D$502*Data!D354/Data!D353</f>
        <v>4964.3809715083244</v>
      </c>
      <c r="D353" s="4">
        <f>Data!E$502*Data!E354/Data!E353</f>
        <v>4035.4088094293907</v>
      </c>
      <c r="E353" s="4">
        <f>Data!F$502*Data!F354/Data!F353</f>
        <v>12214.832193661618</v>
      </c>
      <c r="G353" s="5">
        <f>$L$2*B353/Data!C$502+$M$2*C353/Data!D$502+$N$2*D353/Data!E$502+$O$2*E353/Data!F$502</f>
        <v>9935.3662867102321</v>
      </c>
      <c r="I353" s="5">
        <f t="shared" si="6"/>
        <v>64.633713289767911</v>
      </c>
    </row>
    <row r="354" spans="1:9" x14ac:dyDescent="0.25">
      <c r="A354" s="2">
        <f>Data!A355</f>
        <v>352</v>
      </c>
      <c r="B354" s="4">
        <f>Data!C$502*Data!C355/Data!C354</f>
        <v>10767.831159639096</v>
      </c>
      <c r="C354" s="4">
        <f>Data!D$502*Data!D355/Data!D354</f>
        <v>5148.9230446707779</v>
      </c>
      <c r="D354" s="4">
        <f>Data!E$502*Data!E355/Data!E354</f>
        <v>4102.2150198992331</v>
      </c>
      <c r="E354" s="4">
        <f>Data!F$502*Data!F355/Data!F354</f>
        <v>11940.823956508408</v>
      </c>
      <c r="G354" s="5">
        <f>$L$2*B354/Data!C$502+$M$2*C354/Data!D$502+$N$2*D354/Data!E$502+$O$2*E354/Data!F$502</f>
        <v>9978.4522174350695</v>
      </c>
      <c r="I354" s="5">
        <f t="shared" si="6"/>
        <v>21.547782564930458</v>
      </c>
    </row>
    <row r="355" spans="1:9" x14ac:dyDescent="0.25">
      <c r="A355" s="2">
        <f>Data!A356</f>
        <v>353</v>
      </c>
      <c r="B355" s="4">
        <f>Data!C$502*Data!C356/Data!C355</f>
        <v>10995.143437945582</v>
      </c>
      <c r="C355" s="4">
        <f>Data!D$502*Data!D356/Data!D355</f>
        <v>5206.6037344398346</v>
      </c>
      <c r="D355" s="4">
        <f>Data!E$502*Data!E356/Data!E355</f>
        <v>4229.0392966356312</v>
      </c>
      <c r="E355" s="4">
        <f>Data!F$502*Data!F356/Data!F355</f>
        <v>12119.422862204277</v>
      </c>
      <c r="G355" s="5">
        <f>$L$2*B355/Data!C$502+$M$2*C355/Data!D$502+$N$2*D355/Data!E$502+$O$2*E355/Data!F$502</f>
        <v>10156.712610000215</v>
      </c>
      <c r="I355" s="5">
        <f t="shared" si="6"/>
        <v>-156.71261000021514</v>
      </c>
    </row>
    <row r="356" spans="1:9" x14ac:dyDescent="0.25">
      <c r="A356" s="2">
        <f>Data!A357</f>
        <v>354</v>
      </c>
      <c r="B356" s="4">
        <f>Data!C$502*Data!C357/Data!C356</f>
        <v>10981.623649487086</v>
      </c>
      <c r="C356" s="4">
        <f>Data!D$502*Data!D357/Data!D356</f>
        <v>5069.8202301184438</v>
      </c>
      <c r="D356" s="4">
        <f>Data!E$502*Data!E357/Data!E356</f>
        <v>4127.026307297896</v>
      </c>
      <c r="E356" s="4">
        <f>Data!F$502*Data!F357/Data!F356</f>
        <v>12158.142595200723</v>
      </c>
      <c r="G356" s="5">
        <f>$L$2*B356/Data!C$502+$M$2*C356/Data!D$502+$N$2*D356/Data!E$502+$O$2*E356/Data!F$502</f>
        <v>10052.785286194174</v>
      </c>
      <c r="I356" s="5">
        <f t="shared" si="6"/>
        <v>-52.78528619417375</v>
      </c>
    </row>
    <row r="357" spans="1:9" x14ac:dyDescent="0.25">
      <c r="A357" s="2">
        <f>Data!A358</f>
        <v>355</v>
      </c>
      <c r="B357" s="4">
        <f>Data!C$502*Data!C358/Data!C357</f>
        <v>10674.024125303531</v>
      </c>
      <c r="C357" s="4">
        <f>Data!D$502*Data!D358/Data!D357</f>
        <v>5094.9067328786923</v>
      </c>
      <c r="D357" s="4">
        <f>Data!E$502*Data!E358/Data!E357</f>
        <v>4117.2940995592535</v>
      </c>
      <c r="E357" s="4">
        <f>Data!F$502*Data!F358/Data!F357</f>
        <v>12632.465626248251</v>
      </c>
      <c r="G357" s="5">
        <f>$L$2*B357/Data!C$502+$M$2*C357/Data!D$502+$N$2*D357/Data!E$502+$O$2*E357/Data!F$502</f>
        <v>10029.831853850907</v>
      </c>
      <c r="I357" s="5">
        <f t="shared" si="6"/>
        <v>-29.831853850906555</v>
      </c>
    </row>
    <row r="358" spans="1:9" x14ac:dyDescent="0.25">
      <c r="A358" s="2">
        <f>Data!A359</f>
        <v>356</v>
      </c>
      <c r="B358" s="4">
        <f>Data!C$502*Data!C359/Data!C358</f>
        <v>10800.007145983915</v>
      </c>
      <c r="C358" s="4">
        <f>Data!D$502*Data!D359/Data!D358</f>
        <v>5016.1234432670562</v>
      </c>
      <c r="D358" s="4">
        <f>Data!E$502*Data!E359/Data!E358</f>
        <v>4040.9827475944967</v>
      </c>
      <c r="E358" s="4">
        <f>Data!F$502*Data!F359/Data!F358</f>
        <v>12111.571471425057</v>
      </c>
      <c r="G358" s="5">
        <f>$L$2*B358/Data!C$502+$M$2*C358/Data!D$502+$N$2*D358/Data!E$502+$O$2*E358/Data!F$502</f>
        <v>9925.462466709736</v>
      </c>
      <c r="I358" s="5">
        <f t="shared" si="6"/>
        <v>74.537533290264037</v>
      </c>
    </row>
    <row r="359" spans="1:9" x14ac:dyDescent="0.25">
      <c r="A359" s="2">
        <f>Data!A360</f>
        <v>357</v>
      </c>
      <c r="B359" s="4">
        <f>Data!C$502*Data!C360/Data!C359</f>
        <v>10815.535517083043</v>
      </c>
      <c r="C359" s="4">
        <f>Data!D$502*Data!D360/Data!D359</f>
        <v>5253.4618218259729</v>
      </c>
      <c r="D359" s="4">
        <f>Data!E$502*Data!E360/Data!E359</f>
        <v>4212.8725212551262</v>
      </c>
      <c r="E359" s="4">
        <f>Data!F$502*Data!F360/Data!F359</f>
        <v>12235.401597592525</v>
      </c>
      <c r="G359" s="5">
        <f>$L$2*B359/Data!C$502+$M$2*C359/Data!D$502+$N$2*D359/Data!E$502+$O$2*E359/Data!F$502</f>
        <v>10133.150285674168</v>
      </c>
      <c r="I359" s="5">
        <f t="shared" si="6"/>
        <v>-133.15028567416812</v>
      </c>
    </row>
    <row r="360" spans="1:9" x14ac:dyDescent="0.25">
      <c r="A360" s="2">
        <f>Data!A361</f>
        <v>358</v>
      </c>
      <c r="B360" s="4">
        <f>Data!C$502*Data!C361/Data!C360</f>
        <v>10904.174695287918</v>
      </c>
      <c r="C360" s="4">
        <f>Data!D$502*Data!D361/Data!D360</f>
        <v>5033.0034289161886</v>
      </c>
      <c r="D360" s="4">
        <f>Data!E$502*Data!E361/Data!E360</f>
        <v>4053.0471296381584</v>
      </c>
      <c r="E360" s="4">
        <f>Data!F$502*Data!F361/Data!F360</f>
        <v>11720.932311746481</v>
      </c>
      <c r="G360" s="5">
        <f>$L$2*B360/Data!C$502+$M$2*C360/Data!D$502+$N$2*D360/Data!E$502+$O$2*E360/Data!F$502</f>
        <v>9912.3350945215061</v>
      </c>
      <c r="I360" s="5">
        <f t="shared" si="6"/>
        <v>87.664905478493893</v>
      </c>
    </row>
    <row r="361" spans="1:9" x14ac:dyDescent="0.25">
      <c r="A361" s="2">
        <f>Data!A362</f>
        <v>359</v>
      </c>
      <c r="B361" s="4">
        <f>Data!C$502*Data!C362/Data!C361</f>
        <v>10700.640030948092</v>
      </c>
      <c r="C361" s="4">
        <f>Data!D$502*Data!D362/Data!D361</f>
        <v>5128.9735170354279</v>
      </c>
      <c r="D361" s="4">
        <f>Data!E$502*Data!E362/Data!E361</f>
        <v>4153.9002534901647</v>
      </c>
      <c r="E361" s="4">
        <f>Data!F$502*Data!F362/Data!F361</f>
        <v>12459.001729358388</v>
      </c>
      <c r="G361" s="5">
        <f>$L$2*B361/Data!C$502+$M$2*C361/Data!D$502+$N$2*D361/Data!E$502+$O$2*E361/Data!F$502</f>
        <v>10039.98389567591</v>
      </c>
      <c r="I361" s="5">
        <f t="shared" si="6"/>
        <v>-39.983895675910389</v>
      </c>
    </row>
    <row r="362" spans="1:9" x14ac:dyDescent="0.25">
      <c r="A362" s="2">
        <f>Data!A363</f>
        <v>360</v>
      </c>
      <c r="B362" s="4">
        <f>Data!C$502*Data!C363/Data!C362</f>
        <v>10910.40159173905</v>
      </c>
      <c r="C362" s="4">
        <f>Data!D$502*Data!D363/Data!D362</f>
        <v>5058.0628771787869</v>
      </c>
      <c r="D362" s="4">
        <f>Data!E$502*Data!E363/Data!E362</f>
        <v>4085.4942953579553</v>
      </c>
      <c r="E362" s="4">
        <f>Data!F$502*Data!F363/Data!F362</f>
        <v>11948.79692070881</v>
      </c>
      <c r="G362" s="5">
        <f>$L$2*B362/Data!C$502+$M$2*C362/Data!D$502+$N$2*D362/Data!E$502+$O$2*E362/Data!F$502</f>
        <v>9974.8923931035642</v>
      </c>
      <c r="I362" s="5">
        <f t="shared" si="6"/>
        <v>25.107606896435755</v>
      </c>
    </row>
    <row r="363" spans="1:9" x14ac:dyDescent="0.25">
      <c r="A363" s="2">
        <f>Data!A364</f>
        <v>361</v>
      </c>
      <c r="B363" s="4">
        <f>Data!C$502*Data!C364/Data!C363</f>
        <v>10990.594348236251</v>
      </c>
      <c r="C363" s="4">
        <f>Data!D$502*Data!D364/Data!D363</f>
        <v>5191.6535959921885</v>
      </c>
      <c r="D363" s="4">
        <f>Data!E$502*Data!E364/Data!E363</f>
        <v>4195.3119027474067</v>
      </c>
      <c r="E363" s="4">
        <f>Data!F$502*Data!F364/Data!F363</f>
        <v>12486.643639335254</v>
      </c>
      <c r="G363" s="5">
        <f>$L$2*B363/Data!C$502+$M$2*C363/Data!D$502+$N$2*D363/Data!E$502+$O$2*E363/Data!F$502</f>
        <v>10198.655109979352</v>
      </c>
      <c r="I363" s="5">
        <f t="shared" si="6"/>
        <v>-198.65510997935235</v>
      </c>
    </row>
    <row r="364" spans="1:9" x14ac:dyDescent="0.25">
      <c r="A364" s="2">
        <f>Data!A365</f>
        <v>362</v>
      </c>
      <c r="B364" s="4">
        <f>Data!C$502*Data!C365/Data!C364</f>
        <v>10923.946870969641</v>
      </c>
      <c r="C364" s="4">
        <f>Data!D$502*Data!D365/Data!D364</f>
        <v>5170.2567613967831</v>
      </c>
      <c r="D364" s="4">
        <f>Data!E$502*Data!E365/Data!E364</f>
        <v>4159.5474599431618</v>
      </c>
      <c r="E364" s="4">
        <f>Data!F$502*Data!F365/Data!F364</f>
        <v>12036.800098141732</v>
      </c>
      <c r="G364" s="5">
        <f>$L$2*B364/Data!C$502+$M$2*C364/Data!D$502+$N$2*D364/Data!E$502+$O$2*E364/Data!F$502</f>
        <v>10078.476742805444</v>
      </c>
      <c r="I364" s="5">
        <f t="shared" si="6"/>
        <v>-78.476742805443791</v>
      </c>
    </row>
    <row r="365" spans="1:9" x14ac:dyDescent="0.25">
      <c r="A365" s="2">
        <f>Data!A366</f>
        <v>363</v>
      </c>
      <c r="B365" s="4">
        <f>Data!C$502*Data!C366/Data!C365</f>
        <v>10833.157720159057</v>
      </c>
      <c r="C365" s="4">
        <f>Data!D$502*Data!D366/Data!D365</f>
        <v>5086.4759010414964</v>
      </c>
      <c r="D365" s="4">
        <f>Data!E$502*Data!E366/Data!E365</f>
        <v>4111.0237022201582</v>
      </c>
      <c r="E365" s="4">
        <f>Data!F$502*Data!F366/Data!F365</f>
        <v>12296.062447485376</v>
      </c>
      <c r="G365" s="5">
        <f>$L$2*B365/Data!C$502+$M$2*C365/Data!D$502+$N$2*D365/Data!E$502+$O$2*E365/Data!F$502</f>
        <v>10026.610778013201</v>
      </c>
      <c r="I365" s="5">
        <f t="shared" si="6"/>
        <v>-26.610778013200616</v>
      </c>
    </row>
    <row r="366" spans="1:9" x14ac:dyDescent="0.25">
      <c r="A366" s="2">
        <f>Data!A367</f>
        <v>364</v>
      </c>
      <c r="B366" s="4">
        <f>Data!C$502*Data!C367/Data!C366</f>
        <v>10729.57564120218</v>
      </c>
      <c r="C366" s="4">
        <f>Data!D$502*Data!D367/Data!D366</f>
        <v>5002.6859080062541</v>
      </c>
      <c r="D366" s="4">
        <f>Data!E$502*Data!E367/Data!E366</f>
        <v>4028.7600364271598</v>
      </c>
      <c r="E366" s="4">
        <f>Data!F$502*Data!F367/Data!F366</f>
        <v>12023.687856100292</v>
      </c>
      <c r="G366" s="5">
        <f>$L$2*B366/Data!C$502+$M$2*C366/Data!D$502+$N$2*D366/Data!E$502+$O$2*E366/Data!F$502</f>
        <v>9874.0473088857943</v>
      </c>
      <c r="I366" s="5">
        <f t="shared" si="6"/>
        <v>125.95269111420566</v>
      </c>
    </row>
    <row r="367" spans="1:9" x14ac:dyDescent="0.25">
      <c r="A367" s="2">
        <f>Data!A368</f>
        <v>365</v>
      </c>
      <c r="B367" s="4">
        <f>Data!C$502*Data!C368/Data!C367</f>
        <v>10553.477778596394</v>
      </c>
      <c r="C367" s="4">
        <f>Data!D$502*Data!D368/Data!D367</f>
        <v>5026.0722262265963</v>
      </c>
      <c r="D367" s="4">
        <f>Data!E$502*Data!E368/Data!E367</f>
        <v>4051.4759212616873</v>
      </c>
      <c r="E367" s="4">
        <f>Data!F$502*Data!F368/Data!F367</f>
        <v>11834.46749100033</v>
      </c>
      <c r="G367" s="5">
        <f>$L$2*B367/Data!C$502+$M$2*C367/Data!D$502+$N$2*D367/Data!E$502+$O$2*E367/Data!F$502</f>
        <v>9797.0296522926328</v>
      </c>
      <c r="I367" s="5">
        <f t="shared" si="6"/>
        <v>202.97034770736718</v>
      </c>
    </row>
    <row r="368" spans="1:9" x14ac:dyDescent="0.25">
      <c r="A368" s="2">
        <f>Data!A369</f>
        <v>366</v>
      </c>
      <c r="B368" s="4">
        <f>Data!C$502*Data!C369/Data!C368</f>
        <v>10818.560025647317</v>
      </c>
      <c r="C368" s="4">
        <f>Data!D$502*Data!D369/Data!D368</f>
        <v>5038.7060754890135</v>
      </c>
      <c r="D368" s="4">
        <f>Data!E$502*Data!E369/Data!E368</f>
        <v>4073.3143818179542</v>
      </c>
      <c r="E368" s="4">
        <f>Data!F$502*Data!F369/Data!F368</f>
        <v>11571.007795724774</v>
      </c>
      <c r="G368" s="5">
        <f>$L$2*B368/Data!C$502+$M$2*C368/Data!D$502+$N$2*D368/Data!E$502+$O$2*E368/Data!F$502</f>
        <v>9864.2326757054689</v>
      </c>
      <c r="I368" s="5">
        <f t="shared" si="6"/>
        <v>135.76732429453114</v>
      </c>
    </row>
    <row r="369" spans="1:9" x14ac:dyDescent="0.25">
      <c r="A369" s="2">
        <f>Data!A370</f>
        <v>367</v>
      </c>
      <c r="B369" s="4">
        <f>Data!C$502*Data!C370/Data!C369</f>
        <v>10785.344634999878</v>
      </c>
      <c r="C369" s="4">
        <f>Data!D$502*Data!D370/Data!D369</f>
        <v>5051.0246657271509</v>
      </c>
      <c r="D369" s="4">
        <f>Data!E$502*Data!E370/Data!E369</f>
        <v>4056.630399691312</v>
      </c>
      <c r="E369" s="4">
        <f>Data!F$502*Data!F370/Data!F369</f>
        <v>12115.123248631102</v>
      </c>
      <c r="G369" s="5">
        <f>$L$2*B369/Data!C$502+$M$2*C369/Data!D$502+$N$2*D369/Data!E$502+$O$2*E369/Data!F$502</f>
        <v>9944.9817483168626</v>
      </c>
      <c r="I369" s="5">
        <f t="shared" si="6"/>
        <v>55.01825168313735</v>
      </c>
    </row>
    <row r="370" spans="1:9" x14ac:dyDescent="0.25">
      <c r="A370" s="2">
        <f>Data!A371</f>
        <v>368</v>
      </c>
      <c r="B370" s="4">
        <f>Data!C$502*Data!C371/Data!C370</f>
        <v>10861.676963623115</v>
      </c>
      <c r="C370" s="4">
        <f>Data!D$502*Data!D371/Data!D370</f>
        <v>5171.4018759644232</v>
      </c>
      <c r="D370" s="4">
        <f>Data!E$502*Data!E371/Data!E370</f>
        <v>4185.3843095354705</v>
      </c>
      <c r="E370" s="4">
        <f>Data!F$502*Data!F371/Data!F370</f>
        <v>12096.175271915321</v>
      </c>
      <c r="G370" s="5">
        <f>$L$2*B370/Data!C$502+$M$2*C370/Data!D$502+$N$2*D370/Data!E$502+$O$2*E370/Data!F$502</f>
        <v>10072.22292168664</v>
      </c>
      <c r="I370" s="5">
        <f t="shared" si="6"/>
        <v>-72.222921686639893</v>
      </c>
    </row>
    <row r="371" spans="1:9" x14ac:dyDescent="0.25">
      <c r="A371" s="2">
        <f>Data!A372</f>
        <v>369</v>
      </c>
      <c r="B371" s="4">
        <f>Data!C$502*Data!C372/Data!C371</f>
        <v>10635.607912882835</v>
      </c>
      <c r="C371" s="4">
        <f>Data!D$502*Data!D372/Data!D371</f>
        <v>5019.7775416417526</v>
      </c>
      <c r="D371" s="4">
        <f>Data!E$502*Data!E372/Data!E371</f>
        <v>4046.7460499703557</v>
      </c>
      <c r="E371" s="4">
        <f>Data!F$502*Data!F372/Data!F371</f>
        <v>12342.311842729683</v>
      </c>
      <c r="G371" s="5">
        <f>$L$2*B371/Data!C$502+$M$2*C371/Data!D$502+$N$2*D371/Data!E$502+$O$2*E371/Data!F$502</f>
        <v>9906.3590668814795</v>
      </c>
      <c r="I371" s="5">
        <f t="shared" si="6"/>
        <v>93.640933118520479</v>
      </c>
    </row>
    <row r="372" spans="1:9" x14ac:dyDescent="0.25">
      <c r="A372" s="2">
        <f>Data!A373</f>
        <v>370</v>
      </c>
      <c r="B372" s="4">
        <f>Data!C$502*Data!C373/Data!C372</f>
        <v>10693.276229200217</v>
      </c>
      <c r="C372" s="4">
        <f>Data!D$502*Data!D373/Data!D372</f>
        <v>5036.8358837402893</v>
      </c>
      <c r="D372" s="4">
        <f>Data!E$502*Data!E373/Data!E372</f>
        <v>4062.5678815745873</v>
      </c>
      <c r="E372" s="4">
        <f>Data!F$502*Data!F373/Data!F372</f>
        <v>11718.43236794593</v>
      </c>
      <c r="G372" s="5">
        <f>$L$2*B372/Data!C$502+$M$2*C372/Data!D$502+$N$2*D372/Data!E$502+$O$2*E372/Data!F$502</f>
        <v>9838.5637284682871</v>
      </c>
      <c r="I372" s="5">
        <f t="shared" si="6"/>
        <v>161.43627153171292</v>
      </c>
    </row>
    <row r="373" spans="1:9" x14ac:dyDescent="0.25">
      <c r="A373" s="2">
        <f>Data!A374</f>
        <v>371</v>
      </c>
      <c r="B373" s="4">
        <f>Data!C$502*Data!C374/Data!C373</f>
        <v>10685.423916000836</v>
      </c>
      <c r="C373" s="4">
        <f>Data!D$502*Data!D374/Data!D373</f>
        <v>5032.3061737925236</v>
      </c>
      <c r="D373" s="4">
        <f>Data!E$502*Data!E374/Data!E373</f>
        <v>4068.2454566828892</v>
      </c>
      <c r="E373" s="4">
        <f>Data!F$502*Data!F374/Data!F373</f>
        <v>11877.454932714272</v>
      </c>
      <c r="G373" s="5">
        <f>$L$2*B373/Data!C$502+$M$2*C373/Data!D$502+$N$2*D373/Data!E$502+$O$2*E373/Data!F$502</f>
        <v>9860.6273836771925</v>
      </c>
      <c r="I373" s="5">
        <f t="shared" si="6"/>
        <v>139.37261632280752</v>
      </c>
    </row>
    <row r="374" spans="1:9" x14ac:dyDescent="0.25">
      <c r="A374" s="2">
        <f>Data!A375</f>
        <v>372</v>
      </c>
      <c r="B374" s="4">
        <f>Data!C$502*Data!C375/Data!C374</f>
        <v>11209.357197965955</v>
      </c>
      <c r="C374" s="4">
        <f>Data!D$502*Data!D375/Data!D374</f>
        <v>5151.0902702030517</v>
      </c>
      <c r="D374" s="4">
        <f>Data!E$502*Data!E375/Data!E374</f>
        <v>4169.2264735854469</v>
      </c>
      <c r="E374" s="4">
        <f>Data!F$502*Data!F375/Data!F374</f>
        <v>12236.981418833035</v>
      </c>
      <c r="G374" s="5">
        <f>$L$2*B374/Data!C$502+$M$2*C374/Data!D$502+$N$2*D374/Data!E$502+$O$2*E374/Data!F$502</f>
        <v>10208.053510187772</v>
      </c>
      <c r="I374" s="5">
        <f t="shared" si="6"/>
        <v>-208.05351018777219</v>
      </c>
    </row>
    <row r="375" spans="1:9" x14ac:dyDescent="0.25">
      <c r="A375" s="2">
        <f>Data!A376</f>
        <v>373</v>
      </c>
      <c r="B375" s="4">
        <f>Data!C$502*Data!C376/Data!C375</f>
        <v>10783.701212801714</v>
      </c>
      <c r="C375" s="4">
        <f>Data!D$502*Data!D376/Data!D375</f>
        <v>5172.6106846618868</v>
      </c>
      <c r="D375" s="4">
        <f>Data!E$502*Data!E376/Data!E375</f>
        <v>4176.2533432446871</v>
      </c>
      <c r="E375" s="4">
        <f>Data!F$502*Data!F376/Data!F375</f>
        <v>12309.174373129681</v>
      </c>
      <c r="G375" s="5">
        <f>$L$2*B375/Data!C$502+$M$2*C375/Data!D$502+$N$2*D375/Data!E$502+$O$2*E375/Data!F$502</f>
        <v>10077.06543231863</v>
      </c>
      <c r="I375" s="5">
        <f t="shared" si="6"/>
        <v>-77.065432318629973</v>
      </c>
    </row>
    <row r="376" spans="1:9" x14ac:dyDescent="0.25">
      <c r="A376" s="2">
        <f>Data!A377</f>
        <v>374</v>
      </c>
      <c r="B376" s="4">
        <f>Data!C$502*Data!C377/Data!C376</f>
        <v>10856.902941295961</v>
      </c>
      <c r="C376" s="4">
        <f>Data!D$502*Data!D377/Data!D376</f>
        <v>5021.5001454192925</v>
      </c>
      <c r="D376" s="4">
        <f>Data!E$502*Data!E377/Data!E376</f>
        <v>4055.9285436971736</v>
      </c>
      <c r="E376" s="4">
        <f>Data!F$502*Data!F377/Data!F376</f>
        <v>11712.151156484697</v>
      </c>
      <c r="G376" s="5">
        <f>$L$2*B376/Data!C$502+$M$2*C376/Data!D$502+$N$2*D376/Data!E$502+$O$2*E376/Data!F$502</f>
        <v>9887.3459362847734</v>
      </c>
      <c r="I376" s="5">
        <f t="shared" si="6"/>
        <v>112.65406371522658</v>
      </c>
    </row>
    <row r="377" spans="1:9" x14ac:dyDescent="0.25">
      <c r="A377" s="2">
        <f>Data!A378</f>
        <v>375</v>
      </c>
      <c r="B377" s="4">
        <f>Data!C$502*Data!C378/Data!C377</f>
        <v>10651.683712585647</v>
      </c>
      <c r="C377" s="4">
        <f>Data!D$502*Data!D378/Data!D377</f>
        <v>5041.2638816667841</v>
      </c>
      <c r="D377" s="4">
        <f>Data!E$502*Data!E378/Data!E377</f>
        <v>4080.7363976424294</v>
      </c>
      <c r="E377" s="4">
        <f>Data!F$502*Data!F378/Data!F377</f>
        <v>11928.102861959364</v>
      </c>
      <c r="G377" s="5">
        <f>$L$2*B377/Data!C$502+$M$2*C377/Data!D$502+$N$2*D377/Data!E$502+$O$2*E377/Data!F$502</f>
        <v>9864.8308353738539</v>
      </c>
      <c r="I377" s="5">
        <f t="shared" si="6"/>
        <v>135.16916462614608</v>
      </c>
    </row>
    <row r="378" spans="1:9" x14ac:dyDescent="0.25">
      <c r="A378" s="2">
        <f>Data!A379</f>
        <v>376</v>
      </c>
      <c r="B378" s="4">
        <f>Data!C$502*Data!C379/Data!C378</f>
        <v>10844.336502570059</v>
      </c>
      <c r="C378" s="4">
        <f>Data!D$502*Data!D379/Data!D378</f>
        <v>4898.9854999378522</v>
      </c>
      <c r="D378" s="4">
        <f>Data!E$502*Data!E379/Data!E378</f>
        <v>3970.1863662119058</v>
      </c>
      <c r="E378" s="4">
        <f>Data!F$502*Data!F379/Data!F378</f>
        <v>11665.634988506405</v>
      </c>
      <c r="G378" s="5">
        <f>$L$2*B378/Data!C$502+$M$2*C378/Data!D$502+$N$2*D378/Data!E$502+$O$2*E378/Data!F$502</f>
        <v>9782.0549445503857</v>
      </c>
      <c r="I378" s="5">
        <f t="shared" si="6"/>
        <v>217.9450554496143</v>
      </c>
    </row>
    <row r="379" spans="1:9" x14ac:dyDescent="0.25">
      <c r="A379" s="2">
        <f>Data!A380</f>
        <v>377</v>
      </c>
      <c r="B379" s="4">
        <f>Data!C$502*Data!C380/Data!C379</f>
        <v>11205.299860276889</v>
      </c>
      <c r="C379" s="4">
        <f>Data!D$502*Data!D380/Data!D379</f>
        <v>5275.7303634751788</v>
      </c>
      <c r="D379" s="4">
        <f>Data!E$502*Data!E380/Data!E379</f>
        <v>4255.2650977197227</v>
      </c>
      <c r="E379" s="4">
        <f>Data!F$502*Data!F380/Data!F379</f>
        <v>12296.588280714079</v>
      </c>
      <c r="G379" s="5">
        <f>$L$2*B379/Data!C$502+$M$2*C379/Data!D$502+$N$2*D379/Data!E$502+$O$2*E379/Data!F$502</f>
        <v>10310.686321694882</v>
      </c>
      <c r="I379" s="5">
        <f t="shared" si="6"/>
        <v>-310.68632169488228</v>
      </c>
    </row>
    <row r="380" spans="1:9" x14ac:dyDescent="0.25">
      <c r="A380" s="2">
        <f>Data!A381</f>
        <v>378</v>
      </c>
      <c r="B380" s="4">
        <f>Data!C$502*Data!C381/Data!C380</f>
        <v>10569.230209026957</v>
      </c>
      <c r="C380" s="4">
        <f>Data!D$502*Data!D381/Data!D380</f>
        <v>5040.8789753469628</v>
      </c>
      <c r="D380" s="4">
        <f>Data!E$502*Data!E381/Data!E380</f>
        <v>4090.6209180834417</v>
      </c>
      <c r="E380" s="4">
        <f>Data!F$502*Data!F381/Data!F380</f>
        <v>12415.046138901522</v>
      </c>
      <c r="G380" s="5">
        <f>$L$2*B380/Data!C$502+$M$2*C380/Data!D$502+$N$2*D380/Data!E$502+$O$2*E380/Data!F$502</f>
        <v>9916.9258745559837</v>
      </c>
      <c r="I380" s="5">
        <f t="shared" si="6"/>
        <v>83.074125444016317</v>
      </c>
    </row>
    <row r="381" spans="1:9" x14ac:dyDescent="0.25">
      <c r="A381" s="2">
        <f>Data!A382</f>
        <v>379</v>
      </c>
      <c r="B381" s="4">
        <f>Data!C$502*Data!C382/Data!C381</f>
        <v>11212.507255741069</v>
      </c>
      <c r="C381" s="4">
        <f>Data!D$502*Data!D382/Data!D381</f>
        <v>5227.455633294865</v>
      </c>
      <c r="D381" s="4">
        <f>Data!E$502*Data!E382/Data!E381</f>
        <v>4237.4085931583977</v>
      </c>
      <c r="E381" s="4">
        <f>Data!F$502*Data!F382/Data!F381</f>
        <v>12594.060462479323</v>
      </c>
      <c r="G381" s="5">
        <f>$L$2*B381/Data!C$502+$M$2*C381/Data!D$502+$N$2*D381/Data!E$502+$O$2*E381/Data!F$502</f>
        <v>10329.696202009167</v>
      </c>
      <c r="I381" s="5">
        <f t="shared" si="6"/>
        <v>-329.69620200916688</v>
      </c>
    </row>
    <row r="382" spans="1:9" x14ac:dyDescent="0.25">
      <c r="A382" s="2">
        <f>Data!A383</f>
        <v>380</v>
      </c>
      <c r="B382" s="4">
        <f>Data!C$502*Data!C383/Data!C382</f>
        <v>10730.380877567304</v>
      </c>
      <c r="C382" s="4">
        <f>Data!D$502*Data!D383/Data!D382</f>
        <v>5069.8940500254866</v>
      </c>
      <c r="D382" s="4">
        <f>Data!E$502*Data!E383/Data!E382</f>
        <v>4101.105483205456</v>
      </c>
      <c r="E382" s="4">
        <f>Data!F$502*Data!F383/Data!F382</f>
        <v>12078.348090413505</v>
      </c>
      <c r="G382" s="5">
        <f>$L$2*B382/Data!C$502+$M$2*C382/Data!D$502+$N$2*D382/Data!E$502+$O$2*E382/Data!F$502</f>
        <v>9940.5196066480785</v>
      </c>
      <c r="I382" s="5">
        <f t="shared" si="6"/>
        <v>59.480393351921521</v>
      </c>
    </row>
    <row r="383" spans="1:9" x14ac:dyDescent="0.25">
      <c r="A383" s="2">
        <f>Data!A384</f>
        <v>381</v>
      </c>
      <c r="B383" s="4">
        <f>Data!C$502*Data!C384/Data!C383</f>
        <v>10720.254508076239</v>
      </c>
      <c r="C383" s="4">
        <f>Data!D$502*Data!D384/Data!D383</f>
        <v>5147.0025086566329</v>
      </c>
      <c r="D383" s="4">
        <f>Data!E$502*Data!E384/Data!E383</f>
        <v>4152.2394019261519</v>
      </c>
      <c r="E383" s="4">
        <f>Data!F$502*Data!F384/Data!F383</f>
        <v>12017.731281811151</v>
      </c>
      <c r="G383" s="5">
        <f>$L$2*B383/Data!C$502+$M$2*C383/Data!D$502+$N$2*D383/Data!E$502+$O$2*E383/Data!F$502</f>
        <v>9984.5956405735851</v>
      </c>
      <c r="I383" s="5">
        <f t="shared" si="6"/>
        <v>15.404359426414885</v>
      </c>
    </row>
    <row r="384" spans="1:9" x14ac:dyDescent="0.25">
      <c r="A384" s="2">
        <f>Data!A385</f>
        <v>382</v>
      </c>
      <c r="B384" s="4">
        <f>Data!C$502*Data!C385/Data!C384</f>
        <v>10749.444158973085</v>
      </c>
      <c r="C384" s="4">
        <f>Data!D$502*Data!D385/Data!D384</f>
        <v>5073.6757743769131</v>
      </c>
      <c r="D384" s="4">
        <f>Data!E$502*Data!E385/Data!E384</f>
        <v>4093.9565331293588</v>
      </c>
      <c r="E384" s="4">
        <f>Data!F$502*Data!F385/Data!F384</f>
        <v>12322.535036002786</v>
      </c>
      <c r="G384" s="5">
        <f>$L$2*B384/Data!C$502+$M$2*C384/Data!D$502+$N$2*D384/Data!E$502+$O$2*E384/Data!F$502</f>
        <v>9988.3640504826217</v>
      </c>
      <c r="I384" s="5">
        <f t="shared" si="6"/>
        <v>11.635949517378322</v>
      </c>
    </row>
    <row r="385" spans="1:9" x14ac:dyDescent="0.25">
      <c r="A385" s="2">
        <f>Data!A386</f>
        <v>383</v>
      </c>
      <c r="B385" s="4">
        <f>Data!C$502*Data!C386/Data!C385</f>
        <v>10866.365618455518</v>
      </c>
      <c r="C385" s="4">
        <f>Data!D$502*Data!D386/Data!D385</f>
        <v>5103.8347344938447</v>
      </c>
      <c r="D385" s="4">
        <f>Data!E$502*Data!E386/Data!E385</f>
        <v>4124.3095703930212</v>
      </c>
      <c r="E385" s="4">
        <f>Data!F$502*Data!F386/Data!F385</f>
        <v>11836.328376900381</v>
      </c>
      <c r="G385" s="5">
        <f>$L$2*B385/Data!C$502+$M$2*C385/Data!D$502+$N$2*D385/Data!E$502+$O$2*E385/Data!F$502</f>
        <v>9976.4354724915356</v>
      </c>
      <c r="I385" s="5">
        <f t="shared" si="6"/>
        <v>23.56452750846438</v>
      </c>
    </row>
    <row r="386" spans="1:9" x14ac:dyDescent="0.25">
      <c r="A386" s="2">
        <f>Data!A387</f>
        <v>384</v>
      </c>
      <c r="B386" s="4">
        <f>Data!C$502*Data!C387/Data!C386</f>
        <v>11170.743457798284</v>
      </c>
      <c r="C386" s="4">
        <f>Data!D$502*Data!D387/Data!D386</f>
        <v>5230.092169551569</v>
      </c>
      <c r="D386" s="4">
        <f>Data!E$502*Data!E387/Data!E386</f>
        <v>4253.4637555846848</v>
      </c>
      <c r="E386" s="4">
        <f>Data!F$502*Data!F387/Data!F386</f>
        <v>12241.620560279238</v>
      </c>
      <c r="G386" s="5">
        <f>$L$2*B386/Data!C$502+$M$2*C386/Data!D$502+$N$2*D386/Data!E$502+$O$2*E386/Data!F$502</f>
        <v>10261.536133937307</v>
      </c>
      <c r="I386" s="5">
        <f t="shared" si="6"/>
        <v>-261.53613393730666</v>
      </c>
    </row>
    <row r="387" spans="1:9" x14ac:dyDescent="0.25">
      <c r="A387" s="2">
        <f>Data!A388</f>
        <v>385</v>
      </c>
      <c r="B387" s="4">
        <f>Data!C$502*Data!C388/Data!C387</f>
        <v>10786.298360122519</v>
      </c>
      <c r="C387" s="4">
        <f>Data!D$502*Data!D388/Data!D387</f>
        <v>5150.7125106790136</v>
      </c>
      <c r="D387" s="4">
        <f>Data!E$502*Data!E388/Data!E387</f>
        <v>4153.4108187011916</v>
      </c>
      <c r="E387" s="4">
        <f>Data!F$502*Data!F388/Data!F387</f>
        <v>12625.173001591289</v>
      </c>
      <c r="G387" s="5">
        <f>$L$2*B387/Data!C$502+$M$2*C387/Data!D$502+$N$2*D387/Data!E$502+$O$2*E387/Data!F$502</f>
        <v>10111.747420984273</v>
      </c>
      <c r="I387" s="5">
        <f t="shared" ref="I387:I450" si="7">10000-G387</f>
        <v>-111.74742098427305</v>
      </c>
    </row>
    <row r="388" spans="1:9" x14ac:dyDescent="0.25">
      <c r="A388" s="2">
        <f>Data!A389</f>
        <v>386</v>
      </c>
      <c r="B388" s="4">
        <f>Data!C$502*Data!C389/Data!C388</f>
        <v>10839.859494318307</v>
      </c>
      <c r="C388" s="4">
        <f>Data!D$502*Data!D389/Data!D388</f>
        <v>5074.4110414307215</v>
      </c>
      <c r="D388" s="4">
        <f>Data!E$502*Data!E389/Data!E388</f>
        <v>4094.3524960046575</v>
      </c>
      <c r="E388" s="4">
        <f>Data!F$502*Data!F389/Data!F388</f>
        <v>12299.235155989372</v>
      </c>
      <c r="G388" s="5">
        <f>$L$2*B388/Data!C$502+$M$2*C388/Data!D$502+$N$2*D388/Data!E$502+$O$2*E388/Data!F$502</f>
        <v>10018.456026038933</v>
      </c>
      <c r="I388" s="5">
        <f t="shared" si="7"/>
        <v>-18.456026038933487</v>
      </c>
    </row>
    <row r="389" spans="1:9" x14ac:dyDescent="0.25">
      <c r="A389" s="2">
        <f>Data!A390</f>
        <v>387</v>
      </c>
      <c r="B389" s="4">
        <f>Data!C$502*Data!C390/Data!C389</f>
        <v>10810.929096588554</v>
      </c>
      <c r="C389" s="4">
        <f>Data!D$502*Data!D390/Data!D389</f>
        <v>5143.8634528881576</v>
      </c>
      <c r="D389" s="4">
        <f>Data!E$502*Data!E390/Data!E389</f>
        <v>4125.4916344338135</v>
      </c>
      <c r="E389" s="4">
        <f>Data!F$502*Data!F390/Data!F389</f>
        <v>12027.555030030097</v>
      </c>
      <c r="G389" s="5">
        <f>$L$2*B389/Data!C$502+$M$2*C389/Data!D$502+$N$2*D389/Data!E$502+$O$2*E389/Data!F$502</f>
        <v>10011.373592071421</v>
      </c>
      <c r="I389" s="5">
        <f t="shared" si="7"/>
        <v>-11.373592071420717</v>
      </c>
    </row>
    <row r="390" spans="1:9" x14ac:dyDescent="0.25">
      <c r="A390" s="2">
        <f>Data!A391</f>
        <v>388</v>
      </c>
      <c r="B390" s="4">
        <f>Data!C$502*Data!C391/Data!C390</f>
        <v>10827.754080925213</v>
      </c>
      <c r="C390" s="4">
        <f>Data!D$502*Data!D391/Data!D390</f>
        <v>5153.6067797750165</v>
      </c>
      <c r="D390" s="4">
        <f>Data!E$502*Data!E391/Data!E390</f>
        <v>4151.2451812735671</v>
      </c>
      <c r="E390" s="4">
        <f>Data!F$502*Data!F391/Data!F390</f>
        <v>12258.12406301107</v>
      </c>
      <c r="G390" s="5">
        <f>$L$2*B390/Data!C$502+$M$2*C390/Data!D$502+$N$2*D390/Data!E$502+$O$2*E390/Data!F$502</f>
        <v>10067.64935591826</v>
      </c>
      <c r="I390" s="5">
        <f t="shared" si="7"/>
        <v>-67.649355918259971</v>
      </c>
    </row>
    <row r="391" spans="1:9" x14ac:dyDescent="0.25">
      <c r="A391" s="2">
        <f>Data!A392</f>
        <v>389</v>
      </c>
      <c r="B391" s="4">
        <f>Data!C$502*Data!C392/Data!C391</f>
        <v>10794.28000748468</v>
      </c>
      <c r="C391" s="4">
        <f>Data!D$502*Data!D392/Data!D391</f>
        <v>5074.7594466981445</v>
      </c>
      <c r="D391" s="4">
        <f>Data!E$502*Data!E392/Data!E391</f>
        <v>4087.9867962221406</v>
      </c>
      <c r="E391" s="4">
        <f>Data!F$502*Data!F392/Data!F391</f>
        <v>11935.064081647675</v>
      </c>
      <c r="G391" s="5">
        <f>$L$2*B391/Data!C$502+$M$2*C391/Data!D$502+$N$2*D391/Data!E$502+$O$2*E391/Data!F$502</f>
        <v>9940.1530946922321</v>
      </c>
      <c r="I391" s="5">
        <f t="shared" si="7"/>
        <v>59.846905307767884</v>
      </c>
    </row>
    <row r="392" spans="1:9" x14ac:dyDescent="0.25">
      <c r="A392" s="2">
        <f>Data!A393</f>
        <v>390</v>
      </c>
      <c r="B392" s="4">
        <f>Data!C$502*Data!C393/Data!C392</f>
        <v>10782.838317854656</v>
      </c>
      <c r="C392" s="4">
        <f>Data!D$502*Data!D393/Data!D392</f>
        <v>5090.2408667490236</v>
      </c>
      <c r="D392" s="4">
        <f>Data!E$502*Data!E393/Data!E392</f>
        <v>4082.948255192166</v>
      </c>
      <c r="E392" s="4">
        <f>Data!F$502*Data!F393/Data!F392</f>
        <v>11988.361185765292</v>
      </c>
      <c r="G392" s="5">
        <f>$L$2*B392/Data!C$502+$M$2*C392/Data!D$502+$N$2*D392/Data!E$502+$O$2*E392/Data!F$502</f>
        <v>9952.6138061841739</v>
      </c>
      <c r="I392" s="5">
        <f t="shared" si="7"/>
        <v>47.386193815826118</v>
      </c>
    </row>
    <row r="393" spans="1:9" x14ac:dyDescent="0.25">
      <c r="A393" s="2">
        <f>Data!A394</f>
        <v>391</v>
      </c>
      <c r="B393" s="4">
        <f>Data!C$502*Data!C394/Data!C393</f>
        <v>10872.455144748332</v>
      </c>
      <c r="C393" s="4">
        <f>Data!D$502*Data!D394/Data!D393</f>
        <v>5079.5908287237426</v>
      </c>
      <c r="D393" s="4">
        <f>Data!E$502*Data!E394/Data!E393</f>
        <v>4101.4155916446662</v>
      </c>
      <c r="E393" s="4">
        <f>Data!F$502*Data!F394/Data!F393</f>
        <v>11961.105367647227</v>
      </c>
      <c r="G393" s="5">
        <f>$L$2*B393/Data!C$502+$M$2*C393/Data!D$502+$N$2*D393/Data!E$502+$O$2*E393/Data!F$502</f>
        <v>9979.4467176579874</v>
      </c>
      <c r="I393" s="5">
        <f t="shared" si="7"/>
        <v>20.553282342012608</v>
      </c>
    </row>
    <row r="394" spans="1:9" x14ac:dyDescent="0.25">
      <c r="A394" s="2">
        <f>Data!A395</f>
        <v>392</v>
      </c>
      <c r="B394" s="4">
        <f>Data!C$502*Data!C395/Data!C394</f>
        <v>10604.43323081105</v>
      </c>
      <c r="C394" s="4">
        <f>Data!D$502*Data!D395/Data!D394</f>
        <v>5036.1452113124669</v>
      </c>
      <c r="D394" s="4">
        <f>Data!E$502*Data!E395/Data!E394</f>
        <v>4062.4755428014046</v>
      </c>
      <c r="E394" s="4">
        <f>Data!F$502*Data!F395/Data!F394</f>
        <v>12469.188714197433</v>
      </c>
      <c r="G394" s="5">
        <f>$L$2*B394/Data!C$502+$M$2*C394/Data!D$502+$N$2*D394/Data!E$502+$O$2*E394/Data!F$502</f>
        <v>9929.2443602749881</v>
      </c>
      <c r="I394" s="5">
        <f t="shared" si="7"/>
        <v>70.755639725011861</v>
      </c>
    </row>
    <row r="395" spans="1:9" x14ac:dyDescent="0.25">
      <c r="A395" s="2">
        <f>Data!A396</f>
        <v>393</v>
      </c>
      <c r="B395" s="4">
        <f>Data!C$502*Data!C396/Data!C395</f>
        <v>10804.653378968018</v>
      </c>
      <c r="C395" s="4">
        <f>Data!D$502*Data!D396/Data!D395</f>
        <v>5040.3699363921642</v>
      </c>
      <c r="D395" s="4">
        <f>Data!E$502*Data!E396/Data!E395</f>
        <v>4087.5781356960183</v>
      </c>
      <c r="E395" s="4">
        <f>Data!F$502*Data!F396/Data!F395</f>
        <v>11745.661400771407</v>
      </c>
      <c r="G395" s="5">
        <f>$L$2*B395/Data!C$502+$M$2*C395/Data!D$502+$N$2*D395/Data!E$502+$O$2*E395/Data!F$502</f>
        <v>9892.3728490555059</v>
      </c>
      <c r="I395" s="5">
        <f t="shared" si="7"/>
        <v>107.62715094449413</v>
      </c>
    </row>
    <row r="396" spans="1:9" x14ac:dyDescent="0.25">
      <c r="A396" s="2">
        <f>Data!A397</f>
        <v>394</v>
      </c>
      <c r="B396" s="4">
        <f>Data!C$502*Data!C397/Data!C396</f>
        <v>10878.327643492228</v>
      </c>
      <c r="C396" s="4">
        <f>Data!D$502*Data!D397/Data!D396</f>
        <v>5161.3964675217776</v>
      </c>
      <c r="D396" s="4">
        <f>Data!E$502*Data!E397/Data!E396</f>
        <v>4126.7891230654004</v>
      </c>
      <c r="E396" s="4">
        <f>Data!F$502*Data!F397/Data!F396</f>
        <v>12183.560641129754</v>
      </c>
      <c r="G396" s="5">
        <f>$L$2*B396/Data!C$502+$M$2*C396/Data!D$502+$N$2*D396/Data!E$502+$O$2*E396/Data!F$502</f>
        <v>10072.669822834841</v>
      </c>
      <c r="I396" s="5">
        <f t="shared" si="7"/>
        <v>-72.669822834841398</v>
      </c>
    </row>
    <row r="397" spans="1:9" x14ac:dyDescent="0.25">
      <c r="A397" s="2">
        <f>Data!A398</f>
        <v>395</v>
      </c>
      <c r="B397" s="4">
        <f>Data!C$502*Data!C398/Data!C397</f>
        <v>11050.036362142842</v>
      </c>
      <c r="C397" s="4">
        <f>Data!D$502*Data!D398/Data!D397</f>
        <v>5215.7674448526304</v>
      </c>
      <c r="D397" s="4">
        <f>Data!E$502*Data!E398/Data!E397</f>
        <v>4178.5903164403389</v>
      </c>
      <c r="E397" s="4">
        <f>Data!F$502*Data!F398/Data!F397</f>
        <v>12260.096110712531</v>
      </c>
      <c r="G397" s="5">
        <f>$L$2*B397/Data!C$502+$M$2*C397/Data!D$502+$N$2*D397/Data!E$502+$O$2*E397/Data!F$502</f>
        <v>10193.352906619315</v>
      </c>
      <c r="I397" s="5">
        <f t="shared" si="7"/>
        <v>-193.35290661931504</v>
      </c>
    </row>
    <row r="398" spans="1:9" x14ac:dyDescent="0.25">
      <c r="A398" s="2">
        <f>Data!A399</f>
        <v>396</v>
      </c>
      <c r="B398" s="4">
        <f>Data!C$502*Data!C399/Data!C398</f>
        <v>10826.21655082267</v>
      </c>
      <c r="C398" s="4">
        <f>Data!D$502*Data!D399/Data!D398</f>
        <v>5040.1452548708285</v>
      </c>
      <c r="D398" s="4">
        <f>Data!E$502*Data!E399/Data!E398</f>
        <v>4120.5061719840987</v>
      </c>
      <c r="E398" s="4">
        <f>Data!F$502*Data!F399/Data!F398</f>
        <v>12347.42136651623</v>
      </c>
      <c r="G398" s="5">
        <f>$L$2*B398/Data!C$502+$M$2*C398/Data!D$502+$N$2*D398/Data!E$502+$O$2*E398/Data!F$502</f>
        <v>10007.552268203963</v>
      </c>
      <c r="I398" s="5">
        <f t="shared" si="7"/>
        <v>-7.5522682039627398</v>
      </c>
    </row>
    <row r="399" spans="1:9" x14ac:dyDescent="0.25">
      <c r="A399" s="2">
        <f>Data!A400</f>
        <v>397</v>
      </c>
      <c r="B399" s="4">
        <f>Data!C$502*Data!C400/Data!C399</f>
        <v>11021.48223969117</v>
      </c>
      <c r="C399" s="4">
        <f>Data!D$502*Data!D400/Data!D399</f>
        <v>5160.441007290483</v>
      </c>
      <c r="D399" s="4">
        <f>Data!E$502*Data!E400/Data!E399</f>
        <v>4198.7832461837788</v>
      </c>
      <c r="E399" s="4">
        <f>Data!F$502*Data!F400/Data!F399</f>
        <v>12185.694904838674</v>
      </c>
      <c r="G399" s="5">
        <f>$L$2*B399/Data!C$502+$M$2*C399/Data!D$502+$N$2*D399/Data!E$502+$O$2*E399/Data!F$502</f>
        <v>10142.854067005959</v>
      </c>
      <c r="I399" s="5">
        <f t="shared" si="7"/>
        <v>-142.85406700595922</v>
      </c>
    </row>
    <row r="400" spans="1:9" x14ac:dyDescent="0.25">
      <c r="A400" s="2">
        <f>Data!A401</f>
        <v>398</v>
      </c>
      <c r="B400" s="4">
        <f>Data!C$502*Data!C401/Data!C400</f>
        <v>10804.664337632379</v>
      </c>
      <c r="C400" s="4">
        <f>Data!D$502*Data!D401/Data!D400</f>
        <v>5092.6552959630153</v>
      </c>
      <c r="D400" s="4">
        <f>Data!E$502*Data!E401/Data!E400</f>
        <v>4071.965698985628</v>
      </c>
      <c r="E400" s="4">
        <f>Data!F$502*Data!F401/Data!F400</f>
        <v>12312.895024023388</v>
      </c>
      <c r="G400" s="5">
        <f>$L$2*B400/Data!C$502+$M$2*C400/Data!D$502+$N$2*D400/Data!E$502+$O$2*E400/Data!F$502</f>
        <v>10013.00640211423</v>
      </c>
      <c r="I400" s="5">
        <f t="shared" si="7"/>
        <v>-13.006402114229786</v>
      </c>
    </row>
    <row r="401" spans="1:9" x14ac:dyDescent="0.25">
      <c r="A401" s="2">
        <f>Data!A402</f>
        <v>399</v>
      </c>
      <c r="B401" s="4">
        <f>Data!C$502*Data!C402/Data!C401</f>
        <v>10736.720269371899</v>
      </c>
      <c r="C401" s="4">
        <f>Data!D$502*Data!D402/Data!D401</f>
        <v>5080.194501899884</v>
      </c>
      <c r="D401" s="4">
        <f>Data!E$502*Data!E402/Data!E401</f>
        <v>4082.9415796429989</v>
      </c>
      <c r="E401" s="4">
        <f>Data!F$502*Data!F402/Data!F401</f>
        <v>11983.473629096379</v>
      </c>
      <c r="G401" s="5">
        <f>$L$2*B401/Data!C$502+$M$2*C401/Data!D$502+$N$2*D401/Data!E$502+$O$2*E401/Data!F$502</f>
        <v>9928.8495525027956</v>
      </c>
      <c r="I401" s="5">
        <f t="shared" si="7"/>
        <v>71.150447497204368</v>
      </c>
    </row>
    <row r="402" spans="1:9" x14ac:dyDescent="0.25">
      <c r="A402" s="2">
        <f>Data!A403</f>
        <v>400</v>
      </c>
      <c r="B402" s="4">
        <f>Data!C$502*Data!C403/Data!C402</f>
        <v>10861.755349345098</v>
      </c>
      <c r="C402" s="4">
        <f>Data!D$502*Data!D403/Data!D402</f>
        <v>5136.8903441761822</v>
      </c>
      <c r="D402" s="4">
        <f>Data!E$502*Data!E403/Data!E402</f>
        <v>4175.3464674180723</v>
      </c>
      <c r="E402" s="4">
        <f>Data!F$502*Data!F403/Data!F402</f>
        <v>12143.055545084007</v>
      </c>
      <c r="G402" s="5">
        <f>$L$2*B402/Data!C$502+$M$2*C402/Data!D$502+$N$2*D402/Data!E$502+$O$2*E402/Data!F$502</f>
        <v>10057.233044997292</v>
      </c>
      <c r="I402" s="5">
        <f t="shared" si="7"/>
        <v>-57.233044997292382</v>
      </c>
    </row>
    <row r="403" spans="1:9" x14ac:dyDescent="0.25">
      <c r="A403" s="2">
        <f>Data!A404</f>
        <v>401</v>
      </c>
      <c r="B403" s="4">
        <f>Data!C$502*Data!C404/Data!C403</f>
        <v>10897.882201474236</v>
      </c>
      <c r="C403" s="4">
        <f>Data!D$502*Data!D404/Data!D403</f>
        <v>5068.0430863304618</v>
      </c>
      <c r="D403" s="4">
        <f>Data!E$502*Data!E404/Data!E403</f>
        <v>4101.9749945901131</v>
      </c>
      <c r="E403" s="4">
        <f>Data!F$502*Data!F404/Data!F403</f>
        <v>12080.868498206075</v>
      </c>
      <c r="G403" s="5">
        <f>$L$2*B403/Data!C$502+$M$2*C403/Data!D$502+$N$2*D403/Data!E$502+$O$2*E403/Data!F$502</f>
        <v>10001.950551954453</v>
      </c>
      <c r="I403" s="5">
        <f t="shared" si="7"/>
        <v>-1.9505519544527488</v>
      </c>
    </row>
    <row r="404" spans="1:9" x14ac:dyDescent="0.25">
      <c r="A404" s="2">
        <f>Data!A405</f>
        <v>402</v>
      </c>
      <c r="B404" s="4">
        <f>Data!C$502*Data!C405/Data!C404</f>
        <v>10861.321439977584</v>
      </c>
      <c r="C404" s="4">
        <f>Data!D$502*Data!D405/Data!D404</f>
        <v>5129.8755251458506</v>
      </c>
      <c r="D404" s="4">
        <f>Data!E$502*Data!E405/Data!E404</f>
        <v>4155.1549681816796</v>
      </c>
      <c r="E404" s="4">
        <f>Data!F$502*Data!F405/Data!F404</f>
        <v>12403.66054427079</v>
      </c>
      <c r="G404" s="5">
        <f>$L$2*B404/Data!C$502+$M$2*C404/Data!D$502+$N$2*D404/Data!E$502+$O$2*E404/Data!F$502</f>
        <v>10091.057198560156</v>
      </c>
      <c r="I404" s="5">
        <f t="shared" si="7"/>
        <v>-91.057198560156394</v>
      </c>
    </row>
    <row r="405" spans="1:9" x14ac:dyDescent="0.25">
      <c r="A405" s="2">
        <f>Data!A406</f>
        <v>403</v>
      </c>
      <c r="B405" s="4">
        <f>Data!C$502*Data!C406/Data!C405</f>
        <v>10808.283827740914</v>
      </c>
      <c r="C405" s="4">
        <f>Data!D$502*Data!D406/Data!D405</f>
        <v>5094.7634763765318</v>
      </c>
      <c r="D405" s="4">
        <f>Data!E$502*Data!E406/Data!E405</f>
        <v>4143.0876529917387</v>
      </c>
      <c r="E405" s="4">
        <f>Data!F$502*Data!F406/Data!F405</f>
        <v>12142.032938441822</v>
      </c>
      <c r="G405" s="5">
        <f>$L$2*B405/Data!C$502+$M$2*C405/Data!D$502+$N$2*D405/Data!E$502+$O$2*E405/Data!F$502</f>
        <v>10004.663901479404</v>
      </c>
      <c r="I405" s="5">
        <f t="shared" si="7"/>
        <v>-4.6639014794036484</v>
      </c>
    </row>
    <row r="406" spans="1:9" x14ac:dyDescent="0.25">
      <c r="A406" s="2">
        <f>Data!A407</f>
        <v>404</v>
      </c>
      <c r="B406" s="4">
        <f>Data!C$502*Data!C407/Data!C406</f>
        <v>10781.757466708099</v>
      </c>
      <c r="C406" s="4">
        <f>Data!D$502*Data!D407/Data!D406</f>
        <v>5093.0063509785896</v>
      </c>
      <c r="D406" s="4">
        <f>Data!E$502*Data!E407/Data!E406</f>
        <v>4101.2345901152057</v>
      </c>
      <c r="E406" s="4">
        <f>Data!F$502*Data!F407/Data!F406</f>
        <v>12076.333388969777</v>
      </c>
      <c r="G406" s="5">
        <f>$L$2*B406/Data!C$502+$M$2*C406/Data!D$502+$N$2*D406/Data!E$502+$O$2*E406/Data!F$502</f>
        <v>9972.8097229890482</v>
      </c>
      <c r="I406" s="5">
        <f t="shared" si="7"/>
        <v>27.190277010951831</v>
      </c>
    </row>
    <row r="407" spans="1:9" x14ac:dyDescent="0.25">
      <c r="A407" s="2">
        <f>Data!A408</f>
        <v>405</v>
      </c>
      <c r="B407" s="4">
        <f>Data!C$502*Data!C408/Data!C407</f>
        <v>11026.193563871821</v>
      </c>
      <c r="C407" s="4">
        <f>Data!D$502*Data!D408/Data!D407</f>
        <v>5202.9145598212672</v>
      </c>
      <c r="D407" s="4">
        <f>Data!E$502*Data!E408/Data!E407</f>
        <v>4174.7938740408363</v>
      </c>
      <c r="E407" s="4">
        <f>Data!F$502*Data!F408/Data!F407</f>
        <v>12289.337853514697</v>
      </c>
      <c r="G407" s="5">
        <f>$L$2*B407/Data!C$502+$M$2*C407/Data!D$502+$N$2*D407/Data!E$502+$O$2*E407/Data!F$502</f>
        <v>10180.880384299619</v>
      </c>
      <c r="I407" s="5">
        <f t="shared" si="7"/>
        <v>-180.88038429961853</v>
      </c>
    </row>
    <row r="408" spans="1:9" x14ac:dyDescent="0.25">
      <c r="A408" s="2">
        <f>Data!A409</f>
        <v>406</v>
      </c>
      <c r="B408" s="4">
        <f>Data!C$502*Data!C409/Data!C408</f>
        <v>10623.01980284419</v>
      </c>
      <c r="C408" s="4">
        <f>Data!D$502*Data!D409/Data!D408</f>
        <v>5132.9018743463921</v>
      </c>
      <c r="D408" s="4">
        <f>Data!E$502*Data!E409/Data!E408</f>
        <v>4119.084919531887</v>
      </c>
      <c r="E408" s="4">
        <f>Data!F$502*Data!F409/Data!F408</f>
        <v>12160.92294358564</v>
      </c>
      <c r="G408" s="5">
        <f>$L$2*B408/Data!C$502+$M$2*C408/Data!D$502+$N$2*D408/Data!E$502+$O$2*E408/Data!F$502</f>
        <v>9955.9456660059077</v>
      </c>
      <c r="I408" s="5">
        <f t="shared" si="7"/>
        <v>44.054333994092303</v>
      </c>
    </row>
    <row r="409" spans="1:9" x14ac:dyDescent="0.25">
      <c r="A409" s="2">
        <f>Data!A410</f>
        <v>407</v>
      </c>
      <c r="B409" s="4">
        <f>Data!C$502*Data!C410/Data!C409</f>
        <v>10869.461256528813</v>
      </c>
      <c r="C409" s="4">
        <f>Data!D$502*Data!D410/Data!D409</f>
        <v>5103.5758632806264</v>
      </c>
      <c r="D409" s="4">
        <f>Data!E$502*Data!E410/Data!E409</f>
        <v>4098.5449427128588</v>
      </c>
      <c r="E409" s="4">
        <f>Data!F$502*Data!F410/Data!F409</f>
        <v>11978.248733400083</v>
      </c>
      <c r="G409" s="5">
        <f>$L$2*B409/Data!C$502+$M$2*C409/Data!D$502+$N$2*D409/Data!E$502+$O$2*E409/Data!F$502</f>
        <v>9994.5938898149925</v>
      </c>
      <c r="I409" s="5">
        <f t="shared" si="7"/>
        <v>5.406110185007492</v>
      </c>
    </row>
    <row r="410" spans="1:9" x14ac:dyDescent="0.25">
      <c r="A410" s="2">
        <f>Data!A411</f>
        <v>408</v>
      </c>
      <c r="B410" s="4">
        <f>Data!C$502*Data!C411/Data!C410</f>
        <v>10723.453560222526</v>
      </c>
      <c r="C410" s="4">
        <f>Data!D$502*Data!D411/Data!D410</f>
        <v>5041.8876889711037</v>
      </c>
      <c r="D410" s="4">
        <f>Data!E$502*Data!E411/Data!E410</f>
        <v>4037.2069163973279</v>
      </c>
      <c r="E410" s="4">
        <f>Data!F$502*Data!F411/Data!F410</f>
        <v>11864.861858718838</v>
      </c>
      <c r="G410" s="5">
        <f>$L$2*B410/Data!C$502+$M$2*C410/Data!D$502+$N$2*D410/Data!E$502+$O$2*E410/Data!F$502</f>
        <v>9870.6981986833161</v>
      </c>
      <c r="I410" s="5">
        <f t="shared" si="7"/>
        <v>129.30180131668385</v>
      </c>
    </row>
    <row r="411" spans="1:9" x14ac:dyDescent="0.25">
      <c r="A411" s="2">
        <f>Data!A412</f>
        <v>409</v>
      </c>
      <c r="B411" s="4">
        <f>Data!C$502*Data!C412/Data!C411</f>
        <v>10935.72434217959</v>
      </c>
      <c r="C411" s="4">
        <f>Data!D$502*Data!D412/Data!D411</f>
        <v>5108.6578496945867</v>
      </c>
      <c r="D411" s="4">
        <f>Data!E$502*Data!E412/Data!E411</f>
        <v>4127.5209035673388</v>
      </c>
      <c r="E411" s="4">
        <f>Data!F$502*Data!F412/Data!F411</f>
        <v>12193.121423618892</v>
      </c>
      <c r="G411" s="5">
        <f>$L$2*B411/Data!C$502+$M$2*C411/Data!D$502+$N$2*D411/Data!E$502+$O$2*E411/Data!F$502</f>
        <v>10064.58511379314</v>
      </c>
      <c r="I411" s="5">
        <f t="shared" si="7"/>
        <v>-64.585113793140408</v>
      </c>
    </row>
    <row r="412" spans="1:9" x14ac:dyDescent="0.25">
      <c r="A412" s="2">
        <f>Data!A413</f>
        <v>410</v>
      </c>
      <c r="B412" s="4">
        <f>Data!C$502*Data!C413/Data!C412</f>
        <v>10788.287554847955</v>
      </c>
      <c r="C412" s="4">
        <f>Data!D$502*Data!D413/Data!D412</f>
        <v>5088.4734012796189</v>
      </c>
      <c r="D412" s="4">
        <f>Data!E$502*Data!E413/Data!E412</f>
        <v>4133.1108738980065</v>
      </c>
      <c r="E412" s="4">
        <f>Data!F$502*Data!F413/Data!F412</f>
        <v>12300.475106662416</v>
      </c>
      <c r="G412" s="5">
        <f>$L$2*B412/Data!C$502+$M$2*C412/Data!D$502+$N$2*D412/Data!E$502+$O$2*E412/Data!F$502</f>
        <v>10017.303391781903</v>
      </c>
      <c r="I412" s="5">
        <f t="shared" si="7"/>
        <v>-17.303391781902974</v>
      </c>
    </row>
    <row r="413" spans="1:9" x14ac:dyDescent="0.25">
      <c r="A413" s="2">
        <f>Data!A414</f>
        <v>411</v>
      </c>
      <c r="B413" s="4">
        <f>Data!C$502*Data!C414/Data!C413</f>
        <v>10881.016025694775</v>
      </c>
      <c r="C413" s="4">
        <f>Data!D$502*Data!D414/Data!D413</f>
        <v>5098.9632157632932</v>
      </c>
      <c r="D413" s="4">
        <f>Data!E$502*Data!E414/Data!E413</f>
        <v>4161.1042916615816</v>
      </c>
      <c r="E413" s="4">
        <f>Data!F$502*Data!F414/Data!F413</f>
        <v>12258.131467822581</v>
      </c>
      <c r="G413" s="5">
        <f>$L$2*B413/Data!C$502+$M$2*C413/Data!D$502+$N$2*D413/Data!E$502+$O$2*E413/Data!F$502</f>
        <v>10057.556492508946</v>
      </c>
      <c r="I413" s="5">
        <f t="shared" si="7"/>
        <v>-57.556492508945666</v>
      </c>
    </row>
    <row r="414" spans="1:9" x14ac:dyDescent="0.25">
      <c r="A414" s="2">
        <f>Data!A415</f>
        <v>412</v>
      </c>
      <c r="B414" s="4">
        <f>Data!C$502*Data!C415/Data!C414</f>
        <v>10904.295985402819</v>
      </c>
      <c r="C414" s="4">
        <f>Data!D$502*Data!D415/Data!D414</f>
        <v>5124.9472458172459</v>
      </c>
      <c r="D414" s="4">
        <f>Data!E$502*Data!E415/Data!E414</f>
        <v>4116.387588996764</v>
      </c>
      <c r="E414" s="4">
        <f>Data!F$502*Data!F415/Data!F414</f>
        <v>12229.319416809802</v>
      </c>
      <c r="G414" s="5">
        <f>$L$2*B414/Data!C$502+$M$2*C414/Data!D$502+$N$2*D414/Data!E$502+$O$2*E414/Data!F$502</f>
        <v>10065.832188150678</v>
      </c>
      <c r="I414" s="5">
        <f t="shared" si="7"/>
        <v>-65.832188150678121</v>
      </c>
    </row>
    <row r="415" spans="1:9" x14ac:dyDescent="0.25">
      <c r="A415" s="2">
        <f>Data!A416</f>
        <v>413</v>
      </c>
      <c r="B415" s="4">
        <f>Data!C$502*Data!C416/Data!C415</f>
        <v>10820.287589762218</v>
      </c>
      <c r="C415" s="4">
        <f>Data!D$502*Data!D416/Data!D415</f>
        <v>5138.3907162737132</v>
      </c>
      <c r="D415" s="4">
        <f>Data!E$502*Data!E416/Data!E415</f>
        <v>4131.2421926204788</v>
      </c>
      <c r="E415" s="4">
        <f>Data!F$502*Data!F416/Data!F415</f>
        <v>12087.606620974002</v>
      </c>
      <c r="G415" s="5">
        <f>$L$2*B415/Data!C$502+$M$2*C415/Data!D$502+$N$2*D415/Data!E$502+$O$2*E415/Data!F$502</f>
        <v>10022.920792257491</v>
      </c>
      <c r="I415" s="5">
        <f t="shared" si="7"/>
        <v>-22.920792257491485</v>
      </c>
    </row>
    <row r="416" spans="1:9" x14ac:dyDescent="0.25">
      <c r="A416" s="2">
        <f>Data!A417</f>
        <v>414</v>
      </c>
      <c r="B416" s="4">
        <f>Data!C$502*Data!C417/Data!C416</f>
        <v>10859.645700803894</v>
      </c>
      <c r="C416" s="4">
        <f>Data!D$502*Data!D417/Data!D416</f>
        <v>5153.9573624351633</v>
      </c>
      <c r="D416" s="4">
        <f>Data!E$502*Data!E417/Data!E416</f>
        <v>4166.4453478113601</v>
      </c>
      <c r="E416" s="4">
        <f>Data!F$502*Data!F417/Data!F416</f>
        <v>12157.740876480717</v>
      </c>
      <c r="G416" s="5">
        <f>$L$2*B416/Data!C$502+$M$2*C416/Data!D$502+$N$2*D416/Data!E$502+$O$2*E416/Data!F$502</f>
        <v>10066.762585158476</v>
      </c>
      <c r="I416" s="5">
        <f t="shared" si="7"/>
        <v>-66.762585158476213</v>
      </c>
    </row>
    <row r="417" spans="1:9" x14ac:dyDescent="0.25">
      <c r="A417" s="2">
        <f>Data!A418</f>
        <v>415</v>
      </c>
      <c r="B417" s="4">
        <f>Data!C$502*Data!C418/Data!C417</f>
        <v>10659.420967780563</v>
      </c>
      <c r="C417" s="4">
        <f>Data!D$502*Data!D418/Data!D417</f>
        <v>4947.8423837528435</v>
      </c>
      <c r="D417" s="4">
        <f>Data!E$502*Data!E418/Data!E417</f>
        <v>4044.7494127302075</v>
      </c>
      <c r="E417" s="4">
        <f>Data!F$502*Data!F418/Data!F417</f>
        <v>12022.046513723921</v>
      </c>
      <c r="G417" s="5">
        <f>$L$2*B417/Data!C$502+$M$2*C417/Data!D$502+$N$2*D417/Data!E$502+$O$2*E417/Data!F$502</f>
        <v>9819.450864315957</v>
      </c>
      <c r="I417" s="5">
        <f t="shared" si="7"/>
        <v>180.54913568404299</v>
      </c>
    </row>
    <row r="418" spans="1:9" x14ac:dyDescent="0.25">
      <c r="A418" s="2">
        <f>Data!A419</f>
        <v>416</v>
      </c>
      <c r="B418" s="4">
        <f>Data!C$502*Data!C419/Data!C418</f>
        <v>10633.208089398131</v>
      </c>
      <c r="C418" s="4">
        <f>Data!D$502*Data!D419/Data!D418</f>
        <v>5100.9494088765423</v>
      </c>
      <c r="D418" s="4">
        <f>Data!E$502*Data!E419/Data!E418</f>
        <v>4092.2940954087931</v>
      </c>
      <c r="E418" s="4">
        <f>Data!F$502*Data!F419/Data!F418</f>
        <v>11915.004939163522</v>
      </c>
      <c r="G418" s="5">
        <f>$L$2*B418/Data!C$502+$M$2*C418/Data!D$502+$N$2*D418/Data!E$502+$O$2*E418/Data!F$502</f>
        <v>9893.7901014843465</v>
      </c>
      <c r="I418" s="5">
        <f t="shared" si="7"/>
        <v>106.20989851565355</v>
      </c>
    </row>
    <row r="419" spans="1:9" x14ac:dyDescent="0.25">
      <c r="A419" s="2">
        <f>Data!A420</f>
        <v>417</v>
      </c>
      <c r="B419" s="4">
        <f>Data!C$502*Data!C420/Data!C419</f>
        <v>10846.156819744801</v>
      </c>
      <c r="C419" s="4">
        <f>Data!D$502*Data!D420/Data!D419</f>
        <v>5082.034972007551</v>
      </c>
      <c r="D419" s="4">
        <f>Data!E$502*Data!E420/Data!E419</f>
        <v>4115.513894362065</v>
      </c>
      <c r="E419" s="4">
        <f>Data!F$502*Data!F420/Data!F419</f>
        <v>12160.406012637959</v>
      </c>
      <c r="G419" s="5">
        <f>$L$2*B419/Data!C$502+$M$2*C419/Data!D$502+$N$2*D419/Data!E$502+$O$2*E419/Data!F$502</f>
        <v>10007.496063186272</v>
      </c>
      <c r="I419" s="5">
        <f t="shared" si="7"/>
        <v>-7.4960631862722948</v>
      </c>
    </row>
    <row r="420" spans="1:9" x14ac:dyDescent="0.25">
      <c r="A420" s="2">
        <f>Data!A421</f>
        <v>418</v>
      </c>
      <c r="B420" s="4">
        <f>Data!C$502*Data!C421/Data!C420</f>
        <v>10699.998597066915</v>
      </c>
      <c r="C420" s="4">
        <f>Data!D$502*Data!D421/Data!D420</f>
        <v>5017.8668758897375</v>
      </c>
      <c r="D420" s="4">
        <f>Data!E$502*Data!E421/Data!E420</f>
        <v>4036.8350751480498</v>
      </c>
      <c r="E420" s="4">
        <f>Data!F$502*Data!F421/Data!F420</f>
        <v>12144.272213534254</v>
      </c>
      <c r="G420" s="5">
        <f>$L$2*B420/Data!C$502+$M$2*C420/Data!D$502+$N$2*D420/Data!E$502+$O$2*E420/Data!F$502</f>
        <v>9893.9251443227804</v>
      </c>
      <c r="I420" s="5">
        <f t="shared" si="7"/>
        <v>106.0748556772196</v>
      </c>
    </row>
    <row r="421" spans="1:9" x14ac:dyDescent="0.25">
      <c r="A421" s="2">
        <f>Data!A422</f>
        <v>419</v>
      </c>
      <c r="B421" s="4">
        <f>Data!C$502*Data!C422/Data!C421</f>
        <v>10884.779594387015</v>
      </c>
      <c r="C421" s="4">
        <f>Data!D$502*Data!D422/Data!D421</f>
        <v>5071.4918929574687</v>
      </c>
      <c r="D421" s="4">
        <f>Data!E$502*Data!E422/Data!E421</f>
        <v>4091.8480963644433</v>
      </c>
      <c r="E421" s="4">
        <f>Data!F$502*Data!F422/Data!F421</f>
        <v>12012.237011268749</v>
      </c>
      <c r="G421" s="5">
        <f>$L$2*B421/Data!C$502+$M$2*C421/Data!D$502+$N$2*D421/Data!E$502+$O$2*E421/Data!F$502</f>
        <v>9985.3482588598126</v>
      </c>
      <c r="I421" s="5">
        <f t="shared" si="7"/>
        <v>14.651741140187369</v>
      </c>
    </row>
    <row r="422" spans="1:9" x14ac:dyDescent="0.25">
      <c r="A422" s="2">
        <f>Data!A423</f>
        <v>420</v>
      </c>
      <c r="B422" s="4">
        <f>Data!C$502*Data!C423/Data!C422</f>
        <v>10864.577074683126</v>
      </c>
      <c r="C422" s="4">
        <f>Data!D$502*Data!D423/Data!D422</f>
        <v>5104.9358356028724</v>
      </c>
      <c r="D422" s="4">
        <f>Data!E$502*Data!E423/Data!E422</f>
        <v>4168.6702984168132</v>
      </c>
      <c r="E422" s="4">
        <f>Data!F$502*Data!F423/Data!F422</f>
        <v>11954.694517231677</v>
      </c>
      <c r="G422" s="5">
        <f>$L$2*B422/Data!C$502+$M$2*C422/Data!D$502+$N$2*D422/Data!E$502+$O$2*E422/Data!F$502</f>
        <v>10006.744689197916</v>
      </c>
      <c r="I422" s="5">
        <f t="shared" si="7"/>
        <v>-6.7446891979161592</v>
      </c>
    </row>
    <row r="423" spans="1:9" x14ac:dyDescent="0.25">
      <c r="A423" s="2">
        <f>Data!A424</f>
        <v>421</v>
      </c>
      <c r="B423" s="4">
        <f>Data!C$502*Data!C424/Data!C423</f>
        <v>10870.029796451176</v>
      </c>
      <c r="C423" s="4">
        <f>Data!D$502*Data!D424/Data!D423</f>
        <v>5094.34070778964</v>
      </c>
      <c r="D423" s="4">
        <f>Data!E$502*Data!E424/Data!E423</f>
        <v>4118.5046369925431</v>
      </c>
      <c r="E423" s="4">
        <f>Data!F$502*Data!F424/Data!F423</f>
        <v>12481.791946578416</v>
      </c>
      <c r="G423" s="5">
        <f>$L$2*B423/Data!C$502+$M$2*C423/Data!D$502+$N$2*D423/Data!E$502+$O$2*E423/Data!F$502</f>
        <v>10077.344877082112</v>
      </c>
      <c r="I423" s="5">
        <f t="shared" si="7"/>
        <v>-77.344877082112362</v>
      </c>
    </row>
    <row r="424" spans="1:9" x14ac:dyDescent="0.25">
      <c r="A424" s="2">
        <f>Data!A425</f>
        <v>422</v>
      </c>
      <c r="B424" s="4">
        <f>Data!C$502*Data!C425/Data!C424</f>
        <v>10818.407596451747</v>
      </c>
      <c r="C424" s="4">
        <f>Data!D$502*Data!D425/Data!D424</f>
        <v>5083.3398592640197</v>
      </c>
      <c r="D424" s="4">
        <f>Data!E$502*Data!E425/Data!E424</f>
        <v>4146.2761774151404</v>
      </c>
      <c r="E424" s="4">
        <f>Data!F$502*Data!F425/Data!F424</f>
        <v>12298.644993844018</v>
      </c>
      <c r="G424" s="5">
        <f>$L$2*B424/Data!C$502+$M$2*C424/Data!D$502+$N$2*D424/Data!E$502+$O$2*E424/Data!F$502</f>
        <v>10028.308266109929</v>
      </c>
      <c r="I424" s="5">
        <f t="shared" si="7"/>
        <v>-28.308266109928809</v>
      </c>
    </row>
    <row r="425" spans="1:9" x14ac:dyDescent="0.25">
      <c r="A425" s="2">
        <f>Data!A426</f>
        <v>423</v>
      </c>
      <c r="B425" s="4">
        <f>Data!C$502*Data!C426/Data!C425</f>
        <v>10709.965972486849</v>
      </c>
      <c r="C425" s="4">
        <f>Data!D$502*Data!D426/Data!D425</f>
        <v>5056.9631717188404</v>
      </c>
      <c r="D425" s="4">
        <f>Data!E$502*Data!E426/Data!E425</f>
        <v>4049.6579675247499</v>
      </c>
      <c r="E425" s="4">
        <f>Data!F$502*Data!F426/Data!F425</f>
        <v>12200.874656987391</v>
      </c>
      <c r="G425" s="5">
        <f>$L$2*B425/Data!C$502+$M$2*C425/Data!D$502+$N$2*D425/Data!E$502+$O$2*E425/Data!F$502</f>
        <v>9933.0865123364365</v>
      </c>
      <c r="I425" s="5">
        <f t="shared" si="7"/>
        <v>66.913487663563501</v>
      </c>
    </row>
    <row r="426" spans="1:9" x14ac:dyDescent="0.25">
      <c r="A426" s="2">
        <f>Data!A427</f>
        <v>424</v>
      </c>
      <c r="B426" s="4">
        <f>Data!C$502*Data!C427/Data!C426</f>
        <v>10737.755320733982</v>
      </c>
      <c r="C426" s="4">
        <f>Data!D$502*Data!D427/Data!D426</f>
        <v>5138.0944337172914</v>
      </c>
      <c r="D426" s="4">
        <f>Data!E$502*Data!E427/Data!E426</f>
        <v>4154.9749946608144</v>
      </c>
      <c r="E426" s="4">
        <f>Data!F$502*Data!F427/Data!F426</f>
        <v>11921.250128122027</v>
      </c>
      <c r="G426" s="5">
        <f>$L$2*B426/Data!C$502+$M$2*C426/Data!D$502+$N$2*D426/Data!E$502+$O$2*E426/Data!F$502</f>
        <v>9970.5551293320914</v>
      </c>
      <c r="I426" s="5">
        <f t="shared" si="7"/>
        <v>29.444870667908617</v>
      </c>
    </row>
    <row r="427" spans="1:9" x14ac:dyDescent="0.25">
      <c r="A427" s="2">
        <f>Data!A428</f>
        <v>425</v>
      </c>
      <c r="B427" s="4">
        <f>Data!C$502*Data!C428/Data!C427</f>
        <v>10814.373501380731</v>
      </c>
      <c r="C427" s="4">
        <f>Data!D$502*Data!D428/Data!D427</f>
        <v>5021.9128646185854</v>
      </c>
      <c r="D427" s="4">
        <f>Data!E$502*Data!E428/Data!E427</f>
        <v>4057.8709671710426</v>
      </c>
      <c r="E427" s="4">
        <f>Data!F$502*Data!F428/Data!F427</f>
        <v>12308.063287095587</v>
      </c>
      <c r="G427" s="5">
        <f>$L$2*B427/Data!C$502+$M$2*C427/Data!D$502+$N$2*D427/Data!E$502+$O$2*E427/Data!F$502</f>
        <v>9970.721665476085</v>
      </c>
      <c r="I427" s="5">
        <f t="shared" si="7"/>
        <v>29.278334523914964</v>
      </c>
    </row>
    <row r="428" spans="1:9" x14ac:dyDescent="0.25">
      <c r="A428" s="2">
        <f>Data!A429</f>
        <v>426</v>
      </c>
      <c r="B428" s="4">
        <f>Data!C$502*Data!C429/Data!C428</f>
        <v>11012.108813096829</v>
      </c>
      <c r="C428" s="4">
        <f>Data!D$502*Data!D429/Data!D428</f>
        <v>5117.1087050468168</v>
      </c>
      <c r="D428" s="4">
        <f>Data!E$502*Data!E429/Data!E428</f>
        <v>4107.8346091510402</v>
      </c>
      <c r="E428" s="4">
        <f>Data!F$502*Data!F429/Data!F428</f>
        <v>12035.762982244556</v>
      </c>
      <c r="G428" s="5">
        <f>$L$2*B428/Data!C$502+$M$2*C428/Data!D$502+$N$2*D428/Data!E$502+$O$2*E428/Data!F$502</f>
        <v>10067.023303605783</v>
      </c>
      <c r="I428" s="5">
        <f t="shared" si="7"/>
        <v>-67.02330360578344</v>
      </c>
    </row>
    <row r="429" spans="1:9" x14ac:dyDescent="0.25">
      <c r="A429" s="2">
        <f>Data!A430</f>
        <v>427</v>
      </c>
      <c r="B429" s="4">
        <f>Data!C$502*Data!C430/Data!C429</f>
        <v>10486.238504472625</v>
      </c>
      <c r="C429" s="4">
        <f>Data!D$502*Data!D430/Data!D429</f>
        <v>5020.3809784331061</v>
      </c>
      <c r="D429" s="4">
        <f>Data!E$502*Data!E430/Data!E429</f>
        <v>4020.84668881163</v>
      </c>
      <c r="E429" s="4">
        <f>Data!F$502*Data!F430/Data!F429</f>
        <v>12240.327135063371</v>
      </c>
      <c r="G429" s="5">
        <f>$L$2*B429/Data!C$502+$M$2*C429/Data!D$502+$N$2*D429/Data!E$502+$O$2*E429/Data!F$502</f>
        <v>9828.390306159079</v>
      </c>
      <c r="I429" s="5">
        <f t="shared" si="7"/>
        <v>171.60969384092095</v>
      </c>
    </row>
    <row r="430" spans="1:9" x14ac:dyDescent="0.25">
      <c r="A430" s="2">
        <f>Data!A431</f>
        <v>428</v>
      </c>
      <c r="B430" s="4">
        <f>Data!C$502*Data!C431/Data!C430</f>
        <v>10887.683891428285</v>
      </c>
      <c r="C430" s="4">
        <f>Data!D$502*Data!D431/Data!D430</f>
        <v>5070.4101306968241</v>
      </c>
      <c r="D430" s="4">
        <f>Data!E$502*Data!E431/Data!E430</f>
        <v>4118.0236116046481</v>
      </c>
      <c r="E430" s="4">
        <f>Data!F$502*Data!F431/Data!F430</f>
        <v>11857.452333658168</v>
      </c>
      <c r="G430" s="5">
        <f>$L$2*B430/Data!C$502+$M$2*C430/Data!D$502+$N$2*D430/Data!E$502+$O$2*E430/Data!F$502</f>
        <v>9966.5937501421849</v>
      </c>
      <c r="I430" s="5">
        <f t="shared" si="7"/>
        <v>33.406249857815055</v>
      </c>
    </row>
    <row r="431" spans="1:9" x14ac:dyDescent="0.25">
      <c r="A431" s="2">
        <f>Data!A432</f>
        <v>429</v>
      </c>
      <c r="B431" s="4">
        <f>Data!C$502*Data!C432/Data!C431</f>
        <v>10833.491412210758</v>
      </c>
      <c r="C431" s="4">
        <f>Data!D$502*Data!D432/Data!D431</f>
        <v>5051.9922893698113</v>
      </c>
      <c r="D431" s="4">
        <f>Data!E$502*Data!E432/Data!E431</f>
        <v>4081.7051584162955</v>
      </c>
      <c r="E431" s="4">
        <f>Data!F$502*Data!F432/Data!F431</f>
        <v>11978.163985810974</v>
      </c>
      <c r="G431" s="5">
        <f>$L$2*B431/Data!C$502+$M$2*C431/Data!D$502+$N$2*D431/Data!E$502+$O$2*E431/Data!F$502</f>
        <v>9946.8264805548206</v>
      </c>
      <c r="I431" s="5">
        <f t="shared" si="7"/>
        <v>53.173519445179409</v>
      </c>
    </row>
    <row r="432" spans="1:9" x14ac:dyDescent="0.25">
      <c r="A432" s="2">
        <f>Data!A433</f>
        <v>430</v>
      </c>
      <c r="B432" s="4">
        <f>Data!C$502*Data!C433/Data!C432</f>
        <v>10643.728151802803</v>
      </c>
      <c r="C432" s="4">
        <f>Data!D$502*Data!D433/Data!D432</f>
        <v>5004.6586721122994</v>
      </c>
      <c r="D432" s="4">
        <f>Data!E$502*Data!E433/Data!E432</f>
        <v>4027.9727774790595</v>
      </c>
      <c r="E432" s="4">
        <f>Data!F$502*Data!F433/Data!F432</f>
        <v>12255.274396102464</v>
      </c>
      <c r="G432" s="5">
        <f>$L$2*B432/Data!C$502+$M$2*C432/Data!D$502+$N$2*D432/Data!E$502+$O$2*E432/Data!F$502</f>
        <v>9881.5272646981284</v>
      </c>
      <c r="I432" s="5">
        <f t="shared" si="7"/>
        <v>118.47273530187158</v>
      </c>
    </row>
    <row r="433" spans="1:9" x14ac:dyDescent="0.25">
      <c r="A433" s="2">
        <f>Data!A434</f>
        <v>431</v>
      </c>
      <c r="B433" s="4">
        <f>Data!C$502*Data!C434/Data!C433</f>
        <v>10876.958727996313</v>
      </c>
      <c r="C433" s="4">
        <f>Data!D$502*Data!D434/Data!D433</f>
        <v>5155.4298743731761</v>
      </c>
      <c r="D433" s="4">
        <f>Data!E$502*Data!E434/Data!E433</f>
        <v>4124.5948198956867</v>
      </c>
      <c r="E433" s="4">
        <f>Data!F$502*Data!F434/Data!F433</f>
        <v>11863.153870418264</v>
      </c>
      <c r="G433" s="5">
        <f>$L$2*B433/Data!C$502+$M$2*C433/Data!D$502+$N$2*D433/Data!E$502+$O$2*E433/Data!F$502</f>
        <v>10015.223805541407</v>
      </c>
      <c r="I433" s="5">
        <f t="shared" si="7"/>
        <v>-15.223805541407273</v>
      </c>
    </row>
    <row r="434" spans="1:9" x14ac:dyDescent="0.25">
      <c r="A434" s="2">
        <f>Data!A435</f>
        <v>432</v>
      </c>
      <c r="B434" s="4">
        <f>Data!C$502*Data!C435/Data!C434</f>
        <v>10972.966944952799</v>
      </c>
      <c r="C434" s="4">
        <f>Data!D$502*Data!D435/Data!D434</f>
        <v>5106.4239150332451</v>
      </c>
      <c r="D434" s="4">
        <f>Data!E$502*Data!E435/Data!E434</f>
        <v>4123.3462410376051</v>
      </c>
      <c r="E434" s="4">
        <f>Data!F$502*Data!F435/Data!F434</f>
        <v>12189.288924866438</v>
      </c>
      <c r="G434" s="5">
        <f>$L$2*B434/Data!C$502+$M$2*C434/Data!D$502+$N$2*D434/Data!E$502+$O$2*E434/Data!F$502</f>
        <v>10075.384087373275</v>
      </c>
      <c r="I434" s="5">
        <f t="shared" si="7"/>
        <v>-75.384087373275179</v>
      </c>
    </row>
    <row r="435" spans="1:9" x14ac:dyDescent="0.25">
      <c r="A435" s="2">
        <f>Data!A436</f>
        <v>433</v>
      </c>
      <c r="B435" s="4">
        <f>Data!C$502*Data!C436/Data!C435</f>
        <v>10791.508874258065</v>
      </c>
      <c r="C435" s="4">
        <f>Data!D$502*Data!D436/Data!D435</f>
        <v>5088.3993520369486</v>
      </c>
      <c r="D435" s="4">
        <f>Data!E$502*Data!E436/Data!E435</f>
        <v>4092.9580632595089</v>
      </c>
      <c r="E435" s="4">
        <f>Data!F$502*Data!F436/Data!F435</f>
        <v>12445.039597952731</v>
      </c>
      <c r="G435" s="5">
        <f>$L$2*B435/Data!C$502+$M$2*C435/Data!D$502+$N$2*D435/Data!E$502+$O$2*E435/Data!F$502</f>
        <v>10032.556655395521</v>
      </c>
      <c r="I435" s="5">
        <f t="shared" si="7"/>
        <v>-32.556655395521375</v>
      </c>
    </row>
    <row r="436" spans="1:9" x14ac:dyDescent="0.25">
      <c r="A436" s="2">
        <f>Data!A437</f>
        <v>434</v>
      </c>
      <c r="B436" s="4">
        <f>Data!C$502*Data!C437/Data!C436</f>
        <v>10729.191981061334</v>
      </c>
      <c r="C436" s="4">
        <f>Data!D$502*Data!D437/Data!D436</f>
        <v>5154.7816311738516</v>
      </c>
      <c r="D436" s="4">
        <f>Data!E$502*Data!E437/Data!E436</f>
        <v>4139.7957460485122</v>
      </c>
      <c r="E436" s="4">
        <f>Data!F$502*Data!F437/Data!F436</f>
        <v>12109.966024360527</v>
      </c>
      <c r="G436" s="5">
        <f>$L$2*B436/Data!C$502+$M$2*C436/Data!D$502+$N$2*D436/Data!E$502+$O$2*E436/Data!F$502</f>
        <v>10004.68021049892</v>
      </c>
      <c r="I436" s="5">
        <f t="shared" si="7"/>
        <v>-4.6802104989201325</v>
      </c>
    </row>
    <row r="437" spans="1:9" x14ac:dyDescent="0.25">
      <c r="A437" s="2">
        <f>Data!A438</f>
        <v>435</v>
      </c>
      <c r="B437" s="4">
        <f>Data!C$502*Data!C438/Data!C437</f>
        <v>10708.33938638027</v>
      </c>
      <c r="C437" s="4">
        <f>Data!D$502*Data!D438/Data!D437</f>
        <v>5004.326180931098</v>
      </c>
      <c r="D437" s="4">
        <f>Data!E$502*Data!E438/Data!E437</f>
        <v>4055.2055926492585</v>
      </c>
      <c r="E437" s="4">
        <f>Data!F$502*Data!F438/Data!F437</f>
        <v>12203.222239501769</v>
      </c>
      <c r="G437" s="5">
        <f>$L$2*B437/Data!C$502+$M$2*C437/Data!D$502+$N$2*D437/Data!E$502+$O$2*E437/Data!F$502</f>
        <v>9903.2316483951618</v>
      </c>
      <c r="I437" s="5">
        <f t="shared" si="7"/>
        <v>96.768351604838244</v>
      </c>
    </row>
    <row r="438" spans="1:9" x14ac:dyDescent="0.25">
      <c r="A438" s="2">
        <f>Data!A439</f>
        <v>436</v>
      </c>
      <c r="B438" s="4">
        <f>Data!C$502*Data!C439/Data!C438</f>
        <v>10855.79421628124</v>
      </c>
      <c r="C438" s="4">
        <f>Data!D$502*Data!D439/Data!D438</f>
        <v>5052.6712362556236</v>
      </c>
      <c r="D438" s="4">
        <f>Data!E$502*Data!E439/Data!E438</f>
        <v>4090.1667790202978</v>
      </c>
      <c r="E438" s="4">
        <f>Data!F$502*Data!F439/Data!F438</f>
        <v>11844.56967256909</v>
      </c>
      <c r="G438" s="5">
        <f>$L$2*B438/Data!C$502+$M$2*C438/Data!D$502+$N$2*D438/Data!E$502+$O$2*E438/Data!F$502</f>
        <v>9935.469504277653</v>
      </c>
      <c r="I438" s="5">
        <f t="shared" si="7"/>
        <v>64.530495722347041</v>
      </c>
    </row>
    <row r="439" spans="1:9" x14ac:dyDescent="0.25">
      <c r="A439" s="2">
        <f>Data!A440</f>
        <v>437</v>
      </c>
      <c r="B439" s="4">
        <f>Data!C$502*Data!C440/Data!C439</f>
        <v>10627.387552219208</v>
      </c>
      <c r="C439" s="4">
        <f>Data!D$502*Data!D440/Data!D439</f>
        <v>5017.4039100273294</v>
      </c>
      <c r="D439" s="4">
        <f>Data!E$502*Data!E440/Data!E439</f>
        <v>4040.9487727681599</v>
      </c>
      <c r="E439" s="4">
        <f>Data!F$502*Data!F440/Data!F439</f>
        <v>11953.764000178344</v>
      </c>
      <c r="G439" s="5">
        <f>$L$2*B439/Data!C$502+$M$2*C439/Data!D$502+$N$2*D439/Data!E$502+$O$2*E439/Data!F$502</f>
        <v>9836.3720264171425</v>
      </c>
      <c r="I439" s="5">
        <f t="shared" si="7"/>
        <v>163.62797358285752</v>
      </c>
    </row>
    <row r="440" spans="1:9" x14ac:dyDescent="0.25">
      <c r="A440" s="2">
        <f>Data!A441</f>
        <v>438</v>
      </c>
      <c r="B440" s="4">
        <f>Data!C$502*Data!C441/Data!C440</f>
        <v>10824.868353490634</v>
      </c>
      <c r="C440" s="4">
        <f>Data!D$502*Data!D441/Data!D440</f>
        <v>5137.6644463421571</v>
      </c>
      <c r="D440" s="4">
        <f>Data!E$502*Data!E441/Data!E440</f>
        <v>4116.4561713536777</v>
      </c>
      <c r="E440" s="4">
        <f>Data!F$502*Data!F441/Data!F440</f>
        <v>12041.507778903866</v>
      </c>
      <c r="G440" s="5">
        <f>$L$2*B440/Data!C$502+$M$2*C440/Data!D$502+$N$2*D440/Data!E$502+$O$2*E440/Data!F$502</f>
        <v>10012.982047294992</v>
      </c>
      <c r="I440" s="5">
        <f t="shared" si="7"/>
        <v>-12.982047294992299</v>
      </c>
    </row>
    <row r="441" spans="1:9" x14ac:dyDescent="0.25">
      <c r="A441" s="2">
        <f>Data!A442</f>
        <v>439</v>
      </c>
      <c r="B441" s="4">
        <f>Data!C$502*Data!C442/Data!C441</f>
        <v>10793.240284292995</v>
      </c>
      <c r="C441" s="4">
        <f>Data!D$502*Data!D442/Data!D441</f>
        <v>5066.3779856013552</v>
      </c>
      <c r="D441" s="4">
        <f>Data!E$502*Data!E442/Data!E441</f>
        <v>4080.2382580901149</v>
      </c>
      <c r="E441" s="4">
        <f>Data!F$502*Data!F442/Data!F441</f>
        <v>12108.11460438305</v>
      </c>
      <c r="G441" s="5">
        <f>$L$2*B441/Data!C$502+$M$2*C441/Data!D$502+$N$2*D441/Data!E$502+$O$2*E441/Data!F$502</f>
        <v>9961.5190766750657</v>
      </c>
      <c r="I441" s="5">
        <f t="shared" si="7"/>
        <v>38.480923324934338</v>
      </c>
    </row>
    <row r="442" spans="1:9" x14ac:dyDescent="0.25">
      <c r="A442" s="2">
        <f>Data!A443</f>
        <v>440</v>
      </c>
      <c r="B442" s="4">
        <f>Data!C$502*Data!C443/Data!C442</f>
        <v>10829.203964037897</v>
      </c>
      <c r="C442" s="4">
        <f>Data!D$502*Data!D443/Data!D442</f>
        <v>5123.9958045681233</v>
      </c>
      <c r="D442" s="4">
        <f>Data!E$502*Data!E443/Data!E442</f>
        <v>4172.0491614659695</v>
      </c>
      <c r="E442" s="4">
        <f>Data!F$502*Data!F443/Data!F442</f>
        <v>12097.849729348804</v>
      </c>
      <c r="G442" s="5">
        <f>$L$2*B442/Data!C$502+$M$2*C442/Data!D$502+$N$2*D442/Data!E$502+$O$2*E442/Data!F$502</f>
        <v>10029.349290687634</v>
      </c>
      <c r="I442" s="5">
        <f t="shared" si="7"/>
        <v>-29.349290687634493</v>
      </c>
    </row>
    <row r="443" spans="1:9" x14ac:dyDescent="0.25">
      <c r="A443" s="2">
        <f>Data!A444</f>
        <v>441</v>
      </c>
      <c r="B443" s="4">
        <f>Data!C$502*Data!C444/Data!C443</f>
        <v>10496.698528627656</v>
      </c>
      <c r="C443" s="4">
        <f>Data!D$502*Data!D444/Data!D443</f>
        <v>4962.5915391539156</v>
      </c>
      <c r="D443" s="4">
        <f>Data!E$502*Data!E444/Data!E443</f>
        <v>4014.6762668612455</v>
      </c>
      <c r="E443" s="4">
        <f>Data!F$502*Data!F444/Data!F443</f>
        <v>12108.372388965374</v>
      </c>
      <c r="G443" s="5">
        <f>$L$2*B443/Data!C$502+$M$2*C443/Data!D$502+$N$2*D443/Data!E$502+$O$2*E443/Data!F$502</f>
        <v>9774.9489343408404</v>
      </c>
      <c r="I443" s="5">
        <f t="shared" si="7"/>
        <v>225.05106565915958</v>
      </c>
    </row>
    <row r="444" spans="1:9" x14ac:dyDescent="0.25">
      <c r="A444" s="2">
        <f>Data!A445</f>
        <v>442</v>
      </c>
      <c r="B444" s="4">
        <f>Data!C$502*Data!C445/Data!C444</f>
        <v>10724.124292717808</v>
      </c>
      <c r="C444" s="4">
        <f>Data!D$502*Data!D445/Data!D444</f>
        <v>5106.4039795585522</v>
      </c>
      <c r="D444" s="4">
        <f>Data!E$502*Data!E445/Data!E444</f>
        <v>4087.7027494978756</v>
      </c>
      <c r="E444" s="4">
        <f>Data!F$502*Data!F445/Data!F444</f>
        <v>11871.402755167006</v>
      </c>
      <c r="G444" s="5">
        <f>$L$2*B444/Data!C$502+$M$2*C444/Data!D$502+$N$2*D444/Data!E$502+$O$2*E444/Data!F$502</f>
        <v>9922.28190268457</v>
      </c>
      <c r="I444" s="5">
        <f t="shared" si="7"/>
        <v>77.718097315429986</v>
      </c>
    </row>
    <row r="445" spans="1:9" x14ac:dyDescent="0.25">
      <c r="A445" s="2">
        <f>Data!A446</f>
        <v>443</v>
      </c>
      <c r="B445" s="4">
        <f>Data!C$502*Data!C446/Data!C445</f>
        <v>10828.509184912366</v>
      </c>
      <c r="C445" s="4">
        <f>Data!D$502*Data!D446/Data!D445</f>
        <v>5184.060478489665</v>
      </c>
      <c r="D445" s="4">
        <f>Data!E$502*Data!E446/Data!E445</f>
        <v>4149.656545122939</v>
      </c>
      <c r="E445" s="4">
        <f>Data!F$502*Data!F446/Data!F445</f>
        <v>12058.696250055375</v>
      </c>
      <c r="G445" s="5">
        <f>$L$2*B445/Data!C$502+$M$2*C445/Data!D$502+$N$2*D445/Data!E$502+$O$2*E445/Data!F$502</f>
        <v>10052.549299371436</v>
      </c>
      <c r="I445" s="5">
        <f t="shared" si="7"/>
        <v>-52.549299371436064</v>
      </c>
    </row>
    <row r="446" spans="1:9" x14ac:dyDescent="0.25">
      <c r="A446" s="2">
        <f>Data!A447</f>
        <v>444</v>
      </c>
      <c r="B446" s="4">
        <f>Data!C$502*Data!C447/Data!C446</f>
        <v>10855.928715851351</v>
      </c>
      <c r="C446" s="4">
        <f>Data!D$502*Data!D447/Data!D446</f>
        <v>4963.3620291864418</v>
      </c>
      <c r="D446" s="4">
        <f>Data!E$502*Data!E447/Data!E446</f>
        <v>4027.6632114727663</v>
      </c>
      <c r="E446" s="4">
        <f>Data!F$502*Data!F447/Data!F446</f>
        <v>12098.692559367071</v>
      </c>
      <c r="G446" s="5">
        <f>$L$2*B446/Data!C$502+$M$2*C446/Data!D$502+$N$2*D446/Data!E$502+$O$2*E446/Data!F$502</f>
        <v>9909.699784388702</v>
      </c>
      <c r="I446" s="5">
        <f t="shared" si="7"/>
        <v>90.300215611297972</v>
      </c>
    </row>
    <row r="447" spans="1:9" x14ac:dyDescent="0.25">
      <c r="A447" s="2">
        <f>Data!A448</f>
        <v>445</v>
      </c>
      <c r="B447" s="4">
        <f>Data!C$502*Data!C448/Data!C447</f>
        <v>10666.581363165136</v>
      </c>
      <c r="C447" s="4">
        <f>Data!D$502*Data!D448/Data!D447</f>
        <v>5045.7589153086737</v>
      </c>
      <c r="D447" s="4">
        <f>Data!E$502*Data!E448/Data!E447</f>
        <v>4072.1455122419779</v>
      </c>
      <c r="E447" s="4">
        <f>Data!F$502*Data!F448/Data!F447</f>
        <v>11955.907298495158</v>
      </c>
      <c r="G447" s="5">
        <f>$L$2*B447/Data!C$502+$M$2*C447/Data!D$502+$N$2*D447/Data!E$502+$O$2*E447/Data!F$502</f>
        <v>9875.4842147753643</v>
      </c>
      <c r="I447" s="5">
        <f t="shared" si="7"/>
        <v>124.51578522463569</v>
      </c>
    </row>
    <row r="448" spans="1:9" x14ac:dyDescent="0.25">
      <c r="A448" s="2">
        <f>Data!A449</f>
        <v>446</v>
      </c>
      <c r="B448" s="4">
        <f>Data!C$502*Data!C449/Data!C448</f>
        <v>10895.648641934251</v>
      </c>
      <c r="C448" s="4">
        <f>Data!D$502*Data!D449/Data!D448</f>
        <v>5142.8345207600032</v>
      </c>
      <c r="D448" s="4">
        <f>Data!E$502*Data!E449/Data!E448</f>
        <v>4160.0381276300604</v>
      </c>
      <c r="E448" s="4">
        <f>Data!F$502*Data!F449/Data!F448</f>
        <v>12095.908736697835</v>
      </c>
      <c r="G448" s="5">
        <f>$L$2*B448/Data!C$502+$M$2*C448/Data!D$502+$N$2*D448/Data!E$502+$O$2*E448/Data!F$502</f>
        <v>10061.752782350159</v>
      </c>
      <c r="I448" s="5">
        <f t="shared" si="7"/>
        <v>-61.752782350158668</v>
      </c>
    </row>
    <row r="449" spans="1:9" x14ac:dyDescent="0.25">
      <c r="A449" s="2">
        <f>Data!A450</f>
        <v>447</v>
      </c>
      <c r="B449" s="4">
        <f>Data!C$502*Data!C450/Data!C449</f>
        <v>10770.922027332166</v>
      </c>
      <c r="C449" s="4">
        <f>Data!D$502*Data!D450/Data!D449</f>
        <v>5129.1885695504507</v>
      </c>
      <c r="D449" s="4">
        <f>Data!E$502*Data!E450/Data!E449</f>
        <v>4113.2139481444483</v>
      </c>
      <c r="E449" s="4">
        <f>Data!F$502*Data!F450/Data!F449</f>
        <v>12201.462858353312</v>
      </c>
      <c r="G449" s="5">
        <f>$L$2*B449/Data!C$502+$M$2*C449/Data!D$502+$N$2*D449/Data!E$502+$O$2*E449/Data!F$502</f>
        <v>10013.676332129518</v>
      </c>
      <c r="I449" s="5">
        <f t="shared" si="7"/>
        <v>-13.676332129518414</v>
      </c>
    </row>
    <row r="450" spans="1:9" x14ac:dyDescent="0.25">
      <c r="A450" s="2">
        <f>Data!A451</f>
        <v>448</v>
      </c>
      <c r="B450" s="4">
        <f>Data!C$502*Data!C451/Data!C450</f>
        <v>10971.905933220916</v>
      </c>
      <c r="C450" s="4">
        <f>Data!D$502*Data!D451/Data!D450</f>
        <v>5028.8627714187242</v>
      </c>
      <c r="D450" s="4">
        <f>Data!E$502*Data!E451/Data!E450</f>
        <v>4051.0774375200049</v>
      </c>
      <c r="E450" s="4">
        <f>Data!F$502*Data!F451/Data!F450</f>
        <v>11818.557241819635</v>
      </c>
      <c r="G450" s="5">
        <f>$L$2*B450/Data!C$502+$M$2*C450/Data!D$502+$N$2*D450/Data!E$502+$O$2*E450/Data!F$502</f>
        <v>9950.5622447527403</v>
      </c>
      <c r="I450" s="5">
        <f t="shared" si="7"/>
        <v>49.437755247259702</v>
      </c>
    </row>
    <row r="451" spans="1:9" x14ac:dyDescent="0.25">
      <c r="A451" s="2">
        <f>Data!A452</f>
        <v>449</v>
      </c>
      <c r="B451" s="4">
        <f>Data!C$502*Data!C452/Data!C451</f>
        <v>10600.026972868562</v>
      </c>
      <c r="C451" s="4">
        <f>Data!D$502*Data!D452/Data!D451</f>
        <v>5179.0515136476433</v>
      </c>
      <c r="D451" s="4">
        <f>Data!E$502*Data!E452/Data!E451</f>
        <v>4176.1771200834501</v>
      </c>
      <c r="E451" s="4">
        <f>Data!F$502*Data!F452/Data!F451</f>
        <v>12132.719499881072</v>
      </c>
      <c r="G451" s="5">
        <f>$L$2*B451/Data!C$502+$M$2*C451/Data!D$502+$N$2*D451/Data!E$502+$O$2*E451/Data!F$502</f>
        <v>9983.8396673456427</v>
      </c>
      <c r="I451" s="5">
        <f t="shared" ref="I451:I501" si="8">10000-G451</f>
        <v>16.160332654357262</v>
      </c>
    </row>
    <row r="452" spans="1:9" x14ac:dyDescent="0.25">
      <c r="A452" s="2">
        <f>Data!A453</f>
        <v>450</v>
      </c>
      <c r="B452" s="4">
        <f>Data!C$502*Data!C453/Data!C452</f>
        <v>10904.391540425426</v>
      </c>
      <c r="C452" s="4">
        <f>Data!D$502*Data!D453/Data!D452</f>
        <v>4982.4381655092593</v>
      </c>
      <c r="D452" s="4">
        <f>Data!E$502*Data!E453/Data!E452</f>
        <v>4012.047690925096</v>
      </c>
      <c r="E452" s="4">
        <f>Data!F$502*Data!F453/Data!F452</f>
        <v>12129.027305604526</v>
      </c>
      <c r="G452" s="5">
        <f>$L$2*B452/Data!C$502+$M$2*C452/Data!D$502+$N$2*D452/Data!E$502+$O$2*E452/Data!F$502</f>
        <v>9940.050773217863</v>
      </c>
      <c r="I452" s="5">
        <f t="shared" si="8"/>
        <v>59.949226782136975</v>
      </c>
    </row>
    <row r="453" spans="1:9" x14ac:dyDescent="0.25">
      <c r="A453" s="2">
        <f>Data!A454</f>
        <v>451</v>
      </c>
      <c r="B453" s="4">
        <f>Data!C$502*Data!C454/Data!C453</f>
        <v>10701.31076369977</v>
      </c>
      <c r="C453" s="4">
        <f>Data!D$502*Data!D454/Data!D453</f>
        <v>4958.7572982170605</v>
      </c>
      <c r="D453" s="4">
        <f>Data!E$502*Data!E454/Data!E453</f>
        <v>3987.2404752857105</v>
      </c>
      <c r="E453" s="4">
        <f>Data!F$502*Data!F454/Data!F453</f>
        <v>12089.515324288814</v>
      </c>
      <c r="G453" s="5">
        <f>$L$2*B453/Data!C$502+$M$2*C453/Data!D$502+$N$2*D453/Data!E$502+$O$2*E453/Data!F$502</f>
        <v>9838.5166431823163</v>
      </c>
      <c r="I453" s="5">
        <f t="shared" si="8"/>
        <v>161.48335681768367</v>
      </c>
    </row>
    <row r="454" spans="1:9" x14ac:dyDescent="0.25">
      <c r="A454" s="2">
        <f>Data!A455</f>
        <v>452</v>
      </c>
      <c r="B454" s="4">
        <f>Data!C$502*Data!C455/Data!C454</f>
        <v>10780.944992973315</v>
      </c>
      <c r="C454" s="4">
        <f>Data!D$502*Data!D455/Data!D454</f>
        <v>5133.1758856621555</v>
      </c>
      <c r="D454" s="4">
        <f>Data!E$502*Data!E455/Data!E454</f>
        <v>4156.5719951519759</v>
      </c>
      <c r="E454" s="4">
        <f>Data!F$502*Data!F455/Data!F454</f>
        <v>12087.594007587604</v>
      </c>
      <c r="G454" s="5">
        <f>$L$2*B454/Data!C$502+$M$2*C454/Data!D$502+$N$2*D454/Data!E$502+$O$2*E454/Data!F$502</f>
        <v>10011.467230707432</v>
      </c>
      <c r="I454" s="5">
        <f t="shared" si="8"/>
        <v>-11.467230707432464</v>
      </c>
    </row>
    <row r="455" spans="1:9" x14ac:dyDescent="0.25">
      <c r="A455" s="2">
        <f>Data!A456</f>
        <v>453</v>
      </c>
      <c r="B455" s="4">
        <f>Data!C$502*Data!C456/Data!C455</f>
        <v>10734.44772381117</v>
      </c>
      <c r="C455" s="4">
        <f>Data!D$502*Data!D456/Data!D455</f>
        <v>4972.0650592408128</v>
      </c>
      <c r="D455" s="4">
        <f>Data!E$502*Data!E456/Data!E455</f>
        <v>4033.7098635375</v>
      </c>
      <c r="E455" s="4">
        <f>Data!F$502*Data!F456/Data!F455</f>
        <v>11877.015888874541</v>
      </c>
      <c r="G455" s="5">
        <f>$L$2*B455/Data!C$502+$M$2*C455/Data!D$502+$N$2*D455/Data!E$502+$O$2*E455/Data!F$502</f>
        <v>9834.8095555680775</v>
      </c>
      <c r="I455" s="5">
        <f t="shared" si="8"/>
        <v>165.19044443192251</v>
      </c>
    </row>
    <row r="456" spans="1:9" x14ac:dyDescent="0.25">
      <c r="A456" s="2">
        <f>Data!A457</f>
        <v>454</v>
      </c>
      <c r="B456" s="4">
        <f>Data!C$502*Data!C457/Data!C456</f>
        <v>11098.44221116639</v>
      </c>
      <c r="C456" s="4">
        <f>Data!D$502*Data!D457/Data!D456</f>
        <v>5074.6142346139723</v>
      </c>
      <c r="D456" s="4">
        <f>Data!E$502*Data!E457/Data!E456</f>
        <v>4166.5144166061336</v>
      </c>
      <c r="E456" s="4">
        <f>Data!F$502*Data!F457/Data!F456</f>
        <v>12120.957118395303</v>
      </c>
      <c r="G456" s="5">
        <f>$L$2*B456/Data!C$502+$M$2*C456/Data!D$502+$N$2*D456/Data!E$502+$O$2*E456/Data!F$502</f>
        <v>10102.231734766241</v>
      </c>
      <c r="I456" s="5">
        <f t="shared" si="8"/>
        <v>-102.23173476624106</v>
      </c>
    </row>
    <row r="457" spans="1:9" x14ac:dyDescent="0.25">
      <c r="A457" s="2">
        <f>Data!A458</f>
        <v>455</v>
      </c>
      <c r="B457" s="4">
        <f>Data!C$502*Data!C458/Data!C457</f>
        <v>11024.909107362748</v>
      </c>
      <c r="C457" s="4">
        <f>Data!D$502*Data!D458/Data!D457</f>
        <v>5229.8509455209105</v>
      </c>
      <c r="D457" s="4">
        <f>Data!E$502*Data!E458/Data!E457</f>
        <v>4228.1377024887843</v>
      </c>
      <c r="E457" s="4">
        <f>Data!F$502*Data!F458/Data!F457</f>
        <v>12235.745477438719</v>
      </c>
      <c r="G457" s="5">
        <f>$L$2*B457/Data!C$502+$M$2*C457/Data!D$502+$N$2*D457/Data!E$502+$O$2*E457/Data!F$502</f>
        <v>10200.38183869219</v>
      </c>
      <c r="I457" s="5">
        <f t="shared" si="8"/>
        <v>-200.38183869219029</v>
      </c>
    </row>
    <row r="458" spans="1:9" x14ac:dyDescent="0.25">
      <c r="A458" s="2">
        <f>Data!A459</f>
        <v>456</v>
      </c>
      <c r="B458" s="4">
        <f>Data!C$502*Data!C459/Data!C458</f>
        <v>10872.370164475926</v>
      </c>
      <c r="C458" s="4">
        <f>Data!D$502*Data!D459/Data!D458</f>
        <v>5182.4496982766768</v>
      </c>
      <c r="D458" s="4">
        <f>Data!E$502*Data!E459/Data!E458</f>
        <v>4185.9750483082071</v>
      </c>
      <c r="E458" s="4">
        <f>Data!F$502*Data!F459/Data!F458</f>
        <v>12035.832666250259</v>
      </c>
      <c r="G458" s="5">
        <f>$L$2*B458/Data!C$502+$M$2*C458/Data!D$502+$N$2*D458/Data!E$502+$O$2*E458/Data!F$502</f>
        <v>10072.86045131981</v>
      </c>
      <c r="I458" s="5">
        <f t="shared" si="8"/>
        <v>-72.860451319809727</v>
      </c>
    </row>
    <row r="459" spans="1:9" x14ac:dyDescent="0.25">
      <c r="A459" s="2">
        <f>Data!A460</f>
        <v>457</v>
      </c>
      <c r="B459" s="4">
        <f>Data!C$502*Data!C460/Data!C459</f>
        <v>10924.913685125215</v>
      </c>
      <c r="C459" s="4">
        <f>Data!D$502*Data!D460/Data!D459</f>
        <v>5083.9424075589623</v>
      </c>
      <c r="D459" s="4">
        <f>Data!E$502*Data!E460/Data!E459</f>
        <v>4141.2406405604561</v>
      </c>
      <c r="E459" s="4">
        <f>Data!F$502*Data!F460/Data!F459</f>
        <v>12475.783246155408</v>
      </c>
      <c r="G459" s="5">
        <f>$L$2*B459/Data!C$502+$M$2*C459/Data!D$502+$N$2*D459/Data!E$502+$O$2*E459/Data!F$502</f>
        <v>10096.036879464285</v>
      </c>
      <c r="I459" s="5">
        <f t="shared" si="8"/>
        <v>-96.036879464285448</v>
      </c>
    </row>
    <row r="460" spans="1:9" x14ac:dyDescent="0.25">
      <c r="A460" s="2">
        <f>Data!A461</f>
        <v>458</v>
      </c>
      <c r="B460" s="4">
        <f>Data!C$502*Data!C461/Data!C460</f>
        <v>10853.048136574012</v>
      </c>
      <c r="C460" s="4">
        <f>Data!D$502*Data!D461/Data!D460</f>
        <v>5177.1052814078785</v>
      </c>
      <c r="D460" s="4">
        <f>Data!E$502*Data!E461/Data!E460</f>
        <v>4192.0145957488103</v>
      </c>
      <c r="E460" s="4">
        <f>Data!F$502*Data!F461/Data!F460</f>
        <v>12232.615520858617</v>
      </c>
      <c r="G460" s="5">
        <f>$L$2*B460/Data!C$502+$M$2*C460/Data!D$502+$N$2*D460/Data!E$502+$O$2*E460/Data!F$502</f>
        <v>10096.527889220331</v>
      </c>
      <c r="I460" s="5">
        <f t="shared" si="8"/>
        <v>-96.527889220331417</v>
      </c>
    </row>
    <row r="461" spans="1:9" x14ac:dyDescent="0.25">
      <c r="A461" s="2">
        <f>Data!A462</f>
        <v>459</v>
      </c>
      <c r="B461" s="4">
        <f>Data!C$502*Data!C462/Data!C461</f>
        <v>10561.715261846675</v>
      </c>
      <c r="C461" s="4">
        <f>Data!D$502*Data!D462/Data!D461</f>
        <v>5013.694908163453</v>
      </c>
      <c r="D461" s="4">
        <f>Data!E$502*Data!E462/Data!E461</f>
        <v>4057.8439133630018</v>
      </c>
      <c r="E461" s="4">
        <f>Data!F$502*Data!F462/Data!F461</f>
        <v>12379.28155179213</v>
      </c>
      <c r="G461" s="5">
        <f>$L$2*B461/Data!C$502+$M$2*C461/Data!D$502+$N$2*D461/Data!E$502+$O$2*E461/Data!F$502</f>
        <v>9884.2742879807793</v>
      </c>
      <c r="I461" s="5">
        <f t="shared" si="8"/>
        <v>115.72571201922074</v>
      </c>
    </row>
    <row r="462" spans="1:9" x14ac:dyDescent="0.25">
      <c r="A462" s="2">
        <f>Data!A463</f>
        <v>460</v>
      </c>
      <c r="B462" s="4">
        <f>Data!C$502*Data!C463/Data!C462</f>
        <v>10845.591285729139</v>
      </c>
      <c r="C462" s="4">
        <f>Data!D$502*Data!D463/Data!D462</f>
        <v>5086.3824403707367</v>
      </c>
      <c r="D462" s="4">
        <f>Data!E$502*Data!E463/Data!E462</f>
        <v>4142.162745820483</v>
      </c>
      <c r="E462" s="4">
        <f>Data!F$502*Data!F463/Data!F462</f>
        <v>11875.860907587934</v>
      </c>
      <c r="G462" s="5">
        <f>$L$2*B462/Data!C$502+$M$2*C462/Data!D$502+$N$2*D462/Data!E$502+$O$2*E462/Data!F$502</f>
        <v>9969.349486624018</v>
      </c>
      <c r="I462" s="5">
        <f t="shared" si="8"/>
        <v>30.650513375981973</v>
      </c>
    </row>
    <row r="463" spans="1:9" x14ac:dyDescent="0.25">
      <c r="A463" s="2">
        <f>Data!A464</f>
        <v>461</v>
      </c>
      <c r="B463" s="4">
        <f>Data!C$502*Data!C464/Data!C463</f>
        <v>10597.055524651538</v>
      </c>
      <c r="C463" s="4">
        <f>Data!D$502*Data!D464/Data!D463</f>
        <v>5057.5205619698836</v>
      </c>
      <c r="D463" s="4">
        <f>Data!E$502*Data!E464/Data!E463</f>
        <v>4064.9739108284325</v>
      </c>
      <c r="E463" s="4">
        <f>Data!F$502*Data!F464/Data!F463</f>
        <v>12132.310241309182</v>
      </c>
      <c r="G463" s="5">
        <f>$L$2*B463/Data!C$502+$M$2*C463/Data!D$502+$N$2*D463/Data!E$502+$O$2*E463/Data!F$502</f>
        <v>9884.0967153812562</v>
      </c>
      <c r="I463" s="5">
        <f t="shared" si="8"/>
        <v>115.90328461874378</v>
      </c>
    </row>
    <row r="464" spans="1:9" x14ac:dyDescent="0.25">
      <c r="A464" s="2">
        <f>Data!A465</f>
        <v>462</v>
      </c>
      <c r="B464" s="4">
        <f>Data!C$502*Data!C465/Data!C464</f>
        <v>11084.326461152017</v>
      </c>
      <c r="C464" s="4">
        <f>Data!D$502*Data!D465/Data!D464</f>
        <v>5101.9304144863154</v>
      </c>
      <c r="D464" s="4">
        <f>Data!E$502*Data!E465/Data!E464</f>
        <v>4110.7722194961207</v>
      </c>
      <c r="E464" s="4">
        <f>Data!F$502*Data!F465/Data!F464</f>
        <v>11938.726827422648</v>
      </c>
      <c r="G464" s="5">
        <f>$L$2*B464/Data!C$502+$M$2*C464/Data!D$502+$N$2*D464/Data!E$502+$O$2*E464/Data!F$502</f>
        <v>10069.467096468241</v>
      </c>
      <c r="I464" s="5">
        <f t="shared" si="8"/>
        <v>-69.467096468240925</v>
      </c>
    </row>
    <row r="465" spans="1:9" x14ac:dyDescent="0.25">
      <c r="A465" s="2">
        <f>Data!A466</f>
        <v>463</v>
      </c>
      <c r="B465" s="4">
        <f>Data!C$502*Data!C466/Data!C465</f>
        <v>11001.952477310933</v>
      </c>
      <c r="C465" s="4">
        <f>Data!D$502*Data!D466/Data!D465</f>
        <v>5192.8333057602649</v>
      </c>
      <c r="D465" s="4">
        <f>Data!E$502*Data!E466/Data!E465</f>
        <v>4190.7836835636708</v>
      </c>
      <c r="E465" s="4">
        <f>Data!F$502*Data!F466/Data!F465</f>
        <v>12306.834775290761</v>
      </c>
      <c r="G465" s="5">
        <f>$L$2*B465/Data!C$502+$M$2*C465/Data!D$502+$N$2*D465/Data!E$502+$O$2*E465/Data!F$502</f>
        <v>10172.762446647677</v>
      </c>
      <c r="I465" s="5">
        <f t="shared" si="8"/>
        <v>-172.76244664767728</v>
      </c>
    </row>
    <row r="466" spans="1:9" x14ac:dyDescent="0.25">
      <c r="A466" s="2">
        <f>Data!A467</f>
        <v>464</v>
      </c>
      <c r="B466" s="4">
        <f>Data!C$502*Data!C467/Data!C466</f>
        <v>10632.967626326326</v>
      </c>
      <c r="C466" s="4">
        <f>Data!D$502*Data!D467/Data!D466</f>
        <v>5087.3277694762673</v>
      </c>
      <c r="D466" s="4">
        <f>Data!E$502*Data!E467/Data!E466</f>
        <v>4106.8823020758764</v>
      </c>
      <c r="E466" s="4">
        <f>Data!F$502*Data!F467/Data!F466</f>
        <v>12123.204692346304</v>
      </c>
      <c r="G466" s="5">
        <f>$L$2*B466/Data!C$502+$M$2*C466/Data!D$502+$N$2*D466/Data!E$502+$O$2*E466/Data!F$502</f>
        <v>9923.5976148207246</v>
      </c>
      <c r="I466" s="5">
        <f t="shared" si="8"/>
        <v>76.40238517927537</v>
      </c>
    </row>
    <row r="467" spans="1:9" x14ac:dyDescent="0.25">
      <c r="A467" s="2">
        <f>Data!A468</f>
        <v>465</v>
      </c>
      <c r="B467" s="4">
        <f>Data!C$502*Data!C468/Data!C467</f>
        <v>10775.982066686471</v>
      </c>
      <c r="C467" s="4">
        <f>Data!D$502*Data!D468/Data!D467</f>
        <v>5041.743069901514</v>
      </c>
      <c r="D467" s="4">
        <f>Data!E$502*Data!E468/Data!E467</f>
        <v>4041.4548223733946</v>
      </c>
      <c r="E467" s="4">
        <f>Data!F$502*Data!F468/Data!F467</f>
        <v>11859.430663042984</v>
      </c>
      <c r="G467" s="5">
        <f>$L$2*B467/Data!C$502+$M$2*C467/Data!D$502+$N$2*D467/Data!E$502+$O$2*E467/Data!F$502</f>
        <v>9890.1586308001388</v>
      </c>
      <c r="I467" s="5">
        <f t="shared" si="8"/>
        <v>109.84136919986122</v>
      </c>
    </row>
    <row r="468" spans="1:9" x14ac:dyDescent="0.25">
      <c r="A468" s="2">
        <f>Data!A469</f>
        <v>466</v>
      </c>
      <c r="B468" s="4">
        <f>Data!C$502*Data!C469/Data!C468</f>
        <v>10784.86587483843</v>
      </c>
      <c r="C468" s="4">
        <f>Data!D$502*Data!D469/Data!D468</f>
        <v>5062.7693652305452</v>
      </c>
      <c r="D468" s="4">
        <f>Data!E$502*Data!E469/Data!E468</f>
        <v>4082.391132873162</v>
      </c>
      <c r="E468" s="4">
        <f>Data!F$502*Data!F469/Data!F468</f>
        <v>11965.694511657104</v>
      </c>
      <c r="G468" s="5">
        <f>$L$2*B468/Data!C$502+$M$2*C468/Data!D$502+$N$2*D468/Data!E$502+$O$2*E468/Data!F$502</f>
        <v>9933.3120336373704</v>
      </c>
      <c r="I468" s="5">
        <f t="shared" si="8"/>
        <v>66.687966362629595</v>
      </c>
    </row>
    <row r="469" spans="1:9" x14ac:dyDescent="0.25">
      <c r="A469" s="2">
        <f>Data!A470</f>
        <v>467</v>
      </c>
      <c r="B469" s="4">
        <f>Data!C$502*Data!C470/Data!C469</f>
        <v>11143.301438823484</v>
      </c>
      <c r="C469" s="4">
        <f>Data!D$502*Data!D470/Data!D469</f>
        <v>5224.2303296868549</v>
      </c>
      <c r="D469" s="4">
        <f>Data!E$502*Data!E470/Data!E469</f>
        <v>4216.1580255710032</v>
      </c>
      <c r="E469" s="4">
        <f>Data!F$502*Data!F470/Data!F469</f>
        <v>12097.681570951614</v>
      </c>
      <c r="G469" s="5">
        <f>$L$2*B469/Data!C$502+$M$2*C469/Data!D$502+$N$2*D469/Data!E$502+$O$2*E469/Data!F$502</f>
        <v>10215.116079655329</v>
      </c>
      <c r="I469" s="5">
        <f t="shared" si="8"/>
        <v>-215.11607965532858</v>
      </c>
    </row>
    <row r="470" spans="1:9" x14ac:dyDescent="0.25">
      <c r="A470" s="2">
        <f>Data!A471</f>
        <v>468</v>
      </c>
      <c r="B470" s="4">
        <f>Data!C$502*Data!C471/Data!C470</f>
        <v>10862.727075510276</v>
      </c>
      <c r="C470" s="4">
        <f>Data!D$502*Data!D471/Data!D470</f>
        <v>5125.1207553396289</v>
      </c>
      <c r="D470" s="4">
        <f>Data!E$502*Data!E471/Data!E470</f>
        <v>4172.6792705096486</v>
      </c>
      <c r="E470" s="4">
        <f>Data!F$502*Data!F471/Data!F470</f>
        <v>12434.194163586188</v>
      </c>
      <c r="G470" s="5">
        <f>$L$2*B470/Data!C$502+$M$2*C470/Data!D$502+$N$2*D470/Data!E$502+$O$2*E470/Data!F$502</f>
        <v>10098.076989131727</v>
      </c>
      <c r="I470" s="5">
        <f t="shared" si="8"/>
        <v>-98.076989131726805</v>
      </c>
    </row>
    <row r="471" spans="1:9" x14ac:dyDescent="0.25">
      <c r="A471" s="2">
        <f>Data!A472</f>
        <v>469</v>
      </c>
      <c r="B471" s="4">
        <f>Data!C$502*Data!C472/Data!C471</f>
        <v>10616.543405547498</v>
      </c>
      <c r="C471" s="4">
        <f>Data!D$502*Data!D472/Data!D471</f>
        <v>5087.6121470625767</v>
      </c>
      <c r="D471" s="4">
        <f>Data!E$502*Data!E472/Data!E471</f>
        <v>4122.9571619461685</v>
      </c>
      <c r="E471" s="4">
        <f>Data!F$502*Data!F472/Data!F471</f>
        <v>11996.300806698509</v>
      </c>
      <c r="G471" s="5">
        <f>$L$2*B471/Data!C$502+$M$2*C471/Data!D$502+$N$2*D471/Data!E$502+$O$2*E471/Data!F$502</f>
        <v>9900.6531558416536</v>
      </c>
      <c r="I471" s="5">
        <f t="shared" si="8"/>
        <v>99.346844158346357</v>
      </c>
    </row>
    <row r="472" spans="1:9" x14ac:dyDescent="0.25">
      <c r="A472" s="2">
        <f>Data!A473</f>
        <v>470</v>
      </c>
      <c r="B472" s="4">
        <f>Data!C$502*Data!C473/Data!C472</f>
        <v>11111.996384914222</v>
      </c>
      <c r="C472" s="4">
        <f>Data!D$502*Data!D473/Data!D472</f>
        <v>5106.4842574167042</v>
      </c>
      <c r="D472" s="4">
        <f>Data!E$502*Data!E473/Data!E472</f>
        <v>4146.3122245329705</v>
      </c>
      <c r="E472" s="4">
        <f>Data!F$502*Data!F473/Data!F472</f>
        <v>12155.108857401035</v>
      </c>
      <c r="G472" s="5">
        <f>$L$2*B472/Data!C$502+$M$2*C472/Data!D$502+$N$2*D472/Data!E$502+$O$2*E472/Data!F$502</f>
        <v>10126.731347785797</v>
      </c>
      <c r="I472" s="5">
        <f t="shared" si="8"/>
        <v>-126.73134778579697</v>
      </c>
    </row>
    <row r="473" spans="1:9" x14ac:dyDescent="0.25">
      <c r="A473" s="2">
        <f>Data!A474</f>
        <v>471</v>
      </c>
      <c r="B473" s="4">
        <f>Data!C$502*Data!C474/Data!C473</f>
        <v>10869.478738393022</v>
      </c>
      <c r="C473" s="4">
        <f>Data!D$502*Data!D474/Data!D473</f>
        <v>5144.4283465714498</v>
      </c>
      <c r="D473" s="4">
        <f>Data!E$502*Data!E474/Data!E473</f>
        <v>4157.262296069548</v>
      </c>
      <c r="E473" s="4">
        <f>Data!F$502*Data!F474/Data!F473</f>
        <v>12356.53184988165</v>
      </c>
      <c r="G473" s="5">
        <f>$L$2*B473/Data!C$502+$M$2*C473/Data!D$502+$N$2*D473/Data!E$502+$O$2*E473/Data!F$502</f>
        <v>10095.371233949711</v>
      </c>
      <c r="I473" s="5">
        <f t="shared" si="8"/>
        <v>-95.371233949710586</v>
      </c>
    </row>
    <row r="474" spans="1:9" x14ac:dyDescent="0.25">
      <c r="A474" s="2">
        <f>Data!A475</f>
        <v>472</v>
      </c>
      <c r="B474" s="4">
        <f>Data!C$502*Data!C475/Data!C474</f>
        <v>10696.653636150682</v>
      </c>
      <c r="C474" s="4">
        <f>Data!D$502*Data!D475/Data!D474</f>
        <v>5088.887762098957</v>
      </c>
      <c r="D474" s="4">
        <f>Data!E$502*Data!E475/Data!E474</f>
        <v>4096.3991766424515</v>
      </c>
      <c r="E474" s="4">
        <f>Data!F$502*Data!F475/Data!F474</f>
        <v>12000.19307016427</v>
      </c>
      <c r="G474" s="5">
        <f>$L$2*B474/Data!C$502+$M$2*C474/Data!D$502+$N$2*D474/Data!E$502+$O$2*E474/Data!F$502</f>
        <v>9925.1935177220348</v>
      </c>
      <c r="I474" s="5">
        <f t="shared" si="8"/>
        <v>74.806482277965188</v>
      </c>
    </row>
    <row r="475" spans="1:9" x14ac:dyDescent="0.25">
      <c r="A475" s="2">
        <f>Data!A476</f>
        <v>473</v>
      </c>
      <c r="B475" s="4">
        <f>Data!C$502*Data!C476/Data!C475</f>
        <v>10723.347588887924</v>
      </c>
      <c r="C475" s="4">
        <f>Data!D$502*Data!D476/Data!D475</f>
        <v>5016.5120896196595</v>
      </c>
      <c r="D475" s="4">
        <f>Data!E$502*Data!E476/Data!E475</f>
        <v>4009.3562843699656</v>
      </c>
      <c r="E475" s="4">
        <f>Data!F$502*Data!F476/Data!F475</f>
        <v>11859.544893224391</v>
      </c>
      <c r="G475" s="5">
        <f>$L$2*B475/Data!C$502+$M$2*C475/Data!D$502+$N$2*D475/Data!E$502+$O$2*E475/Data!F$502</f>
        <v>9848.0727495198389</v>
      </c>
      <c r="I475" s="5">
        <f t="shared" si="8"/>
        <v>151.92725048016109</v>
      </c>
    </row>
    <row r="476" spans="1:9" x14ac:dyDescent="0.25">
      <c r="A476" s="2">
        <f>Data!A477</f>
        <v>474</v>
      </c>
      <c r="B476" s="4">
        <f>Data!C$502*Data!C477/Data!C476</f>
        <v>10903.048043008908</v>
      </c>
      <c r="C476" s="4">
        <f>Data!D$502*Data!D477/Data!D476</f>
        <v>5141.2383805014133</v>
      </c>
      <c r="D476" s="4">
        <f>Data!E$502*Data!E477/Data!E476</f>
        <v>4131.3047854970619</v>
      </c>
      <c r="E476" s="4">
        <f>Data!F$502*Data!F477/Data!F476</f>
        <v>12053.399219384093</v>
      </c>
      <c r="G476" s="5">
        <f>$L$2*B476/Data!C$502+$M$2*C476/Data!D$502+$N$2*D476/Data!E$502+$O$2*E476/Data!F$502</f>
        <v>10049.546196057388</v>
      </c>
      <c r="I476" s="5">
        <f t="shared" si="8"/>
        <v>-49.546196057388443</v>
      </c>
    </row>
    <row r="477" spans="1:9" x14ac:dyDescent="0.25">
      <c r="A477" s="2">
        <f>Data!A478</f>
        <v>475</v>
      </c>
      <c r="B477" s="4">
        <f>Data!C$502*Data!C478/Data!C477</f>
        <v>10866.146721183753</v>
      </c>
      <c r="C477" s="4">
        <f>Data!D$502*Data!D478/Data!D477</f>
        <v>5056.1135955178815</v>
      </c>
      <c r="D477" s="4">
        <f>Data!E$502*Data!E478/Data!E477</f>
        <v>4144.9831900672034</v>
      </c>
      <c r="E477" s="4">
        <f>Data!F$502*Data!F478/Data!F477</f>
        <v>12173.572389193321</v>
      </c>
      <c r="G477" s="5">
        <f>$L$2*B477/Data!C$502+$M$2*C477/Data!D$502+$N$2*D477/Data!E$502+$O$2*E477/Data!F$502</f>
        <v>10008.95727501677</v>
      </c>
      <c r="I477" s="5">
        <f t="shared" si="8"/>
        <v>-8.9572750167699269</v>
      </c>
    </row>
    <row r="478" spans="1:9" x14ac:dyDescent="0.25">
      <c r="A478" s="2">
        <f>Data!A479</f>
        <v>476</v>
      </c>
      <c r="B478" s="4">
        <f>Data!C$502*Data!C479/Data!C478</f>
        <v>10657.582676206486</v>
      </c>
      <c r="C478" s="4">
        <f>Data!D$502*Data!D479/Data!D478</f>
        <v>5091.3029111974774</v>
      </c>
      <c r="D478" s="4">
        <f>Data!E$502*Data!E479/Data!E478</f>
        <v>4110.12392920815</v>
      </c>
      <c r="E478" s="4">
        <f>Data!F$502*Data!F479/Data!F478</f>
        <v>12250.925480762955</v>
      </c>
      <c r="G478" s="5">
        <f>$L$2*B478/Data!C$502+$M$2*C478/Data!D$502+$N$2*D478/Data!E$502+$O$2*E478/Data!F$502</f>
        <v>9956.9059707916767</v>
      </c>
      <c r="I478" s="5">
        <f t="shared" si="8"/>
        <v>43.094029208323263</v>
      </c>
    </row>
    <row r="479" spans="1:9" x14ac:dyDescent="0.25">
      <c r="A479" s="2">
        <f>Data!A480</f>
        <v>477</v>
      </c>
      <c r="B479" s="4">
        <f>Data!C$502*Data!C480/Data!C479</f>
        <v>10701.786680607594</v>
      </c>
      <c r="C479" s="4">
        <f>Data!D$502*Data!D480/Data!D479</f>
        <v>4974.2450258706103</v>
      </c>
      <c r="D479" s="4">
        <f>Data!E$502*Data!E480/Data!E479</f>
        <v>4007.2103664325978</v>
      </c>
      <c r="E479" s="4">
        <f>Data!F$502*Data!F480/Data!F479</f>
        <v>11838.597746487965</v>
      </c>
      <c r="G479" s="5">
        <f>$L$2*B479/Data!C$502+$M$2*C479/Data!D$502+$N$2*D479/Data!E$502+$O$2*E479/Data!F$502</f>
        <v>9811.2417598107932</v>
      </c>
      <c r="I479" s="5">
        <f t="shared" si="8"/>
        <v>188.75824018920684</v>
      </c>
    </row>
    <row r="480" spans="1:9" x14ac:dyDescent="0.25">
      <c r="A480" s="2">
        <f>Data!A481</f>
        <v>478</v>
      </c>
      <c r="B480" s="4">
        <f>Data!C$502*Data!C481/Data!C480</f>
        <v>10890.873346207225</v>
      </c>
      <c r="C480" s="4">
        <f>Data!D$502*Data!D481/Data!D480</f>
        <v>5144.8282234418475</v>
      </c>
      <c r="D480" s="4">
        <f>Data!E$502*Data!E481/Data!E480</f>
        <v>4145.9537041490585</v>
      </c>
      <c r="E480" s="4">
        <f>Data!F$502*Data!F481/Data!F480</f>
        <v>12102.448875107366</v>
      </c>
      <c r="G480" s="5">
        <f>$L$2*B480/Data!C$502+$M$2*C480/Data!D$502+$N$2*D480/Data!E$502+$O$2*E480/Data!F$502</f>
        <v>10058.818633250477</v>
      </c>
      <c r="I480" s="5">
        <f t="shared" si="8"/>
        <v>-58.818633250477433</v>
      </c>
    </row>
    <row r="481" spans="1:9" x14ac:dyDescent="0.25">
      <c r="A481" s="2">
        <f>Data!A482</f>
        <v>479</v>
      </c>
      <c r="B481" s="4">
        <f>Data!C$502*Data!C482/Data!C481</f>
        <v>10837.287058970362</v>
      </c>
      <c r="C481" s="4">
        <f>Data!D$502*Data!D482/Data!D481</f>
        <v>5094.0822666517743</v>
      </c>
      <c r="D481" s="4">
        <f>Data!E$502*Data!E482/Data!E481</f>
        <v>4056.8065538827309</v>
      </c>
      <c r="E481" s="4">
        <f>Data!F$502*Data!F482/Data!F481</f>
        <v>12021.252202340704</v>
      </c>
      <c r="G481" s="5">
        <f>$L$2*B481/Data!C$502+$M$2*C481/Data!D$502+$N$2*D481/Data!E$502+$O$2*E481/Data!F$502</f>
        <v>9974.0710096175026</v>
      </c>
      <c r="I481" s="5">
        <f t="shared" si="8"/>
        <v>25.928990382497432</v>
      </c>
    </row>
    <row r="482" spans="1:9" x14ac:dyDescent="0.25">
      <c r="A482" s="2">
        <f>Data!A483</f>
        <v>480</v>
      </c>
      <c r="B482" s="4">
        <f>Data!C$502*Data!C483/Data!C482</f>
        <v>11012.547124698498</v>
      </c>
      <c r="C482" s="4">
        <f>Data!D$502*Data!D483/Data!D482</f>
        <v>5224.0764515288083</v>
      </c>
      <c r="D482" s="4">
        <f>Data!E$502*Data!E483/Data!E482</f>
        <v>4206.1481860145286</v>
      </c>
      <c r="E482" s="4">
        <f>Data!F$502*Data!F483/Data!F482</f>
        <v>12033.165590999524</v>
      </c>
      <c r="G482" s="5">
        <f>$L$2*B482/Data!C$502+$M$2*C482/Data!D$502+$N$2*D482/Data!E$502+$O$2*E482/Data!F$502</f>
        <v>10153.627196291671</v>
      </c>
      <c r="I482" s="5">
        <f t="shared" si="8"/>
        <v>-153.62719629167077</v>
      </c>
    </row>
    <row r="483" spans="1:9" x14ac:dyDescent="0.25">
      <c r="A483" s="2">
        <f>Data!A484</f>
        <v>481</v>
      </c>
      <c r="B483" s="4">
        <f>Data!C$502*Data!C484/Data!C483</f>
        <v>10624.838359786587</v>
      </c>
      <c r="C483" s="4">
        <f>Data!D$502*Data!D484/Data!D483</f>
        <v>5063.2989901191513</v>
      </c>
      <c r="D483" s="4">
        <f>Data!E$502*Data!E484/Data!E483</f>
        <v>4084.7126355259124</v>
      </c>
      <c r="E483" s="4">
        <f>Data!F$502*Data!F484/Data!F483</f>
        <v>12222.798523555901</v>
      </c>
      <c r="G483" s="5">
        <f>$L$2*B483/Data!C$502+$M$2*C483/Data!D$502+$N$2*D483/Data!E$502+$O$2*E483/Data!F$502</f>
        <v>9917.5002348709131</v>
      </c>
      <c r="I483" s="5">
        <f t="shared" si="8"/>
        <v>82.499765129086882</v>
      </c>
    </row>
    <row r="484" spans="1:9" x14ac:dyDescent="0.25">
      <c r="A484" s="2">
        <f>Data!A485</f>
        <v>482</v>
      </c>
      <c r="B484" s="4">
        <f>Data!C$502*Data!C485/Data!C484</f>
        <v>10910.194033288733</v>
      </c>
      <c r="C484" s="4">
        <f>Data!D$502*Data!D485/Data!D484</f>
        <v>5149.0643537390106</v>
      </c>
      <c r="D484" s="4">
        <f>Data!E$502*Data!E485/Data!E484</f>
        <v>4118.806602465349</v>
      </c>
      <c r="E484" s="4">
        <f>Data!F$502*Data!F485/Data!F484</f>
        <v>12090.617361908988</v>
      </c>
      <c r="G484" s="5">
        <f>$L$2*B484/Data!C$502+$M$2*C484/Data!D$502+$N$2*D484/Data!E$502+$O$2*E484/Data!F$502</f>
        <v>10059.900756121351</v>
      </c>
      <c r="I484" s="5">
        <f t="shared" si="8"/>
        <v>-59.900756121351151</v>
      </c>
    </row>
    <row r="485" spans="1:9" x14ac:dyDescent="0.25">
      <c r="A485" s="2">
        <f>Data!A486</f>
        <v>483</v>
      </c>
      <c r="B485" s="4">
        <f>Data!C$502*Data!C486/Data!C485</f>
        <v>11025.316655286542</v>
      </c>
      <c r="C485" s="4">
        <f>Data!D$502*Data!D486/Data!D485</f>
        <v>5162.9809012137985</v>
      </c>
      <c r="D485" s="4">
        <f>Data!E$502*Data!E486/Data!E485</f>
        <v>4197.7231298306915</v>
      </c>
      <c r="E485" s="4">
        <f>Data!F$502*Data!F486/Data!F485</f>
        <v>12129.555161899671</v>
      </c>
      <c r="G485" s="5">
        <f>$L$2*B485/Data!C$502+$M$2*C485/Data!D$502+$N$2*D485/Data!E$502+$O$2*E485/Data!F$502</f>
        <v>10136.240828597509</v>
      </c>
      <c r="I485" s="5">
        <f t="shared" si="8"/>
        <v>-136.24082859750888</v>
      </c>
    </row>
    <row r="486" spans="1:9" x14ac:dyDescent="0.25">
      <c r="A486" s="2">
        <f>Data!A487</f>
        <v>484</v>
      </c>
      <c r="B486" s="4">
        <f>Data!C$502*Data!C487/Data!C486</f>
        <v>10666.578845011343</v>
      </c>
      <c r="C486" s="4">
        <f>Data!D$502*Data!D487/Data!D486</f>
        <v>5127.8045704491906</v>
      </c>
      <c r="D486" s="4">
        <f>Data!E$502*Data!E487/Data!E486</f>
        <v>4134.0083702978154</v>
      </c>
      <c r="E486" s="4">
        <f>Data!F$502*Data!F487/Data!F486</f>
        <v>12404.065728357451</v>
      </c>
      <c r="G486" s="5">
        <f>$L$2*B486/Data!C$502+$M$2*C486/Data!D$502+$N$2*D486/Data!E$502+$O$2*E486/Data!F$502</f>
        <v>10012.806164892485</v>
      </c>
      <c r="I486" s="5">
        <f t="shared" si="8"/>
        <v>-12.806164892484958</v>
      </c>
    </row>
    <row r="487" spans="1:9" x14ac:dyDescent="0.25">
      <c r="A487" s="2">
        <f>Data!A488</f>
        <v>485</v>
      </c>
      <c r="B487" s="4">
        <f>Data!C$502*Data!C488/Data!C487</f>
        <v>10800.197242304146</v>
      </c>
      <c r="C487" s="4">
        <f>Data!D$502*Data!D488/Data!D487</f>
        <v>5081.2260795515031</v>
      </c>
      <c r="D487" s="4">
        <f>Data!E$502*Data!E488/Data!E487</f>
        <v>4166.3733274885108</v>
      </c>
      <c r="E487" s="4">
        <f>Data!F$502*Data!F488/Data!F487</f>
        <v>11685.582992418651</v>
      </c>
      <c r="G487" s="5">
        <f>$L$2*B487/Data!C$502+$M$2*C487/Data!D$502+$N$2*D487/Data!E$502+$O$2*E487/Data!F$502</f>
        <v>9924.0124728994306</v>
      </c>
      <c r="I487" s="5">
        <f t="shared" si="8"/>
        <v>75.987527100569423</v>
      </c>
    </row>
    <row r="488" spans="1:9" x14ac:dyDescent="0.25">
      <c r="A488" s="2">
        <f>Data!A489</f>
        <v>486</v>
      </c>
      <c r="B488" s="4">
        <f>Data!C$502*Data!C489/Data!C488</f>
        <v>10840.171381723585</v>
      </c>
      <c r="C488" s="4">
        <f>Data!D$502*Data!D489/Data!D488</f>
        <v>4985.9041258206271</v>
      </c>
      <c r="D488" s="4">
        <f>Data!E$502*Data!E489/Data!E488</f>
        <v>4031.1989615053303</v>
      </c>
      <c r="E488" s="4">
        <f>Data!F$502*Data!F489/Data!F488</f>
        <v>12192.008350684049</v>
      </c>
      <c r="G488" s="5">
        <f>$L$2*B488/Data!C$502+$M$2*C488/Data!D$502+$N$2*D488/Data!E$502+$O$2*E488/Data!F$502</f>
        <v>9933.4131041564178</v>
      </c>
      <c r="I488" s="5">
        <f t="shared" si="8"/>
        <v>66.58689584358217</v>
      </c>
    </row>
    <row r="489" spans="1:9" x14ac:dyDescent="0.25">
      <c r="A489" s="2">
        <f>Data!A490</f>
        <v>487</v>
      </c>
      <c r="B489" s="4">
        <f>Data!C$502*Data!C490/Data!C489</f>
        <v>10501.669292414384</v>
      </c>
      <c r="C489" s="4">
        <f>Data!D$502*Data!D490/Data!D489</f>
        <v>4968.1103987490242</v>
      </c>
      <c r="D489" s="4">
        <f>Data!E$502*Data!E490/Data!E489</f>
        <v>3982.1235955323991</v>
      </c>
      <c r="E489" s="4">
        <f>Data!F$502*Data!F490/Data!F489</f>
        <v>11989.073534274945</v>
      </c>
      <c r="G489" s="5">
        <f>$L$2*B489/Data!C$502+$M$2*C489/Data!D$502+$N$2*D489/Data!E$502+$O$2*E489/Data!F$502</f>
        <v>9752.4288942845687</v>
      </c>
      <c r="I489" s="5">
        <f t="shared" si="8"/>
        <v>247.57110571543126</v>
      </c>
    </row>
    <row r="490" spans="1:9" x14ac:dyDescent="0.25">
      <c r="A490" s="2">
        <f>Data!A491</f>
        <v>488</v>
      </c>
      <c r="B490" s="4">
        <f>Data!C$502*Data!C491/Data!C490</f>
        <v>10856.837905834971</v>
      </c>
      <c r="C490" s="4">
        <f>Data!D$502*Data!D491/Data!D490</f>
        <v>4980.2336621845916</v>
      </c>
      <c r="D490" s="4">
        <f>Data!E$502*Data!E491/Data!E490</f>
        <v>4011.9157335600985</v>
      </c>
      <c r="E490" s="4">
        <f>Data!F$502*Data!F491/Data!F490</f>
        <v>11781.775650630772</v>
      </c>
      <c r="G490" s="5">
        <f>$L$2*B490/Data!C$502+$M$2*C490/Data!D$502+$N$2*D490/Data!E$502+$O$2*E490/Data!F$502</f>
        <v>9863.8235492958611</v>
      </c>
      <c r="I490" s="5">
        <f t="shared" si="8"/>
        <v>136.17645070413892</v>
      </c>
    </row>
    <row r="491" spans="1:9" x14ac:dyDescent="0.25">
      <c r="A491" s="2">
        <f>Data!A492</f>
        <v>489</v>
      </c>
      <c r="B491" s="4">
        <f>Data!C$502*Data!C492/Data!C491</f>
        <v>11104.72876882192</v>
      </c>
      <c r="C491" s="4">
        <f>Data!D$502*Data!D492/Data!D491</f>
        <v>5295.5075238040727</v>
      </c>
      <c r="D491" s="4">
        <f>Data!E$502*Data!E492/Data!E491</f>
        <v>4255.2516089461624</v>
      </c>
      <c r="E491" s="4">
        <f>Data!F$502*Data!F492/Data!F491</f>
        <v>12523.978964840984</v>
      </c>
      <c r="G491" s="5">
        <f>$L$2*B491/Data!C$502+$M$2*C491/Data!D$502+$N$2*D491/Data!E$502+$O$2*E491/Data!F$502</f>
        <v>10322.703376712616</v>
      </c>
      <c r="I491" s="5">
        <f t="shared" si="8"/>
        <v>-322.70337671261586</v>
      </c>
    </row>
    <row r="492" spans="1:9" x14ac:dyDescent="0.25">
      <c r="A492" s="2">
        <f>Data!A493</f>
        <v>490</v>
      </c>
      <c r="B492" s="4">
        <f>Data!C$502*Data!C493/Data!C492</f>
        <v>10561.837160260764</v>
      </c>
      <c r="C492" s="4">
        <f>Data!D$502*Data!D493/Data!D492</f>
        <v>5066.8768448304354</v>
      </c>
      <c r="D492" s="4">
        <f>Data!E$502*Data!E493/Data!E492</f>
        <v>4070.1351472980382</v>
      </c>
      <c r="E492" s="4">
        <f>Data!F$502*Data!F493/Data!F492</f>
        <v>11900.251319224746</v>
      </c>
      <c r="G492" s="5">
        <f>$L$2*B492/Data!C$502+$M$2*C492/Data!D$502+$N$2*D492/Data!E$502+$O$2*E492/Data!F$502</f>
        <v>9839.5367824574641</v>
      </c>
      <c r="I492" s="5">
        <f t="shared" si="8"/>
        <v>160.46321754253586</v>
      </c>
    </row>
    <row r="493" spans="1:9" x14ac:dyDescent="0.25">
      <c r="A493" s="2">
        <f>Data!A494</f>
        <v>491</v>
      </c>
      <c r="B493" s="4">
        <f>Data!C$502*Data!C494/Data!C493</f>
        <v>10861.98089673601</v>
      </c>
      <c r="C493" s="4">
        <f>Data!D$502*Data!D494/Data!D493</f>
        <v>5049.1189748135021</v>
      </c>
      <c r="D493" s="4">
        <f>Data!E$502*Data!E494/Data!E493</f>
        <v>4105.263132293273</v>
      </c>
      <c r="E493" s="4">
        <f>Data!F$502*Data!F494/Data!F493</f>
        <v>12062.254224488232</v>
      </c>
      <c r="G493" s="5">
        <f>$L$2*B493/Data!C$502+$M$2*C493/Data!D$502+$N$2*D493/Data!E$502+$O$2*E493/Data!F$502</f>
        <v>9975.2694750362989</v>
      </c>
      <c r="I493" s="5">
        <f t="shared" si="8"/>
        <v>24.7305249637011</v>
      </c>
    </row>
    <row r="494" spans="1:9" x14ac:dyDescent="0.25">
      <c r="A494" s="2">
        <f>Data!A495</f>
        <v>492</v>
      </c>
      <c r="B494" s="4">
        <f>Data!C$502*Data!C495/Data!C494</f>
        <v>10983.470863285922</v>
      </c>
      <c r="C494" s="4">
        <f>Data!D$502*Data!D495/Data!D494</f>
        <v>5050.2103984197383</v>
      </c>
      <c r="D494" s="4">
        <f>Data!E$502*Data!E495/Data!E494</f>
        <v>4081.3156221081977</v>
      </c>
      <c r="E494" s="4">
        <f>Data!F$502*Data!F495/Data!F494</f>
        <v>11875.479428394632</v>
      </c>
      <c r="G494" s="5">
        <f>$L$2*B494/Data!C$502+$M$2*C494/Data!D$502+$N$2*D494/Data!E$502+$O$2*E494/Data!F$502</f>
        <v>9984.1499217753226</v>
      </c>
      <c r="I494" s="5">
        <f t="shared" si="8"/>
        <v>15.850078224677418</v>
      </c>
    </row>
    <row r="495" spans="1:9" x14ac:dyDescent="0.25">
      <c r="A495" s="2">
        <f>Data!A496</f>
        <v>493</v>
      </c>
      <c r="B495" s="4">
        <f>Data!C$502*Data!C496/Data!C495</f>
        <v>10814.073777304129</v>
      </c>
      <c r="C495" s="4">
        <f>Data!D$502*Data!D496/Data!D495</f>
        <v>5189.7819870637786</v>
      </c>
      <c r="D495" s="4">
        <f>Data!E$502*Data!E496/Data!E495</f>
        <v>4195.4834531791657</v>
      </c>
      <c r="E495" s="4">
        <f>Data!F$502*Data!F496/Data!F495</f>
        <v>12227.406225391449</v>
      </c>
      <c r="G495" s="5">
        <f>$L$2*B495/Data!C$502+$M$2*C495/Data!D$502+$N$2*D495/Data!E$502+$O$2*E495/Data!F$502</f>
        <v>10089.572929800081</v>
      </c>
      <c r="I495" s="5">
        <f t="shared" si="8"/>
        <v>-89.572929800080601</v>
      </c>
    </row>
    <row r="496" spans="1:9" x14ac:dyDescent="0.25">
      <c r="A496" s="2">
        <f>Data!A497</f>
        <v>494</v>
      </c>
      <c r="B496" s="4">
        <f>Data!C$502*Data!C497/Data!C496</f>
        <v>10481.16585055669</v>
      </c>
      <c r="C496" s="4">
        <f>Data!D$502*Data!D497/Data!D496</f>
        <v>4727.684265327599</v>
      </c>
      <c r="D496" s="4">
        <f>Data!E$502*Data!E497/Data!E496</f>
        <v>3881.6271749918064</v>
      </c>
      <c r="E496" s="4">
        <f>Data!F$502*Data!F497/Data!F496</f>
        <v>11514.929977469881</v>
      </c>
      <c r="G496" s="5">
        <f>$L$2*B496/Data!C$502+$M$2*C496/Data!D$502+$N$2*D496/Data!E$502+$O$2*E496/Data!F$502</f>
        <v>9500.6051133607198</v>
      </c>
      <c r="I496" s="5">
        <f t="shared" si="8"/>
        <v>499.39488663928023</v>
      </c>
    </row>
    <row r="497" spans="1:10" x14ac:dyDescent="0.25">
      <c r="A497" s="2">
        <f>Data!A498</f>
        <v>495</v>
      </c>
      <c r="B497" s="4">
        <f>Data!C$502*Data!C498/Data!C497</f>
        <v>10385.312002528251</v>
      </c>
      <c r="C497" s="4">
        <f>Data!D$502*Data!D498/Data!D497</f>
        <v>4980.8232728430439</v>
      </c>
      <c r="D497" s="4">
        <f>Data!E$502*Data!E498/Data!E497</f>
        <v>4026.6704015755736</v>
      </c>
      <c r="E497" s="4">
        <f>Data!F$502*Data!F498/Data!F497</f>
        <v>12261.196509795243</v>
      </c>
      <c r="G497" s="5">
        <f>$L$2*B497/Data!C$502+$M$2*C497/Data!D$502+$N$2*D497/Data!E$502+$O$2*E497/Data!F$502</f>
        <v>9772.6683051895179</v>
      </c>
      <c r="I497" s="5">
        <f t="shared" si="8"/>
        <v>227.33169481048208</v>
      </c>
    </row>
    <row r="498" spans="1:10" x14ac:dyDescent="0.25">
      <c r="A498" s="2">
        <f>Data!A499</f>
        <v>496</v>
      </c>
      <c r="B498" s="4">
        <f>Data!C$502*Data!C499/Data!C498</f>
        <v>11243.528783891285</v>
      </c>
      <c r="C498" s="4">
        <f>Data!D$502*Data!D499/Data!D498</f>
        <v>5061.9916944874203</v>
      </c>
      <c r="D498" s="4">
        <f>Data!E$502*Data!E499/Data!E498</f>
        <v>4071.0813663624253</v>
      </c>
      <c r="E498" s="4">
        <f>Data!F$502*Data!F499/Data!F498</f>
        <v>11846.442717614525</v>
      </c>
      <c r="G498" s="5">
        <f>$L$2*B498/Data!C$502+$M$2*C498/Data!D$502+$N$2*D498/Data!E$502+$O$2*E498/Data!F$502</f>
        <v>10079.89903544132</v>
      </c>
      <c r="I498" s="5">
        <f t="shared" si="8"/>
        <v>-79.899035441319938</v>
      </c>
    </row>
    <row r="499" spans="1:10" x14ac:dyDescent="0.25">
      <c r="A499" s="2">
        <f>Data!A500</f>
        <v>497</v>
      </c>
      <c r="B499" s="4">
        <f>Data!C$502*Data!C500/Data!C499</f>
        <v>11187.410810540043</v>
      </c>
      <c r="C499" s="4">
        <f>Data!D$502*Data!D500/Data!D499</f>
        <v>5545.9549754098362</v>
      </c>
      <c r="D499" s="4">
        <f>Data!E$502*Data!E500/Data!E499</f>
        <v>4496.078843061654</v>
      </c>
      <c r="E499" s="4">
        <f>Data!F$502*Data!F500/Data!F499</f>
        <v>12570.093611081618</v>
      </c>
      <c r="G499" s="5">
        <f>$L$2*B499/Data!C$502+$M$2*C499/Data!D$502+$N$2*D499/Data!E$502+$O$2*E499/Data!F$502</f>
        <v>10566.847972983709</v>
      </c>
      <c r="I499" s="5">
        <f t="shared" si="8"/>
        <v>-566.84797298370904</v>
      </c>
    </row>
    <row r="500" spans="1:10" x14ac:dyDescent="0.25">
      <c r="A500" s="2">
        <f>Data!A501</f>
        <v>498</v>
      </c>
      <c r="B500" s="4">
        <f>Data!C$502*Data!C501/Data!C500</f>
        <v>10470.856141604996</v>
      </c>
      <c r="C500" s="4">
        <f>Data!D$502*Data!D501/Data!D500</f>
        <v>5023.645864477623</v>
      </c>
      <c r="D500" s="4">
        <f>Data!E$502*Data!E501/Data!E500</f>
        <v>4018.1094080053276</v>
      </c>
      <c r="E500" s="4">
        <f>Data!F$502*Data!F501/Data!F500</f>
        <v>12287.524605414374</v>
      </c>
      <c r="G500" s="5">
        <f>$L$2*B500/Data!C$502+$M$2*C500/Data!D$502+$N$2*D500/Data!E$502+$O$2*E500/Data!F$502</f>
        <v>9831.7548472894468</v>
      </c>
      <c r="I500" s="5">
        <f t="shared" si="8"/>
        <v>168.24515271055316</v>
      </c>
    </row>
    <row r="501" spans="1:10" x14ac:dyDescent="0.25">
      <c r="A501" s="2">
        <f>Data!A502</f>
        <v>499</v>
      </c>
      <c r="B501" s="4">
        <f>Data!C$502*Data!C502/Data!C501</f>
        <v>10637.945106380081</v>
      </c>
      <c r="C501" s="4">
        <f>Data!D$502*Data!D502/Data!D501</f>
        <v>4958.6806256326036</v>
      </c>
      <c r="D501" s="4">
        <f>Data!E$502*Data!E502/Data!E501</f>
        <v>4008.381514806405</v>
      </c>
      <c r="E501" s="4">
        <f>Data!F$502*Data!F502/Data!F501</f>
        <v>12139.519403180489</v>
      </c>
      <c r="G501" s="5">
        <f>$L$2*B501/Data!C$502+$M$2*C501/Data!D$502+$N$2*D501/Data!E$502+$O$2*E501/Data!F$502</f>
        <v>9828.4503215814384</v>
      </c>
      <c r="I501" s="5">
        <f t="shared" si="8"/>
        <v>171.5496784185616</v>
      </c>
    </row>
    <row r="503" spans="1:10" x14ac:dyDescent="0.25">
      <c r="H503" s="5" t="s">
        <v>9</v>
      </c>
      <c r="I503"/>
      <c r="J503" s="5" t="e">
        <f>AVERAGE(I2:I501)</f>
        <v>#VALUE!</v>
      </c>
    </row>
    <row r="504" spans="1:10" x14ac:dyDescent="0.25">
      <c r="H504" s="5" t="s">
        <v>10</v>
      </c>
      <c r="I504"/>
      <c r="J504" s="5" t="e">
        <f>STDEV(I2:I501)</f>
        <v>#VALUE!</v>
      </c>
    </row>
    <row r="505" spans="1:10" x14ac:dyDescent="0.25">
      <c r="H505" s="5" t="s">
        <v>11</v>
      </c>
      <c r="I505"/>
      <c r="J505" s="5" t="e">
        <f>SKEW(I2:I501)</f>
        <v>#VALUE!</v>
      </c>
    </row>
    <row r="506" spans="1:10" x14ac:dyDescent="0.25">
      <c r="H506" s="5" t="s">
        <v>12</v>
      </c>
      <c r="I506"/>
      <c r="J506" s="5" t="e">
        <f>KURT(I2:I501)</f>
        <v>#VALUE!</v>
      </c>
    </row>
    <row r="507" spans="1:10" x14ac:dyDescent="0.25">
      <c r="I507"/>
    </row>
    <row r="508" spans="1:10" x14ac:dyDescent="0.25">
      <c r="H508" s="5" t="s">
        <v>27</v>
      </c>
      <c r="I508"/>
      <c r="J508" s="5" t="e">
        <f>NORMINV(0.99, J503,J504)</f>
        <v>#VALUE!</v>
      </c>
    </row>
    <row r="509" spans="1:10" x14ac:dyDescent="0.25">
      <c r="H509" s="5" t="s">
        <v>36</v>
      </c>
      <c r="I509"/>
      <c r="J509" s="10" t="e">
        <f>NORMDIST(J508, J503,J504,FALSE)</f>
        <v>#VALUE!</v>
      </c>
    </row>
    <row r="510" spans="1:10" x14ac:dyDescent="0.25">
      <c r="H510" s="5" t="s">
        <v>37</v>
      </c>
      <c r="I510"/>
      <c r="J510" s="5" t="e">
        <f>(1/J509)*SQRT(0.01*0.99/500)</f>
        <v>#VALUE!</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1"/>
  <sheetViews>
    <sheetView workbookViewId="0">
      <selection activeCell="H494" sqref="H494"/>
    </sheetView>
  </sheetViews>
  <sheetFormatPr defaultRowHeight="15" x14ac:dyDescent="0.25"/>
  <cols>
    <col min="1" max="1" width="9.140625" style="2"/>
    <col min="2" max="2" width="12.140625" style="6" customWidth="1"/>
    <col min="3" max="3" width="9.140625" style="2"/>
  </cols>
  <sheetData>
    <row r="1" spans="1:5" x14ac:dyDescent="0.25">
      <c r="A1" s="2" t="s">
        <v>3</v>
      </c>
      <c r="B1" s="6" t="s">
        <v>8</v>
      </c>
      <c r="C1" s="2" t="s">
        <v>29</v>
      </c>
    </row>
    <row r="2" spans="1:5" x14ac:dyDescent="0.25">
      <c r="A2" s="2">
        <f>Data!A496</f>
        <v>493</v>
      </c>
      <c r="B2" s="6">
        <v>499.39488663928023</v>
      </c>
      <c r="C2" s="2">
        <v>1</v>
      </c>
    </row>
    <row r="3" spans="1:5" x14ac:dyDescent="0.25">
      <c r="A3" s="2">
        <f>Data!A341</f>
        <v>338</v>
      </c>
      <c r="B3" s="6">
        <v>359.43987727389685</v>
      </c>
      <c r="C3" s="2">
        <f>C2+1</f>
        <v>2</v>
      </c>
    </row>
    <row r="4" spans="1:5" x14ac:dyDescent="0.25">
      <c r="A4" s="2">
        <f>Data!A331</f>
        <v>328</v>
      </c>
      <c r="B4" s="6">
        <v>341.36601922926639</v>
      </c>
      <c r="C4" s="2">
        <f t="shared" ref="C4:C67" si="0">C3+1</f>
        <v>3</v>
      </c>
    </row>
    <row r="5" spans="1:5" x14ac:dyDescent="0.25">
      <c r="A5" s="2">
        <f>Data!A351</f>
        <v>348</v>
      </c>
      <c r="B5" s="6">
        <v>251.94307267510158</v>
      </c>
      <c r="C5" s="2">
        <f t="shared" si="0"/>
        <v>4</v>
      </c>
      <c r="E5" t="s">
        <v>34</v>
      </c>
    </row>
    <row r="6" spans="1:5" x14ac:dyDescent="0.25">
      <c r="A6" s="11">
        <f>Data!A489</f>
        <v>486</v>
      </c>
      <c r="B6" s="13">
        <v>247.57110571543126</v>
      </c>
      <c r="C6" s="11">
        <f t="shared" si="0"/>
        <v>5</v>
      </c>
      <c r="E6">
        <f>SQRT(10)*B6</f>
        <v>782.88857690709244</v>
      </c>
    </row>
    <row r="7" spans="1:5" x14ac:dyDescent="0.25">
      <c r="A7" s="2">
        <f>Data!A133</f>
        <v>130</v>
      </c>
      <c r="B7" s="6">
        <v>241.71220757892661</v>
      </c>
      <c r="C7" s="2">
        <f t="shared" si="0"/>
        <v>6</v>
      </c>
    </row>
    <row r="8" spans="1:5" x14ac:dyDescent="0.25">
      <c r="A8" s="2">
        <f>Data!A229</f>
        <v>226</v>
      </c>
      <c r="B8" s="6">
        <v>230.26546264303033</v>
      </c>
      <c r="C8" s="2">
        <f t="shared" si="0"/>
        <v>7</v>
      </c>
    </row>
    <row r="9" spans="1:5" x14ac:dyDescent="0.25">
      <c r="A9" s="2">
        <f>Data!A497</f>
        <v>494</v>
      </c>
      <c r="B9" s="6">
        <v>227.3316948104839</v>
      </c>
      <c r="C9" s="2">
        <f t="shared" si="0"/>
        <v>8</v>
      </c>
    </row>
    <row r="10" spans="1:5" x14ac:dyDescent="0.25">
      <c r="A10" s="2">
        <f>Data!A443</f>
        <v>440</v>
      </c>
      <c r="B10" s="6">
        <v>225.0510656591614</v>
      </c>
      <c r="C10" s="2">
        <f t="shared" si="0"/>
        <v>9</v>
      </c>
    </row>
    <row r="11" spans="1:5" x14ac:dyDescent="0.25">
      <c r="A11" s="2">
        <f>Data!A378</f>
        <v>375</v>
      </c>
      <c r="B11" s="6">
        <v>217.9450554496143</v>
      </c>
      <c r="C11" s="2">
        <f t="shared" si="0"/>
        <v>10</v>
      </c>
    </row>
    <row r="12" spans="1:5" x14ac:dyDescent="0.25">
      <c r="A12" s="2">
        <f>Data!A308</f>
        <v>305</v>
      </c>
      <c r="B12" s="6">
        <v>211.79666947861006</v>
      </c>
      <c r="C12" s="2">
        <f t="shared" si="0"/>
        <v>11</v>
      </c>
    </row>
    <row r="13" spans="1:5" x14ac:dyDescent="0.25">
      <c r="A13" s="2">
        <f>Data!A367</f>
        <v>364</v>
      </c>
      <c r="B13" s="6">
        <v>202.97034770736718</v>
      </c>
      <c r="C13" s="2">
        <f t="shared" si="0"/>
        <v>12</v>
      </c>
    </row>
    <row r="14" spans="1:5" x14ac:dyDescent="0.25">
      <c r="A14" s="2">
        <f>Data!A244</f>
        <v>241</v>
      </c>
      <c r="B14" s="6">
        <v>200.11581278515951</v>
      </c>
      <c r="C14" s="2">
        <f t="shared" si="0"/>
        <v>13</v>
      </c>
    </row>
    <row r="15" spans="1:5" x14ac:dyDescent="0.25">
      <c r="A15" s="2">
        <f>Data!A240</f>
        <v>237</v>
      </c>
      <c r="B15" s="6">
        <v>199.46650845634031</v>
      </c>
      <c r="C15" s="2">
        <f t="shared" si="0"/>
        <v>14</v>
      </c>
    </row>
    <row r="16" spans="1:5" x14ac:dyDescent="0.25">
      <c r="A16" s="2">
        <f>Data!A479</f>
        <v>476</v>
      </c>
      <c r="B16" s="6">
        <v>188.75824018920684</v>
      </c>
      <c r="C16" s="2">
        <f t="shared" si="0"/>
        <v>15</v>
      </c>
    </row>
    <row r="17" spans="1:3" x14ac:dyDescent="0.25">
      <c r="A17" s="2">
        <f>Data!A285</f>
        <v>282</v>
      </c>
      <c r="B17" s="6">
        <v>181.41809922627363</v>
      </c>
      <c r="C17" s="2">
        <f t="shared" si="0"/>
        <v>16</v>
      </c>
    </row>
    <row r="18" spans="1:3" x14ac:dyDescent="0.25">
      <c r="A18" s="2">
        <f>Data!A417</f>
        <v>414</v>
      </c>
      <c r="B18" s="6">
        <v>180.54913568404299</v>
      </c>
      <c r="C18" s="2">
        <f t="shared" si="0"/>
        <v>17</v>
      </c>
    </row>
    <row r="19" spans="1:3" x14ac:dyDescent="0.25">
      <c r="A19" s="2">
        <f>Data!A306</f>
        <v>303</v>
      </c>
      <c r="B19" s="6">
        <v>178.81268800884391</v>
      </c>
      <c r="C19" s="2">
        <f t="shared" si="0"/>
        <v>18</v>
      </c>
    </row>
    <row r="20" spans="1:3" x14ac:dyDescent="0.25">
      <c r="A20" s="2">
        <f>Data!A239</f>
        <v>236</v>
      </c>
      <c r="B20" s="6">
        <v>176.02383371606629</v>
      </c>
      <c r="C20" s="2">
        <f t="shared" si="0"/>
        <v>19</v>
      </c>
    </row>
    <row r="21" spans="1:3" x14ac:dyDescent="0.25">
      <c r="A21" s="2">
        <f>Data!A258</f>
        <v>255</v>
      </c>
      <c r="B21" s="6">
        <v>175.70545146847144</v>
      </c>
      <c r="C21" s="2">
        <f t="shared" si="0"/>
        <v>20</v>
      </c>
    </row>
    <row r="22" spans="1:3" x14ac:dyDescent="0.25">
      <c r="A22" s="2">
        <f>Data!A429</f>
        <v>426</v>
      </c>
      <c r="B22" s="6">
        <v>171.60969384092095</v>
      </c>
      <c r="C22" s="2">
        <f t="shared" si="0"/>
        <v>21</v>
      </c>
    </row>
    <row r="23" spans="1:3" x14ac:dyDescent="0.25">
      <c r="A23" s="2">
        <f>Data!A501</f>
        <v>498</v>
      </c>
      <c r="B23" s="6">
        <v>171.54967841855978</v>
      </c>
      <c r="C23" s="2">
        <f t="shared" si="0"/>
        <v>22</v>
      </c>
    </row>
    <row r="24" spans="1:3" x14ac:dyDescent="0.25">
      <c r="A24" s="2">
        <f>Data!A298</f>
        <v>295</v>
      </c>
      <c r="B24" s="6">
        <v>170.70017585276037</v>
      </c>
      <c r="C24" s="2">
        <f t="shared" si="0"/>
        <v>23</v>
      </c>
    </row>
    <row r="25" spans="1:3" x14ac:dyDescent="0.25">
      <c r="A25" s="2">
        <f>Data!A251</f>
        <v>248</v>
      </c>
      <c r="B25" s="6">
        <v>169.97994712593209</v>
      </c>
      <c r="C25" s="2">
        <f t="shared" si="0"/>
        <v>24</v>
      </c>
    </row>
    <row r="26" spans="1:3" x14ac:dyDescent="0.25">
      <c r="A26" s="2">
        <f>Data!A294</f>
        <v>291</v>
      </c>
      <c r="B26" s="6">
        <v>168.61240193648155</v>
      </c>
      <c r="C26" s="2">
        <f t="shared" si="0"/>
        <v>25</v>
      </c>
    </row>
    <row r="27" spans="1:3" x14ac:dyDescent="0.25">
      <c r="A27" s="2">
        <f>Data!A500</f>
        <v>497</v>
      </c>
      <c r="B27" s="6">
        <v>168.24515271055134</v>
      </c>
      <c r="C27" s="2">
        <f t="shared" si="0"/>
        <v>26</v>
      </c>
    </row>
    <row r="28" spans="1:3" x14ac:dyDescent="0.25">
      <c r="A28" s="2">
        <f>Data!A455</f>
        <v>452</v>
      </c>
      <c r="B28" s="6">
        <v>165.19044443192433</v>
      </c>
      <c r="C28" s="2">
        <f t="shared" si="0"/>
        <v>27</v>
      </c>
    </row>
    <row r="29" spans="1:3" x14ac:dyDescent="0.25">
      <c r="A29" s="2">
        <f>Data!A439</f>
        <v>436</v>
      </c>
      <c r="B29" s="6">
        <v>163.62797358285752</v>
      </c>
      <c r="C29" s="2">
        <f t="shared" si="0"/>
        <v>28</v>
      </c>
    </row>
    <row r="30" spans="1:3" x14ac:dyDescent="0.25">
      <c r="A30" s="2">
        <f>Data!A453</f>
        <v>450</v>
      </c>
      <c r="B30" s="6">
        <v>161.48335681768367</v>
      </c>
      <c r="C30" s="2">
        <f t="shared" si="0"/>
        <v>29</v>
      </c>
    </row>
    <row r="31" spans="1:3" x14ac:dyDescent="0.25">
      <c r="A31" s="2">
        <f>Data!A372</f>
        <v>369</v>
      </c>
      <c r="B31" s="6">
        <v>161.43627153171292</v>
      </c>
      <c r="C31" s="2">
        <f t="shared" si="0"/>
        <v>30</v>
      </c>
    </row>
    <row r="32" spans="1:3" x14ac:dyDescent="0.25">
      <c r="A32" s="2">
        <f>Data!A337</f>
        <v>334</v>
      </c>
      <c r="B32" s="6">
        <v>160.73679755421654</v>
      </c>
      <c r="C32" s="2">
        <f t="shared" si="0"/>
        <v>31</v>
      </c>
    </row>
    <row r="33" spans="1:3" x14ac:dyDescent="0.25">
      <c r="A33" s="2">
        <f>Data!A492</f>
        <v>489</v>
      </c>
      <c r="B33" s="6">
        <v>160.46321754253586</v>
      </c>
      <c r="C33" s="2">
        <f t="shared" si="0"/>
        <v>32</v>
      </c>
    </row>
    <row r="34" spans="1:3" x14ac:dyDescent="0.25">
      <c r="A34" s="2">
        <f>Data!A324</f>
        <v>321</v>
      </c>
      <c r="B34" s="6">
        <v>157.93806770892661</v>
      </c>
      <c r="C34" s="2">
        <f t="shared" si="0"/>
        <v>33</v>
      </c>
    </row>
    <row r="35" spans="1:3" x14ac:dyDescent="0.25">
      <c r="A35" s="2">
        <f>Data!A322</f>
        <v>319</v>
      </c>
      <c r="B35" s="6">
        <v>152.58858316803526</v>
      </c>
      <c r="C35" s="2">
        <f t="shared" si="0"/>
        <v>34</v>
      </c>
    </row>
    <row r="36" spans="1:3" x14ac:dyDescent="0.25">
      <c r="A36" s="2">
        <f>Data!A475</f>
        <v>472</v>
      </c>
      <c r="B36" s="6">
        <v>151.92725048016109</v>
      </c>
      <c r="C36" s="2">
        <f t="shared" si="0"/>
        <v>35</v>
      </c>
    </row>
    <row r="37" spans="1:3" x14ac:dyDescent="0.25">
      <c r="A37" s="2">
        <f>Data!A300</f>
        <v>297</v>
      </c>
      <c r="B37" s="6">
        <v>146.53916199260311</v>
      </c>
      <c r="C37" s="2">
        <f t="shared" si="0"/>
        <v>36</v>
      </c>
    </row>
    <row r="38" spans="1:3" x14ac:dyDescent="0.25">
      <c r="A38" s="2">
        <f>Data!A256</f>
        <v>253</v>
      </c>
      <c r="B38" s="6">
        <v>145.83674710293781</v>
      </c>
      <c r="C38" s="2">
        <f t="shared" si="0"/>
        <v>37</v>
      </c>
    </row>
    <row r="39" spans="1:3" x14ac:dyDescent="0.25">
      <c r="A39" s="2">
        <f>Data!A144</f>
        <v>141</v>
      </c>
      <c r="B39" s="6">
        <v>142.72731324939014</v>
      </c>
      <c r="C39" s="2">
        <f t="shared" si="0"/>
        <v>38</v>
      </c>
    </row>
    <row r="40" spans="1:3" x14ac:dyDescent="0.25">
      <c r="A40" s="2">
        <f>Data!A373</f>
        <v>370</v>
      </c>
      <c r="B40" s="6">
        <v>139.37261632280752</v>
      </c>
      <c r="C40" s="2">
        <f t="shared" si="0"/>
        <v>39</v>
      </c>
    </row>
    <row r="41" spans="1:3" x14ac:dyDescent="0.25">
      <c r="A41" s="2">
        <f>Data!A143</f>
        <v>140</v>
      </c>
      <c r="B41" s="6">
        <v>138.11459459515936</v>
      </c>
      <c r="C41" s="2">
        <f t="shared" si="0"/>
        <v>40</v>
      </c>
    </row>
    <row r="42" spans="1:3" x14ac:dyDescent="0.25">
      <c r="A42" s="2">
        <f>Data!A490</f>
        <v>487</v>
      </c>
      <c r="B42" s="6">
        <v>136.17645070413892</v>
      </c>
      <c r="C42" s="2">
        <f t="shared" si="0"/>
        <v>41</v>
      </c>
    </row>
    <row r="43" spans="1:3" x14ac:dyDescent="0.25">
      <c r="A43" s="2">
        <f>Data!A368</f>
        <v>365</v>
      </c>
      <c r="B43" s="6">
        <v>135.76732429453114</v>
      </c>
      <c r="C43" s="2">
        <f t="shared" si="0"/>
        <v>42</v>
      </c>
    </row>
    <row r="44" spans="1:3" x14ac:dyDescent="0.25">
      <c r="A44" s="2">
        <f>Data!A377</f>
        <v>374</v>
      </c>
      <c r="B44" s="6">
        <v>135.16916462614608</v>
      </c>
      <c r="C44" s="2">
        <f t="shared" si="0"/>
        <v>43</v>
      </c>
    </row>
    <row r="45" spans="1:3" x14ac:dyDescent="0.25">
      <c r="A45" s="2">
        <f>Data!A235</f>
        <v>232</v>
      </c>
      <c r="B45" s="6">
        <v>135.11505955692519</v>
      </c>
      <c r="C45" s="2">
        <f t="shared" si="0"/>
        <v>44</v>
      </c>
    </row>
    <row r="46" spans="1:3" x14ac:dyDescent="0.25">
      <c r="A46" s="2">
        <f>Data!A227</f>
        <v>224</v>
      </c>
      <c r="B46" s="6">
        <v>134.54249811664886</v>
      </c>
      <c r="C46" s="2">
        <f t="shared" si="0"/>
        <v>45</v>
      </c>
    </row>
    <row r="47" spans="1:3" x14ac:dyDescent="0.25">
      <c r="A47" s="2">
        <f>Data!A230</f>
        <v>227</v>
      </c>
      <c r="B47" s="6">
        <v>131.79295658013689</v>
      </c>
      <c r="C47" s="2">
        <f t="shared" si="0"/>
        <v>46</v>
      </c>
    </row>
    <row r="48" spans="1:3" x14ac:dyDescent="0.25">
      <c r="A48" s="2">
        <f>Data!A336</f>
        <v>333</v>
      </c>
      <c r="B48" s="6">
        <v>130.70505419577785</v>
      </c>
      <c r="C48" s="2">
        <f t="shared" si="0"/>
        <v>47</v>
      </c>
    </row>
    <row r="49" spans="1:3" x14ac:dyDescent="0.25">
      <c r="A49" s="2">
        <f>Data!A410</f>
        <v>407</v>
      </c>
      <c r="B49" s="6">
        <v>129.30180131668385</v>
      </c>
      <c r="C49" s="2">
        <f t="shared" si="0"/>
        <v>48</v>
      </c>
    </row>
    <row r="50" spans="1:3" x14ac:dyDescent="0.25">
      <c r="A50" s="2">
        <f>Data!A366</f>
        <v>363</v>
      </c>
      <c r="B50" s="6">
        <v>125.95269111420566</v>
      </c>
      <c r="C50" s="2">
        <f t="shared" si="0"/>
        <v>49</v>
      </c>
    </row>
    <row r="51" spans="1:3" x14ac:dyDescent="0.25">
      <c r="A51" s="2">
        <f>Data!A447</f>
        <v>444</v>
      </c>
      <c r="B51" s="6">
        <v>124.51578522463569</v>
      </c>
      <c r="C51" s="2">
        <f t="shared" si="0"/>
        <v>50</v>
      </c>
    </row>
    <row r="52" spans="1:3" x14ac:dyDescent="0.25">
      <c r="A52" s="2">
        <f>Data!A338</f>
        <v>335</v>
      </c>
      <c r="B52" s="6">
        <v>124.20566396174945</v>
      </c>
      <c r="C52" s="2">
        <f t="shared" si="0"/>
        <v>51</v>
      </c>
    </row>
    <row r="53" spans="1:3" x14ac:dyDescent="0.25">
      <c r="A53" s="2">
        <f>Data!A137</f>
        <v>134</v>
      </c>
      <c r="B53" s="6">
        <v>123.41649981077535</v>
      </c>
      <c r="C53" s="2">
        <f t="shared" si="0"/>
        <v>52</v>
      </c>
    </row>
    <row r="54" spans="1:3" x14ac:dyDescent="0.25">
      <c r="A54" s="2">
        <f>Data!A243</f>
        <v>240</v>
      </c>
      <c r="B54" s="6">
        <v>118.4815227043</v>
      </c>
      <c r="C54" s="2">
        <f t="shared" si="0"/>
        <v>53</v>
      </c>
    </row>
    <row r="55" spans="1:3" x14ac:dyDescent="0.25">
      <c r="A55" s="2">
        <f>Data!A432</f>
        <v>429</v>
      </c>
      <c r="B55" s="6">
        <v>118.47273530187158</v>
      </c>
      <c r="C55" s="2">
        <f t="shared" si="0"/>
        <v>54</v>
      </c>
    </row>
    <row r="56" spans="1:3" x14ac:dyDescent="0.25">
      <c r="A56" s="2">
        <f>Data!A463</f>
        <v>460</v>
      </c>
      <c r="B56" s="6">
        <v>115.90328461874378</v>
      </c>
      <c r="C56" s="2">
        <f t="shared" si="0"/>
        <v>55</v>
      </c>
    </row>
    <row r="57" spans="1:3" x14ac:dyDescent="0.25">
      <c r="A57" s="2">
        <f>Data!A461</f>
        <v>458</v>
      </c>
      <c r="B57" s="6">
        <v>115.72571201922074</v>
      </c>
      <c r="C57" s="2">
        <f t="shared" si="0"/>
        <v>56</v>
      </c>
    </row>
    <row r="58" spans="1:3" x14ac:dyDescent="0.25">
      <c r="A58" s="2">
        <f>Data!A376</f>
        <v>373</v>
      </c>
      <c r="B58" s="6">
        <v>112.65406371522658</v>
      </c>
      <c r="C58" s="2">
        <f t="shared" si="0"/>
        <v>57</v>
      </c>
    </row>
    <row r="59" spans="1:3" x14ac:dyDescent="0.25">
      <c r="A59" s="2">
        <f>Data!A242</f>
        <v>239</v>
      </c>
      <c r="B59" s="6">
        <v>110.12580058917229</v>
      </c>
      <c r="C59" s="2">
        <f t="shared" si="0"/>
        <v>58</v>
      </c>
    </row>
    <row r="60" spans="1:3" x14ac:dyDescent="0.25">
      <c r="A60" s="2">
        <f>Data!A467</f>
        <v>464</v>
      </c>
      <c r="B60" s="6">
        <v>109.8413691998594</v>
      </c>
      <c r="C60" s="2">
        <f t="shared" si="0"/>
        <v>59</v>
      </c>
    </row>
    <row r="61" spans="1:3" x14ac:dyDescent="0.25">
      <c r="A61" s="2">
        <f>Data!A395</f>
        <v>392</v>
      </c>
      <c r="B61" s="6">
        <v>107.62715094449231</v>
      </c>
      <c r="C61" s="2">
        <f t="shared" si="0"/>
        <v>60</v>
      </c>
    </row>
    <row r="62" spans="1:3" x14ac:dyDescent="0.25">
      <c r="A62" s="2">
        <f>Data!A134</f>
        <v>131</v>
      </c>
      <c r="B62" s="6">
        <v>107.36608254892781</v>
      </c>
      <c r="C62" s="2">
        <f t="shared" si="0"/>
        <v>61</v>
      </c>
    </row>
    <row r="63" spans="1:3" x14ac:dyDescent="0.25">
      <c r="A63" s="2">
        <f>Data!A23</f>
        <v>20</v>
      </c>
      <c r="B63" s="6">
        <v>106.44500053219235</v>
      </c>
      <c r="C63" s="2">
        <f t="shared" si="0"/>
        <v>62</v>
      </c>
    </row>
    <row r="64" spans="1:3" x14ac:dyDescent="0.25">
      <c r="A64" s="2">
        <f>Data!A418</f>
        <v>415</v>
      </c>
      <c r="B64" s="6">
        <v>106.20989851565173</v>
      </c>
      <c r="C64" s="2">
        <f t="shared" si="0"/>
        <v>63</v>
      </c>
    </row>
    <row r="65" spans="1:3" x14ac:dyDescent="0.25">
      <c r="A65" s="2">
        <f>Data!A420</f>
        <v>417</v>
      </c>
      <c r="B65" s="6">
        <v>106.0748556772196</v>
      </c>
      <c r="C65" s="2">
        <f t="shared" si="0"/>
        <v>64</v>
      </c>
    </row>
    <row r="66" spans="1:3" x14ac:dyDescent="0.25">
      <c r="A66" s="2">
        <f>Data!A195</f>
        <v>192</v>
      </c>
      <c r="B66" s="6">
        <v>105.97263897015364</v>
      </c>
      <c r="C66" s="2">
        <f t="shared" si="0"/>
        <v>65</v>
      </c>
    </row>
    <row r="67" spans="1:3" x14ac:dyDescent="0.25">
      <c r="A67" s="2">
        <f>Data!A352</f>
        <v>349</v>
      </c>
      <c r="B67" s="6">
        <v>103.17340494146993</v>
      </c>
      <c r="C67" s="2">
        <f t="shared" si="0"/>
        <v>66</v>
      </c>
    </row>
    <row r="68" spans="1:3" x14ac:dyDescent="0.25">
      <c r="A68" s="2">
        <f>Data!A471</f>
        <v>468</v>
      </c>
      <c r="B68" s="6">
        <v>99.346844158348176</v>
      </c>
      <c r="C68" s="2">
        <f t="shared" ref="C68:C131" si="1">C67+1</f>
        <v>67</v>
      </c>
    </row>
    <row r="69" spans="1:3" x14ac:dyDescent="0.25">
      <c r="A69" s="2">
        <f>Data!A100</f>
        <v>97</v>
      </c>
      <c r="B69" s="6">
        <v>98.888805978913297</v>
      </c>
      <c r="C69" s="2">
        <f t="shared" si="1"/>
        <v>68</v>
      </c>
    </row>
    <row r="70" spans="1:3" x14ac:dyDescent="0.25">
      <c r="A70" s="2">
        <f>Data!A437</f>
        <v>434</v>
      </c>
      <c r="B70" s="6">
        <v>96.768351604838244</v>
      </c>
      <c r="C70" s="2">
        <f t="shared" si="1"/>
        <v>69</v>
      </c>
    </row>
    <row r="71" spans="1:3" x14ac:dyDescent="0.25">
      <c r="A71" s="2">
        <f>Data!A223</f>
        <v>220</v>
      </c>
      <c r="B71" s="6">
        <v>95.78471968141821</v>
      </c>
      <c r="C71" s="2">
        <f t="shared" si="1"/>
        <v>70</v>
      </c>
    </row>
    <row r="72" spans="1:3" x14ac:dyDescent="0.25">
      <c r="A72" s="2">
        <f>Data!A218</f>
        <v>215</v>
      </c>
      <c r="B72" s="6">
        <v>95.022219839676836</v>
      </c>
      <c r="C72" s="2">
        <f t="shared" si="1"/>
        <v>71</v>
      </c>
    </row>
    <row r="73" spans="1:3" x14ac:dyDescent="0.25">
      <c r="A73" s="2">
        <f>Data!A371</f>
        <v>368</v>
      </c>
      <c r="B73" s="6">
        <v>93.640933118522298</v>
      </c>
      <c r="C73" s="2">
        <f t="shared" si="1"/>
        <v>72</v>
      </c>
    </row>
    <row r="74" spans="1:3" x14ac:dyDescent="0.25">
      <c r="A74" s="2">
        <f>Data!A304</f>
        <v>301</v>
      </c>
      <c r="B74" s="6">
        <v>93.054601984295005</v>
      </c>
      <c r="C74" s="2">
        <f t="shared" si="1"/>
        <v>73</v>
      </c>
    </row>
    <row r="75" spans="1:3" x14ac:dyDescent="0.25">
      <c r="A75" s="2">
        <f>Data!A339</f>
        <v>336</v>
      </c>
      <c r="B75" s="6">
        <v>90.695349032019294</v>
      </c>
      <c r="C75" s="2">
        <f t="shared" si="1"/>
        <v>74</v>
      </c>
    </row>
    <row r="76" spans="1:3" x14ac:dyDescent="0.25">
      <c r="A76" s="2">
        <f>Data!A446</f>
        <v>443</v>
      </c>
      <c r="B76" s="6">
        <v>90.300215611297972</v>
      </c>
      <c r="C76" s="2">
        <f t="shared" si="1"/>
        <v>75</v>
      </c>
    </row>
    <row r="77" spans="1:3" x14ac:dyDescent="0.25">
      <c r="A77" s="2">
        <f>Data!A320</f>
        <v>317</v>
      </c>
      <c r="B77" s="6">
        <v>88.205139126555878</v>
      </c>
      <c r="C77" s="2">
        <f t="shared" si="1"/>
        <v>76</v>
      </c>
    </row>
    <row r="78" spans="1:3" x14ac:dyDescent="0.25">
      <c r="A78" s="2">
        <f>Data!A360</f>
        <v>357</v>
      </c>
      <c r="B78" s="6">
        <v>87.664905478493893</v>
      </c>
      <c r="C78" s="2">
        <f t="shared" si="1"/>
        <v>77</v>
      </c>
    </row>
    <row r="79" spans="1:3" x14ac:dyDescent="0.25">
      <c r="A79" s="2">
        <f>Data!A315</f>
        <v>312</v>
      </c>
      <c r="B79" s="6">
        <v>86.968447576367907</v>
      </c>
      <c r="C79" s="2">
        <f t="shared" si="1"/>
        <v>78</v>
      </c>
    </row>
    <row r="80" spans="1:3" x14ac:dyDescent="0.25">
      <c r="A80" s="2">
        <f>Data!A33</f>
        <v>30</v>
      </c>
      <c r="B80" s="6">
        <v>84.516588883481745</v>
      </c>
      <c r="C80" s="2">
        <f t="shared" si="1"/>
        <v>79</v>
      </c>
    </row>
    <row r="81" spans="1:3" x14ac:dyDescent="0.25">
      <c r="A81" s="2">
        <f>Data!A296</f>
        <v>293</v>
      </c>
      <c r="B81" s="6">
        <v>83.355054948213365</v>
      </c>
      <c r="C81" s="2">
        <f t="shared" si="1"/>
        <v>80</v>
      </c>
    </row>
    <row r="82" spans="1:3" x14ac:dyDescent="0.25">
      <c r="A82" s="2">
        <f>Data!A380</f>
        <v>377</v>
      </c>
      <c r="B82" s="6">
        <v>83.074125444018136</v>
      </c>
      <c r="C82" s="2">
        <f t="shared" si="1"/>
        <v>81</v>
      </c>
    </row>
    <row r="83" spans="1:3" x14ac:dyDescent="0.25">
      <c r="A83" s="2">
        <f>Data!A76</f>
        <v>73</v>
      </c>
      <c r="B83" s="6">
        <v>82.725606579713713</v>
      </c>
      <c r="C83" s="2">
        <f t="shared" si="1"/>
        <v>82</v>
      </c>
    </row>
    <row r="84" spans="1:3" x14ac:dyDescent="0.25">
      <c r="A84" s="2">
        <f>Data!A483</f>
        <v>480</v>
      </c>
      <c r="B84" s="6">
        <v>82.499765129086882</v>
      </c>
      <c r="C84" s="2">
        <f t="shared" si="1"/>
        <v>83</v>
      </c>
    </row>
    <row r="85" spans="1:3" x14ac:dyDescent="0.25">
      <c r="A85" s="2">
        <f>Data!A225</f>
        <v>222</v>
      </c>
      <c r="B85" s="6">
        <v>80.808804934858927</v>
      </c>
      <c r="C85" s="2">
        <f t="shared" si="1"/>
        <v>84</v>
      </c>
    </row>
    <row r="86" spans="1:3" x14ac:dyDescent="0.25">
      <c r="A86" s="2">
        <f>Data!A196</f>
        <v>193</v>
      </c>
      <c r="B86" s="6">
        <v>80.427321811124784</v>
      </c>
      <c r="C86" s="2">
        <f t="shared" si="1"/>
        <v>85</v>
      </c>
    </row>
    <row r="87" spans="1:3" x14ac:dyDescent="0.25">
      <c r="A87" s="2">
        <f>Data!A444</f>
        <v>441</v>
      </c>
      <c r="B87" s="6">
        <v>77.718097315429986</v>
      </c>
      <c r="C87" s="2">
        <f t="shared" si="1"/>
        <v>86</v>
      </c>
    </row>
    <row r="88" spans="1:3" x14ac:dyDescent="0.25">
      <c r="A88" s="2">
        <f>Data!A286</f>
        <v>283</v>
      </c>
      <c r="B88" s="6">
        <v>76.739641488185953</v>
      </c>
      <c r="C88" s="2">
        <f t="shared" si="1"/>
        <v>87</v>
      </c>
    </row>
    <row r="89" spans="1:3" x14ac:dyDescent="0.25">
      <c r="A89" s="2">
        <f>Data!A466</f>
        <v>463</v>
      </c>
      <c r="B89" s="6">
        <v>76.402385179277189</v>
      </c>
      <c r="C89" s="2">
        <f t="shared" si="1"/>
        <v>88</v>
      </c>
    </row>
    <row r="90" spans="1:3" x14ac:dyDescent="0.25">
      <c r="A90" s="2">
        <f>Data!A487</f>
        <v>484</v>
      </c>
      <c r="B90" s="6">
        <v>75.987527100569423</v>
      </c>
      <c r="C90" s="2">
        <f t="shared" si="1"/>
        <v>89</v>
      </c>
    </row>
    <row r="91" spans="1:3" x14ac:dyDescent="0.25">
      <c r="A91" s="2">
        <f>Data!A259</f>
        <v>256</v>
      </c>
      <c r="B91" s="6">
        <v>75.607139900776019</v>
      </c>
      <c r="C91" s="2">
        <f t="shared" si="1"/>
        <v>90</v>
      </c>
    </row>
    <row r="92" spans="1:3" x14ac:dyDescent="0.25">
      <c r="A92" s="2">
        <f>Data!A199</f>
        <v>196</v>
      </c>
      <c r="B92" s="6">
        <v>75.543085961639008</v>
      </c>
      <c r="C92" s="2">
        <f t="shared" si="1"/>
        <v>91</v>
      </c>
    </row>
    <row r="93" spans="1:3" x14ac:dyDescent="0.25">
      <c r="A93" s="2">
        <f>Data!A474</f>
        <v>471</v>
      </c>
      <c r="B93" s="6">
        <v>74.806482277965188</v>
      </c>
      <c r="C93" s="2">
        <f t="shared" si="1"/>
        <v>92</v>
      </c>
    </row>
    <row r="94" spans="1:3" x14ac:dyDescent="0.25">
      <c r="A94" s="2">
        <f>Data!A207</f>
        <v>204</v>
      </c>
      <c r="B94" s="6">
        <v>74.558563671005686</v>
      </c>
      <c r="C94" s="2">
        <f t="shared" si="1"/>
        <v>93</v>
      </c>
    </row>
    <row r="95" spans="1:3" x14ac:dyDescent="0.25">
      <c r="A95" s="2">
        <f>Data!A358</f>
        <v>355</v>
      </c>
      <c r="B95" s="6">
        <v>74.537533290264037</v>
      </c>
      <c r="C95" s="2">
        <f t="shared" si="1"/>
        <v>94</v>
      </c>
    </row>
    <row r="96" spans="1:3" x14ac:dyDescent="0.25">
      <c r="A96" s="2">
        <f>Data!A136</f>
        <v>133</v>
      </c>
      <c r="B96" s="6">
        <v>72.383306528374305</v>
      </c>
      <c r="C96" s="2">
        <f t="shared" si="1"/>
        <v>95</v>
      </c>
    </row>
    <row r="97" spans="1:3" x14ac:dyDescent="0.25">
      <c r="A97" s="2">
        <f>Data!A281</f>
        <v>278</v>
      </c>
      <c r="B97" s="6">
        <v>72.287801376214702</v>
      </c>
      <c r="C97" s="2">
        <f t="shared" si="1"/>
        <v>96</v>
      </c>
    </row>
    <row r="98" spans="1:3" x14ac:dyDescent="0.25">
      <c r="A98" s="2">
        <f>Data!A22</f>
        <v>19</v>
      </c>
      <c r="B98" s="6">
        <v>71.796472398777041</v>
      </c>
      <c r="C98" s="2">
        <f t="shared" si="1"/>
        <v>97</v>
      </c>
    </row>
    <row r="99" spans="1:3" x14ac:dyDescent="0.25">
      <c r="A99" s="2">
        <f>Data!A401</f>
        <v>398</v>
      </c>
      <c r="B99" s="6">
        <v>71.150447497202549</v>
      </c>
      <c r="C99" s="2">
        <f t="shared" si="1"/>
        <v>98</v>
      </c>
    </row>
    <row r="100" spans="1:3" x14ac:dyDescent="0.25">
      <c r="A100" s="2">
        <f>Data!A394</f>
        <v>391</v>
      </c>
      <c r="B100" s="6">
        <v>70.755639725011861</v>
      </c>
      <c r="C100" s="2">
        <f t="shared" si="1"/>
        <v>99</v>
      </c>
    </row>
    <row r="101" spans="1:3" x14ac:dyDescent="0.25">
      <c r="A101" s="2">
        <f>Data!A112</f>
        <v>109</v>
      </c>
      <c r="B101" s="6">
        <v>70.126424805292118</v>
      </c>
      <c r="C101" s="2">
        <f t="shared" si="1"/>
        <v>100</v>
      </c>
    </row>
    <row r="102" spans="1:3" x14ac:dyDescent="0.25">
      <c r="A102" s="2">
        <f>Data!A347</f>
        <v>344</v>
      </c>
      <c r="B102" s="6">
        <v>70.021129848842975</v>
      </c>
      <c r="C102" s="2">
        <f t="shared" si="1"/>
        <v>101</v>
      </c>
    </row>
    <row r="103" spans="1:3" x14ac:dyDescent="0.25">
      <c r="A103" s="2">
        <f>Data!A345</f>
        <v>342</v>
      </c>
      <c r="B103" s="6">
        <v>68.575293160753063</v>
      </c>
      <c r="C103" s="2">
        <f t="shared" si="1"/>
        <v>102</v>
      </c>
    </row>
    <row r="104" spans="1:3" x14ac:dyDescent="0.25">
      <c r="A104" s="2">
        <f>Data!A75</f>
        <v>72</v>
      </c>
      <c r="B104" s="6">
        <v>67.917359539424069</v>
      </c>
      <c r="C104" s="2">
        <f t="shared" si="1"/>
        <v>103</v>
      </c>
    </row>
    <row r="105" spans="1:3" x14ac:dyDescent="0.25">
      <c r="A105" s="2">
        <f>Data!A425</f>
        <v>422</v>
      </c>
      <c r="B105" s="6">
        <v>66.913487663563501</v>
      </c>
      <c r="C105" s="2">
        <f t="shared" si="1"/>
        <v>104</v>
      </c>
    </row>
    <row r="106" spans="1:3" x14ac:dyDescent="0.25">
      <c r="A106" s="2">
        <f>Data!A233</f>
        <v>230</v>
      </c>
      <c r="B106" s="6">
        <v>66.768404609032586</v>
      </c>
      <c r="C106" s="2">
        <f t="shared" si="1"/>
        <v>105</v>
      </c>
    </row>
    <row r="107" spans="1:3" x14ac:dyDescent="0.25">
      <c r="A107" s="2">
        <f>Data!A468</f>
        <v>465</v>
      </c>
      <c r="B107" s="6">
        <v>66.687966362631414</v>
      </c>
      <c r="C107" s="2">
        <f t="shared" si="1"/>
        <v>106</v>
      </c>
    </row>
    <row r="108" spans="1:3" x14ac:dyDescent="0.25">
      <c r="A108" s="2">
        <f>Data!A488</f>
        <v>485</v>
      </c>
      <c r="B108" s="6">
        <v>66.586895843580351</v>
      </c>
      <c r="C108" s="2">
        <f t="shared" si="1"/>
        <v>107</v>
      </c>
    </row>
    <row r="109" spans="1:3" x14ac:dyDescent="0.25">
      <c r="A109" s="2">
        <f>Data!A135</f>
        <v>132</v>
      </c>
      <c r="B109" s="6">
        <v>65.769107496802462</v>
      </c>
      <c r="C109" s="2">
        <f t="shared" si="1"/>
        <v>108</v>
      </c>
    </row>
    <row r="110" spans="1:3" x14ac:dyDescent="0.25">
      <c r="A110" s="2">
        <f>Data!A282</f>
        <v>279</v>
      </c>
      <c r="B110" s="6">
        <v>65.260046993378637</v>
      </c>
      <c r="C110" s="2">
        <f t="shared" si="1"/>
        <v>109</v>
      </c>
    </row>
    <row r="111" spans="1:3" x14ac:dyDescent="0.25">
      <c r="A111" s="2">
        <f>Data!A353</f>
        <v>350</v>
      </c>
      <c r="B111" s="6">
        <v>64.633713289767911</v>
      </c>
      <c r="C111" s="2">
        <f t="shared" si="1"/>
        <v>110</v>
      </c>
    </row>
    <row r="112" spans="1:3" x14ac:dyDescent="0.25">
      <c r="A112" s="2">
        <f>Data!A438</f>
        <v>435</v>
      </c>
      <c r="B112" s="6">
        <v>64.53049572234886</v>
      </c>
      <c r="C112" s="2">
        <f t="shared" si="1"/>
        <v>111</v>
      </c>
    </row>
    <row r="113" spans="1:3" x14ac:dyDescent="0.25">
      <c r="A113" s="2">
        <f>Data!A177</f>
        <v>174</v>
      </c>
      <c r="B113" s="6">
        <v>63.584796178340184</v>
      </c>
      <c r="C113" s="2">
        <f t="shared" si="1"/>
        <v>112</v>
      </c>
    </row>
    <row r="114" spans="1:3" x14ac:dyDescent="0.25">
      <c r="A114" s="2">
        <f>Data!A153</f>
        <v>150</v>
      </c>
      <c r="B114" s="6">
        <v>62.241734973838902</v>
      </c>
      <c r="C114" s="2">
        <f t="shared" si="1"/>
        <v>113</v>
      </c>
    </row>
    <row r="115" spans="1:3" x14ac:dyDescent="0.25">
      <c r="A115" s="2">
        <f>Data!A58</f>
        <v>55</v>
      </c>
      <c r="B115" s="6">
        <v>62.176777824024612</v>
      </c>
      <c r="C115" s="2">
        <f t="shared" si="1"/>
        <v>114</v>
      </c>
    </row>
    <row r="116" spans="1:3" x14ac:dyDescent="0.25">
      <c r="A116" s="2">
        <f>Data!A49</f>
        <v>46</v>
      </c>
      <c r="B116" s="6">
        <v>61.940379684185245</v>
      </c>
      <c r="C116" s="2">
        <f t="shared" si="1"/>
        <v>115</v>
      </c>
    </row>
    <row r="117" spans="1:3" x14ac:dyDescent="0.25">
      <c r="A117" s="2">
        <f>Data!A299</f>
        <v>296</v>
      </c>
      <c r="B117" s="6">
        <v>61.120111594073023</v>
      </c>
      <c r="C117" s="2">
        <f t="shared" si="1"/>
        <v>116</v>
      </c>
    </row>
    <row r="118" spans="1:3" x14ac:dyDescent="0.25">
      <c r="A118" s="2">
        <f>Data!A295</f>
        <v>292</v>
      </c>
      <c r="B118" s="6">
        <v>60.923852952129891</v>
      </c>
      <c r="C118" s="2">
        <f t="shared" si="1"/>
        <v>117</v>
      </c>
    </row>
    <row r="119" spans="1:3" x14ac:dyDescent="0.25">
      <c r="A119" s="2">
        <f>Data!A187</f>
        <v>184</v>
      </c>
      <c r="B119" s="6">
        <v>60.786815028332057</v>
      </c>
      <c r="C119" s="2">
        <f t="shared" si="1"/>
        <v>118</v>
      </c>
    </row>
    <row r="120" spans="1:3" x14ac:dyDescent="0.25">
      <c r="A120" s="2">
        <f>Data!A452</f>
        <v>449</v>
      </c>
      <c r="B120" s="6">
        <v>59.949226782136975</v>
      </c>
      <c r="C120" s="2">
        <f t="shared" si="1"/>
        <v>119</v>
      </c>
    </row>
    <row r="121" spans="1:3" x14ac:dyDescent="0.25">
      <c r="A121" s="2">
        <f>Data!A391</f>
        <v>388</v>
      </c>
      <c r="B121" s="6">
        <v>59.846905307767884</v>
      </c>
      <c r="C121" s="2">
        <f t="shared" si="1"/>
        <v>120</v>
      </c>
    </row>
    <row r="122" spans="1:3" x14ac:dyDescent="0.25">
      <c r="A122" s="2">
        <f>Data!A57</f>
        <v>54</v>
      </c>
      <c r="B122" s="6">
        <v>59.63566781571717</v>
      </c>
      <c r="C122" s="2">
        <f t="shared" si="1"/>
        <v>121</v>
      </c>
    </row>
    <row r="123" spans="1:3" x14ac:dyDescent="0.25">
      <c r="A123" s="2">
        <f>Data!A382</f>
        <v>379</v>
      </c>
      <c r="B123" s="6">
        <v>59.480393351921521</v>
      </c>
      <c r="C123" s="2">
        <f t="shared" si="1"/>
        <v>122</v>
      </c>
    </row>
    <row r="124" spans="1:3" x14ac:dyDescent="0.25">
      <c r="A124" s="2">
        <f>Data!A369</f>
        <v>366</v>
      </c>
      <c r="B124" s="6">
        <v>55.01825168313735</v>
      </c>
      <c r="C124" s="2">
        <f t="shared" si="1"/>
        <v>123</v>
      </c>
    </row>
    <row r="125" spans="1:3" x14ac:dyDescent="0.25">
      <c r="A125" s="2">
        <f>Data!A292</f>
        <v>289</v>
      </c>
      <c r="B125" s="6">
        <v>54.624909369002125</v>
      </c>
      <c r="C125" s="2">
        <f t="shared" si="1"/>
        <v>124</v>
      </c>
    </row>
    <row r="126" spans="1:3" x14ac:dyDescent="0.25">
      <c r="A126" s="2">
        <f>Data!A431</f>
        <v>428</v>
      </c>
      <c r="B126" s="6">
        <v>53.173519445181228</v>
      </c>
      <c r="C126" s="2">
        <f t="shared" si="1"/>
        <v>125</v>
      </c>
    </row>
    <row r="127" spans="1:3" x14ac:dyDescent="0.25">
      <c r="A127" s="2">
        <f>Data!A333</f>
        <v>330</v>
      </c>
      <c r="B127" s="6">
        <v>52.762683488093899</v>
      </c>
      <c r="C127" s="2">
        <f t="shared" si="1"/>
        <v>126</v>
      </c>
    </row>
    <row r="128" spans="1:3" x14ac:dyDescent="0.25">
      <c r="A128" s="2">
        <f>Data!A314</f>
        <v>311</v>
      </c>
      <c r="B128" s="6">
        <v>52.346517342066363</v>
      </c>
      <c r="C128" s="2">
        <f t="shared" si="1"/>
        <v>127</v>
      </c>
    </row>
    <row r="129" spans="1:3" x14ac:dyDescent="0.25">
      <c r="A129" s="2">
        <f>Data!A25</f>
        <v>22</v>
      </c>
      <c r="B129" s="6">
        <v>51.47056475170757</v>
      </c>
      <c r="C129" s="2">
        <f t="shared" si="1"/>
        <v>128</v>
      </c>
    </row>
    <row r="130" spans="1:3" x14ac:dyDescent="0.25">
      <c r="A130" s="2">
        <f>Data!A305</f>
        <v>302</v>
      </c>
      <c r="B130" s="6">
        <v>50.042264995336154</v>
      </c>
      <c r="C130" s="2">
        <f t="shared" si="1"/>
        <v>129</v>
      </c>
    </row>
    <row r="131" spans="1:3" x14ac:dyDescent="0.25">
      <c r="A131" s="2">
        <f>Data!A450</f>
        <v>447</v>
      </c>
      <c r="B131" s="6">
        <v>49.437755247259702</v>
      </c>
      <c r="C131" s="2">
        <f t="shared" si="1"/>
        <v>130</v>
      </c>
    </row>
    <row r="132" spans="1:3" x14ac:dyDescent="0.25">
      <c r="A132" s="2">
        <f>Data!A102</f>
        <v>99</v>
      </c>
      <c r="B132" s="6">
        <v>48.792945084816893</v>
      </c>
      <c r="C132" s="2">
        <f t="shared" ref="C132:C195" si="2">C131+1</f>
        <v>131</v>
      </c>
    </row>
    <row r="133" spans="1:3" x14ac:dyDescent="0.25">
      <c r="A133" s="2">
        <f>Data!A301</f>
        <v>298</v>
      </c>
      <c r="B133" s="6">
        <v>48.74596824037144</v>
      </c>
      <c r="C133" s="2">
        <f t="shared" si="2"/>
        <v>132</v>
      </c>
    </row>
    <row r="134" spans="1:3" x14ac:dyDescent="0.25">
      <c r="A134" s="2">
        <f>Data!A14</f>
        <v>11</v>
      </c>
      <c r="B134" s="6">
        <v>47.579230913703213</v>
      </c>
      <c r="C134" s="2">
        <f t="shared" si="2"/>
        <v>133</v>
      </c>
    </row>
    <row r="135" spans="1:3" x14ac:dyDescent="0.25">
      <c r="A135" s="2">
        <f>Data!A392</f>
        <v>389</v>
      </c>
      <c r="B135" s="6">
        <v>47.386193815826118</v>
      </c>
      <c r="C135" s="2">
        <f t="shared" si="2"/>
        <v>134</v>
      </c>
    </row>
    <row r="136" spans="1:3" x14ac:dyDescent="0.25">
      <c r="A136" s="2">
        <f>Data!A129</f>
        <v>126</v>
      </c>
      <c r="B136" s="6">
        <v>47.107882091362626</v>
      </c>
      <c r="C136" s="2">
        <f t="shared" si="2"/>
        <v>135</v>
      </c>
    </row>
    <row r="137" spans="1:3" x14ac:dyDescent="0.25">
      <c r="A137" s="2">
        <f>Data!A72</f>
        <v>69</v>
      </c>
      <c r="B137" s="6">
        <v>45.073264274862595</v>
      </c>
      <c r="C137" s="2">
        <f t="shared" si="2"/>
        <v>136</v>
      </c>
    </row>
    <row r="138" spans="1:3" x14ac:dyDescent="0.25">
      <c r="A138" s="2">
        <f>Data!A408</f>
        <v>405</v>
      </c>
      <c r="B138" s="6">
        <v>44.054333994092303</v>
      </c>
      <c r="C138" s="2">
        <f t="shared" si="2"/>
        <v>137</v>
      </c>
    </row>
    <row r="139" spans="1:3" x14ac:dyDescent="0.25">
      <c r="A139" s="2">
        <f>Data!A478</f>
        <v>475</v>
      </c>
      <c r="B139" s="6">
        <v>43.094029208323263</v>
      </c>
      <c r="C139" s="2">
        <f t="shared" si="2"/>
        <v>138</v>
      </c>
    </row>
    <row r="140" spans="1:3" x14ac:dyDescent="0.25">
      <c r="A140" s="2">
        <f>Data!A92</f>
        <v>89</v>
      </c>
      <c r="B140" s="6">
        <v>41.305961101617868</v>
      </c>
      <c r="C140" s="2">
        <f t="shared" si="2"/>
        <v>139</v>
      </c>
    </row>
    <row r="141" spans="1:3" x14ac:dyDescent="0.25">
      <c r="A141" s="2">
        <f>Data!A330</f>
        <v>327</v>
      </c>
      <c r="B141" s="6">
        <v>40.82788511659237</v>
      </c>
      <c r="C141" s="2">
        <f t="shared" si="2"/>
        <v>140</v>
      </c>
    </row>
    <row r="142" spans="1:3" x14ac:dyDescent="0.25">
      <c r="A142" s="2">
        <f>Data!A268</f>
        <v>265</v>
      </c>
      <c r="B142" s="6">
        <v>39.241786731423417</v>
      </c>
      <c r="C142" s="2">
        <f t="shared" si="2"/>
        <v>141</v>
      </c>
    </row>
    <row r="143" spans="1:3" x14ac:dyDescent="0.25">
      <c r="A143" s="2">
        <f>Data!A71</f>
        <v>68</v>
      </c>
      <c r="B143" s="6">
        <v>39.144711245622602</v>
      </c>
      <c r="C143" s="2">
        <f t="shared" si="2"/>
        <v>142</v>
      </c>
    </row>
    <row r="144" spans="1:3" x14ac:dyDescent="0.25">
      <c r="A144" s="2">
        <f>Data!A152</f>
        <v>149</v>
      </c>
      <c r="B144" s="6">
        <v>38.673316428525141</v>
      </c>
      <c r="C144" s="2">
        <f t="shared" si="2"/>
        <v>143</v>
      </c>
    </row>
    <row r="145" spans="1:3" x14ac:dyDescent="0.25">
      <c r="A145" s="2">
        <f>Data!A441</f>
        <v>438</v>
      </c>
      <c r="B145" s="6">
        <v>38.480923324936157</v>
      </c>
      <c r="C145" s="2">
        <f t="shared" si="2"/>
        <v>144</v>
      </c>
    </row>
    <row r="146" spans="1:3" x14ac:dyDescent="0.25">
      <c r="A146" s="2">
        <f>Data!A323</f>
        <v>320</v>
      </c>
      <c r="B146" s="6">
        <v>37.490502733198809</v>
      </c>
      <c r="C146" s="2">
        <f t="shared" si="2"/>
        <v>145</v>
      </c>
    </row>
    <row r="147" spans="1:3" x14ac:dyDescent="0.25">
      <c r="A147" s="2">
        <f>Data!A167</f>
        <v>164</v>
      </c>
      <c r="B147" s="6">
        <v>37.216743982531625</v>
      </c>
      <c r="C147" s="2">
        <f t="shared" si="2"/>
        <v>146</v>
      </c>
    </row>
    <row r="148" spans="1:3" x14ac:dyDescent="0.25">
      <c r="A148" s="2">
        <f>Data!A194</f>
        <v>191</v>
      </c>
      <c r="B148" s="6">
        <v>36.511160463605847</v>
      </c>
      <c r="C148" s="2">
        <f t="shared" si="2"/>
        <v>147</v>
      </c>
    </row>
    <row r="149" spans="1:3" x14ac:dyDescent="0.25">
      <c r="A149" s="2">
        <f>Data!A30</f>
        <v>27</v>
      </c>
      <c r="B149" s="6">
        <v>34.633347146949745</v>
      </c>
      <c r="C149" s="2">
        <f t="shared" si="2"/>
        <v>148</v>
      </c>
    </row>
    <row r="150" spans="1:3" x14ac:dyDescent="0.25">
      <c r="A150" s="2">
        <f>Data!A205</f>
        <v>202</v>
      </c>
      <c r="B150" s="6">
        <v>34.381833046229076</v>
      </c>
      <c r="C150" s="2">
        <f t="shared" si="2"/>
        <v>149</v>
      </c>
    </row>
    <row r="151" spans="1:3" x14ac:dyDescent="0.25">
      <c r="A151" s="2">
        <f>Data!A113</f>
        <v>110</v>
      </c>
      <c r="B151" s="6">
        <v>33.696946114057937</v>
      </c>
      <c r="C151" s="2">
        <f t="shared" si="2"/>
        <v>150</v>
      </c>
    </row>
    <row r="152" spans="1:3" x14ac:dyDescent="0.25">
      <c r="A152" s="2">
        <f>Data!A430</f>
        <v>427</v>
      </c>
      <c r="B152" s="6">
        <v>33.406249857816874</v>
      </c>
      <c r="C152" s="2">
        <f t="shared" si="2"/>
        <v>151</v>
      </c>
    </row>
    <row r="153" spans="1:3" x14ac:dyDescent="0.25">
      <c r="A153" s="2">
        <f>Data!A146</f>
        <v>143</v>
      </c>
      <c r="B153" s="6">
        <v>32.694716379535748</v>
      </c>
      <c r="C153" s="2">
        <f t="shared" si="2"/>
        <v>152</v>
      </c>
    </row>
    <row r="154" spans="1:3" x14ac:dyDescent="0.25">
      <c r="A154" s="2">
        <f>Data!A161</f>
        <v>158</v>
      </c>
      <c r="B154" s="6">
        <v>32.36890642941944</v>
      </c>
      <c r="C154" s="2">
        <f t="shared" si="2"/>
        <v>153</v>
      </c>
    </row>
    <row r="155" spans="1:3" x14ac:dyDescent="0.25">
      <c r="A155" s="2">
        <f>Data!A151</f>
        <v>148</v>
      </c>
      <c r="B155" s="6">
        <v>31.947256217061295</v>
      </c>
      <c r="C155" s="2">
        <f t="shared" si="2"/>
        <v>154</v>
      </c>
    </row>
    <row r="156" spans="1:3" x14ac:dyDescent="0.25">
      <c r="A156" s="2">
        <f>Data!A266</f>
        <v>263</v>
      </c>
      <c r="B156" s="6">
        <v>31.944558208873786</v>
      </c>
      <c r="C156" s="2">
        <f t="shared" si="2"/>
        <v>155</v>
      </c>
    </row>
    <row r="157" spans="1:3" x14ac:dyDescent="0.25">
      <c r="A157" s="2">
        <f>Data!A288</f>
        <v>285</v>
      </c>
      <c r="B157" s="6">
        <v>31.557339346703884</v>
      </c>
      <c r="C157" s="2">
        <f t="shared" si="2"/>
        <v>156</v>
      </c>
    </row>
    <row r="158" spans="1:3" x14ac:dyDescent="0.25">
      <c r="A158" s="2">
        <f>Data!A462</f>
        <v>459</v>
      </c>
      <c r="B158" s="6">
        <v>30.650513375981973</v>
      </c>
      <c r="C158" s="2">
        <f t="shared" si="2"/>
        <v>157</v>
      </c>
    </row>
    <row r="159" spans="1:3" x14ac:dyDescent="0.25">
      <c r="A159" s="2">
        <f>Data!A326</f>
        <v>323</v>
      </c>
      <c r="B159" s="6">
        <v>30.625769740341639</v>
      </c>
      <c r="C159" s="2">
        <f t="shared" si="2"/>
        <v>158</v>
      </c>
    </row>
    <row r="160" spans="1:3" x14ac:dyDescent="0.25">
      <c r="A160" s="2">
        <f>Data!A80</f>
        <v>77</v>
      </c>
      <c r="B160" s="6">
        <v>30.619876025175472</v>
      </c>
      <c r="C160" s="2">
        <f t="shared" si="2"/>
        <v>159</v>
      </c>
    </row>
    <row r="161" spans="1:3" x14ac:dyDescent="0.25">
      <c r="A161" s="2">
        <f>Data!A109</f>
        <v>106</v>
      </c>
      <c r="B161" s="6">
        <v>30.251631251576327</v>
      </c>
      <c r="C161" s="2">
        <f t="shared" si="2"/>
        <v>160</v>
      </c>
    </row>
    <row r="162" spans="1:3" x14ac:dyDescent="0.25">
      <c r="A162" s="2">
        <f>Data!A12</f>
        <v>9</v>
      </c>
      <c r="B162" s="6">
        <v>29.855565243566161</v>
      </c>
      <c r="C162" s="2">
        <f t="shared" si="2"/>
        <v>161</v>
      </c>
    </row>
    <row r="163" spans="1:3" x14ac:dyDescent="0.25">
      <c r="A163" s="2">
        <f>Data!A426</f>
        <v>423</v>
      </c>
      <c r="B163" s="6">
        <v>29.444870667906798</v>
      </c>
      <c r="C163" s="2">
        <f t="shared" si="2"/>
        <v>162</v>
      </c>
    </row>
    <row r="164" spans="1:3" x14ac:dyDescent="0.25">
      <c r="A164" s="2">
        <f>Data!A427</f>
        <v>424</v>
      </c>
      <c r="B164" s="6">
        <v>29.278334523914964</v>
      </c>
      <c r="C164" s="2">
        <f t="shared" si="2"/>
        <v>163</v>
      </c>
    </row>
    <row r="165" spans="1:3" x14ac:dyDescent="0.25">
      <c r="A165" s="2">
        <f>Data!A228</f>
        <v>225</v>
      </c>
      <c r="B165" s="6">
        <v>28.287184851531492</v>
      </c>
      <c r="C165" s="2">
        <f t="shared" si="2"/>
        <v>164</v>
      </c>
    </row>
    <row r="166" spans="1:3" x14ac:dyDescent="0.25">
      <c r="A166" s="2">
        <f>Data!A209</f>
        <v>206</v>
      </c>
      <c r="B166" s="6">
        <v>28.168887790910958</v>
      </c>
      <c r="C166" s="2">
        <f t="shared" si="2"/>
        <v>165</v>
      </c>
    </row>
    <row r="167" spans="1:3" x14ac:dyDescent="0.25">
      <c r="A167" s="2">
        <f>Data!A65</f>
        <v>62</v>
      </c>
      <c r="B167" s="6">
        <v>27.67938284322554</v>
      </c>
      <c r="C167" s="2">
        <f t="shared" si="2"/>
        <v>166</v>
      </c>
    </row>
    <row r="168" spans="1:3" x14ac:dyDescent="0.25">
      <c r="A168" s="2">
        <f>Data!A406</f>
        <v>403</v>
      </c>
      <c r="B168" s="6">
        <v>27.190277010951831</v>
      </c>
      <c r="C168" s="2">
        <f t="shared" si="2"/>
        <v>167</v>
      </c>
    </row>
    <row r="169" spans="1:3" x14ac:dyDescent="0.25">
      <c r="A169" s="2">
        <f>Data!A122</f>
        <v>119</v>
      </c>
      <c r="B169" s="6">
        <v>26.740630652948312</v>
      </c>
      <c r="C169" s="2">
        <f t="shared" si="2"/>
        <v>168</v>
      </c>
    </row>
    <row r="170" spans="1:3" x14ac:dyDescent="0.25">
      <c r="A170" s="2">
        <f>Data!A481</f>
        <v>478</v>
      </c>
      <c r="B170" s="6">
        <v>25.928990382497432</v>
      </c>
      <c r="C170" s="2">
        <f t="shared" si="2"/>
        <v>169</v>
      </c>
    </row>
    <row r="171" spans="1:3" x14ac:dyDescent="0.25">
      <c r="A171" s="2">
        <f>Data!A95</f>
        <v>92</v>
      </c>
      <c r="B171" s="6">
        <v>25.616668245978872</v>
      </c>
      <c r="C171" s="2">
        <f t="shared" si="2"/>
        <v>170</v>
      </c>
    </row>
    <row r="172" spans="1:3" x14ac:dyDescent="0.25">
      <c r="A172" s="2">
        <f>Data!A362</f>
        <v>359</v>
      </c>
      <c r="B172" s="6">
        <v>25.107606896435755</v>
      </c>
      <c r="C172" s="2">
        <f t="shared" si="2"/>
        <v>171</v>
      </c>
    </row>
    <row r="173" spans="1:3" x14ac:dyDescent="0.25">
      <c r="A173" s="2">
        <f>Data!A493</f>
        <v>490</v>
      </c>
      <c r="B173" s="6">
        <v>24.730524963702919</v>
      </c>
      <c r="C173" s="2">
        <f t="shared" si="2"/>
        <v>172</v>
      </c>
    </row>
    <row r="174" spans="1:3" x14ac:dyDescent="0.25">
      <c r="A174" s="2">
        <f>Data!A173</f>
        <v>170</v>
      </c>
      <c r="B174" s="6">
        <v>24.397998189682767</v>
      </c>
      <c r="C174" s="2">
        <f t="shared" si="2"/>
        <v>173</v>
      </c>
    </row>
    <row r="175" spans="1:3" x14ac:dyDescent="0.25">
      <c r="A175" s="2">
        <f>Data!A385</f>
        <v>382</v>
      </c>
      <c r="B175" s="6">
        <v>23.56452750846438</v>
      </c>
      <c r="C175" s="2">
        <f t="shared" si="2"/>
        <v>174</v>
      </c>
    </row>
    <row r="176" spans="1:3" x14ac:dyDescent="0.25">
      <c r="A176" s="2">
        <f>Data!A284</f>
        <v>281</v>
      </c>
      <c r="B176" s="6">
        <v>22.790341499967326</v>
      </c>
      <c r="C176" s="2">
        <f t="shared" si="2"/>
        <v>175</v>
      </c>
    </row>
    <row r="177" spans="1:3" x14ac:dyDescent="0.25">
      <c r="A177" s="2">
        <f>Data!A271</f>
        <v>268</v>
      </c>
      <c r="B177" s="6">
        <v>22.654166582171456</v>
      </c>
      <c r="C177" s="2">
        <f t="shared" si="2"/>
        <v>176</v>
      </c>
    </row>
    <row r="178" spans="1:3" x14ac:dyDescent="0.25">
      <c r="A178" s="2">
        <f>Data!A332</f>
        <v>329</v>
      </c>
      <c r="B178" s="6">
        <v>22.388037836613876</v>
      </c>
      <c r="C178" s="2">
        <f t="shared" si="2"/>
        <v>177</v>
      </c>
    </row>
    <row r="179" spans="1:3" x14ac:dyDescent="0.25">
      <c r="A179" s="2">
        <f>Data!A335</f>
        <v>332</v>
      </c>
      <c r="B179" s="6">
        <v>22.269964623339547</v>
      </c>
      <c r="C179" s="2">
        <f t="shared" si="2"/>
        <v>178</v>
      </c>
    </row>
    <row r="180" spans="1:3" x14ac:dyDescent="0.25">
      <c r="A180" s="2">
        <f>Data!A354</f>
        <v>351</v>
      </c>
      <c r="B180" s="6">
        <v>21.547782564932277</v>
      </c>
      <c r="C180" s="2">
        <f t="shared" si="2"/>
        <v>179</v>
      </c>
    </row>
    <row r="181" spans="1:3" x14ac:dyDescent="0.25">
      <c r="A181" s="2">
        <f>Data!A6</f>
        <v>3</v>
      </c>
      <c r="B181" s="6">
        <v>21.416835607104076</v>
      </c>
      <c r="C181" s="2">
        <f t="shared" si="2"/>
        <v>180</v>
      </c>
    </row>
    <row r="182" spans="1:3" x14ac:dyDescent="0.25">
      <c r="A182" s="2">
        <f>Data!A340</f>
        <v>337</v>
      </c>
      <c r="B182" s="6">
        <v>21.313495721386062</v>
      </c>
      <c r="C182" s="2">
        <f t="shared" si="2"/>
        <v>181</v>
      </c>
    </row>
    <row r="183" spans="1:3" x14ac:dyDescent="0.25">
      <c r="A183" s="2">
        <f>Data!A393</f>
        <v>390</v>
      </c>
      <c r="B183" s="6">
        <v>20.553282342012608</v>
      </c>
      <c r="C183" s="2">
        <f t="shared" si="2"/>
        <v>182</v>
      </c>
    </row>
    <row r="184" spans="1:3" x14ac:dyDescent="0.25">
      <c r="A184" s="2">
        <f>Data!A98</f>
        <v>95</v>
      </c>
      <c r="B184" s="6">
        <v>20.302476308610494</v>
      </c>
      <c r="C184" s="2">
        <f t="shared" si="2"/>
        <v>183</v>
      </c>
    </row>
    <row r="185" spans="1:3" x14ac:dyDescent="0.25">
      <c r="A185" s="2">
        <f>Data!A66</f>
        <v>63</v>
      </c>
      <c r="B185" s="6">
        <v>20.262905969402709</v>
      </c>
      <c r="C185" s="2">
        <f t="shared" si="2"/>
        <v>184</v>
      </c>
    </row>
    <row r="186" spans="1:3" x14ac:dyDescent="0.25">
      <c r="A186" s="2">
        <f>Data!A169</f>
        <v>166</v>
      </c>
      <c r="B186" s="6">
        <v>19.742089710978689</v>
      </c>
      <c r="C186" s="2">
        <f t="shared" si="2"/>
        <v>185</v>
      </c>
    </row>
    <row r="187" spans="1:3" x14ac:dyDescent="0.25">
      <c r="A187" s="2">
        <f>Data!A61</f>
        <v>58</v>
      </c>
      <c r="B187" s="6">
        <v>18.696809561244663</v>
      </c>
      <c r="C187" s="2">
        <f t="shared" si="2"/>
        <v>186</v>
      </c>
    </row>
    <row r="188" spans="1:3" x14ac:dyDescent="0.25">
      <c r="A188" s="2">
        <f>Data!A204</f>
        <v>201</v>
      </c>
      <c r="B188" s="6">
        <v>18.249908002777374</v>
      </c>
      <c r="C188" s="2">
        <f t="shared" si="2"/>
        <v>187</v>
      </c>
    </row>
    <row r="189" spans="1:3" x14ac:dyDescent="0.25">
      <c r="A189" s="2">
        <f>Data!A170</f>
        <v>167</v>
      </c>
      <c r="B189" s="6">
        <v>18.248168992762658</v>
      </c>
      <c r="C189" s="2">
        <f t="shared" si="2"/>
        <v>188</v>
      </c>
    </row>
    <row r="190" spans="1:3" x14ac:dyDescent="0.25">
      <c r="A190" s="2">
        <f>Data!A278</f>
        <v>275</v>
      </c>
      <c r="B190" s="6">
        <v>18.161389983066329</v>
      </c>
      <c r="C190" s="2">
        <f t="shared" si="2"/>
        <v>189</v>
      </c>
    </row>
    <row r="191" spans="1:3" x14ac:dyDescent="0.25">
      <c r="A191" s="2">
        <f>Data!A64</f>
        <v>61</v>
      </c>
      <c r="B191" s="6">
        <v>17.687089097129501</v>
      </c>
      <c r="C191" s="2">
        <f t="shared" si="2"/>
        <v>190</v>
      </c>
    </row>
    <row r="192" spans="1:3" x14ac:dyDescent="0.25">
      <c r="A192" s="2">
        <f>Data!A94</f>
        <v>91</v>
      </c>
      <c r="B192" s="6">
        <v>17.294625388391069</v>
      </c>
      <c r="C192" s="2">
        <f t="shared" si="2"/>
        <v>191</v>
      </c>
    </row>
    <row r="193" spans="1:3" x14ac:dyDescent="0.25">
      <c r="A193" s="2">
        <f>Data!A119</f>
        <v>116</v>
      </c>
      <c r="B193" s="6">
        <v>16.45242195494211</v>
      </c>
      <c r="C193" s="2">
        <f t="shared" si="2"/>
        <v>192</v>
      </c>
    </row>
    <row r="194" spans="1:3" x14ac:dyDescent="0.25">
      <c r="A194" s="2">
        <f>Data!A451</f>
        <v>448</v>
      </c>
      <c r="B194" s="6">
        <v>16.160332654355443</v>
      </c>
      <c r="C194" s="2">
        <f t="shared" si="2"/>
        <v>193</v>
      </c>
    </row>
    <row r="195" spans="1:3" x14ac:dyDescent="0.25">
      <c r="A195" s="2">
        <f>Data!A494</f>
        <v>491</v>
      </c>
      <c r="B195" s="6">
        <v>15.850078224677418</v>
      </c>
      <c r="C195" s="2">
        <f t="shared" si="2"/>
        <v>194</v>
      </c>
    </row>
    <row r="196" spans="1:3" x14ac:dyDescent="0.25">
      <c r="A196" s="2">
        <f>Data!A383</f>
        <v>380</v>
      </c>
      <c r="B196" s="6">
        <v>15.404359426414885</v>
      </c>
      <c r="C196" s="2">
        <f t="shared" ref="C196:C259" si="3">C195+1</f>
        <v>195</v>
      </c>
    </row>
    <row r="197" spans="1:3" x14ac:dyDescent="0.25">
      <c r="A197" s="2">
        <f>Data!A156</f>
        <v>153</v>
      </c>
      <c r="B197" s="6">
        <v>15.351637191277405</v>
      </c>
      <c r="C197" s="2">
        <f t="shared" si="3"/>
        <v>196</v>
      </c>
    </row>
    <row r="198" spans="1:3" x14ac:dyDescent="0.25">
      <c r="A198" s="2">
        <f>Data!A421</f>
        <v>418</v>
      </c>
      <c r="B198" s="6">
        <v>14.651741140187369</v>
      </c>
      <c r="C198" s="2">
        <f t="shared" si="3"/>
        <v>197</v>
      </c>
    </row>
    <row r="199" spans="1:3" x14ac:dyDescent="0.25">
      <c r="A199" s="2">
        <f>Data!A206</f>
        <v>203</v>
      </c>
      <c r="B199" s="6">
        <v>14.595757216944548</v>
      </c>
      <c r="C199" s="2">
        <f t="shared" si="3"/>
        <v>198</v>
      </c>
    </row>
    <row r="200" spans="1:3" x14ac:dyDescent="0.25">
      <c r="A200" s="2">
        <f>Data!A5</f>
        <v>2</v>
      </c>
      <c r="B200" s="6">
        <v>14.52229270202406</v>
      </c>
      <c r="C200" s="2">
        <f t="shared" si="3"/>
        <v>199</v>
      </c>
    </row>
    <row r="201" spans="1:3" x14ac:dyDescent="0.25">
      <c r="A201" s="2">
        <f>Data!A210</f>
        <v>207</v>
      </c>
      <c r="B201" s="6">
        <v>13.45392145475671</v>
      </c>
      <c r="C201" s="2">
        <f t="shared" si="3"/>
        <v>200</v>
      </c>
    </row>
    <row r="202" spans="1:3" x14ac:dyDescent="0.25">
      <c r="A202" s="2">
        <f>Data!A45</f>
        <v>42</v>
      </c>
      <c r="B202" s="6">
        <v>13.341288254358005</v>
      </c>
      <c r="C202" s="2">
        <f t="shared" si="3"/>
        <v>201</v>
      </c>
    </row>
    <row r="203" spans="1:3" x14ac:dyDescent="0.25">
      <c r="A203" s="2">
        <f>Data!A222</f>
        <v>219</v>
      </c>
      <c r="B203" s="6">
        <v>12.675045380477968</v>
      </c>
      <c r="C203" s="2">
        <f t="shared" si="3"/>
        <v>202</v>
      </c>
    </row>
    <row r="204" spans="1:3" x14ac:dyDescent="0.25">
      <c r="A204" s="2">
        <f>Data!A15</f>
        <v>12</v>
      </c>
      <c r="B204" s="6">
        <v>12.138838605897035</v>
      </c>
      <c r="C204" s="2">
        <f t="shared" si="3"/>
        <v>203</v>
      </c>
    </row>
    <row r="205" spans="1:3" x14ac:dyDescent="0.25">
      <c r="A205" s="2">
        <f>Data!A384</f>
        <v>381</v>
      </c>
      <c r="B205" s="6">
        <v>11.635949517378322</v>
      </c>
      <c r="C205" s="2">
        <f t="shared" si="3"/>
        <v>204</v>
      </c>
    </row>
    <row r="206" spans="1:3" x14ac:dyDescent="0.25">
      <c r="A206" s="2">
        <f>Data!A77</f>
        <v>74</v>
      </c>
      <c r="B206" s="6">
        <v>11.38524349749423</v>
      </c>
      <c r="C206" s="2">
        <f t="shared" si="3"/>
        <v>205</v>
      </c>
    </row>
    <row r="207" spans="1:3" x14ac:dyDescent="0.25">
      <c r="A207" s="2">
        <f>Data!A43</f>
        <v>40</v>
      </c>
      <c r="B207" s="6">
        <v>10.040650603425092</v>
      </c>
      <c r="C207" s="2">
        <f t="shared" si="3"/>
        <v>206</v>
      </c>
    </row>
    <row r="208" spans="1:3" x14ac:dyDescent="0.25">
      <c r="A208" s="2">
        <f>Data!A219</f>
        <v>216</v>
      </c>
      <c r="B208" s="6">
        <v>9.8551746283446846</v>
      </c>
      <c r="C208" s="2">
        <f t="shared" si="3"/>
        <v>207</v>
      </c>
    </row>
    <row r="209" spans="1:3" x14ac:dyDescent="0.25">
      <c r="A209" s="2">
        <f>Data!A127</f>
        <v>124</v>
      </c>
      <c r="B209" s="6">
        <v>9.3188994838274084</v>
      </c>
      <c r="C209" s="2">
        <f t="shared" si="3"/>
        <v>208</v>
      </c>
    </row>
    <row r="210" spans="1:3" x14ac:dyDescent="0.25">
      <c r="A210" s="2">
        <f>Data!A97</f>
        <v>94</v>
      </c>
      <c r="B210" s="6">
        <v>8.9214569118321378</v>
      </c>
      <c r="C210" s="2">
        <f t="shared" si="3"/>
        <v>209</v>
      </c>
    </row>
    <row r="211" spans="1:3" x14ac:dyDescent="0.25">
      <c r="A211" s="2">
        <f>Data!A193</f>
        <v>190</v>
      </c>
      <c r="B211" s="6">
        <v>8.5038465417528641</v>
      </c>
      <c r="C211" s="2">
        <f t="shared" si="3"/>
        <v>210</v>
      </c>
    </row>
    <row r="212" spans="1:3" x14ac:dyDescent="0.25">
      <c r="A212" s="2">
        <f>Data!A208</f>
        <v>205</v>
      </c>
      <c r="B212" s="6">
        <v>7.3744075221857202</v>
      </c>
      <c r="C212" s="2">
        <f t="shared" si="3"/>
        <v>211</v>
      </c>
    </row>
    <row r="213" spans="1:3" x14ac:dyDescent="0.25">
      <c r="A213" s="2">
        <f>Data!A116</f>
        <v>113</v>
      </c>
      <c r="B213" s="6">
        <v>6.0854424443004973</v>
      </c>
      <c r="C213" s="2">
        <f t="shared" si="3"/>
        <v>212</v>
      </c>
    </row>
    <row r="214" spans="1:3" x14ac:dyDescent="0.25">
      <c r="A214" s="2">
        <f>Data!A38</f>
        <v>35</v>
      </c>
      <c r="B214" s="6">
        <v>5.8959471207799652</v>
      </c>
      <c r="C214" s="2">
        <f t="shared" si="3"/>
        <v>213</v>
      </c>
    </row>
    <row r="215" spans="1:3" x14ac:dyDescent="0.25">
      <c r="A215" s="2">
        <f>Data!A106</f>
        <v>103</v>
      </c>
      <c r="B215" s="6">
        <v>5.6106710254280188</v>
      </c>
      <c r="C215" s="2">
        <f t="shared" si="3"/>
        <v>214</v>
      </c>
    </row>
    <row r="216" spans="1:3" x14ac:dyDescent="0.25">
      <c r="A216" s="2">
        <f>Data!A16</f>
        <v>13</v>
      </c>
      <c r="B216" s="6">
        <v>5.4541679907797516</v>
      </c>
      <c r="C216" s="2">
        <f t="shared" si="3"/>
        <v>215</v>
      </c>
    </row>
    <row r="217" spans="1:3" x14ac:dyDescent="0.25">
      <c r="A217" s="2">
        <f>Data!A409</f>
        <v>406</v>
      </c>
      <c r="B217" s="6">
        <v>5.406110185009311</v>
      </c>
      <c r="C217" s="2">
        <f t="shared" si="3"/>
        <v>216</v>
      </c>
    </row>
    <row r="218" spans="1:3" x14ac:dyDescent="0.25">
      <c r="A218" s="2">
        <f>Data!A60</f>
        <v>57</v>
      </c>
      <c r="B218" s="6">
        <v>5.2796420046033745</v>
      </c>
      <c r="C218" s="2">
        <f t="shared" si="3"/>
        <v>217</v>
      </c>
    </row>
    <row r="219" spans="1:3" x14ac:dyDescent="0.25">
      <c r="A219" s="2">
        <f>Data!A275</f>
        <v>272</v>
      </c>
      <c r="B219" s="6">
        <v>5.1741146712301997</v>
      </c>
      <c r="C219" s="2">
        <f t="shared" si="3"/>
        <v>218</v>
      </c>
    </row>
    <row r="220" spans="1:3" x14ac:dyDescent="0.25">
      <c r="A220" s="2">
        <f>Data!A79</f>
        <v>76</v>
      </c>
      <c r="B220" s="6">
        <v>4.4369260395615129</v>
      </c>
      <c r="C220" s="2">
        <f t="shared" si="3"/>
        <v>219</v>
      </c>
    </row>
    <row r="221" spans="1:3" x14ac:dyDescent="0.25">
      <c r="A221" s="2">
        <f>Data!A165</f>
        <v>162</v>
      </c>
      <c r="B221" s="6">
        <v>4.0323949033772806</v>
      </c>
      <c r="C221" s="2">
        <f t="shared" si="3"/>
        <v>220</v>
      </c>
    </row>
    <row r="222" spans="1:3" x14ac:dyDescent="0.25">
      <c r="A222" s="2">
        <f>Data!A203</f>
        <v>200</v>
      </c>
      <c r="B222" s="6">
        <v>3.8066488463973656</v>
      </c>
      <c r="C222" s="2">
        <f t="shared" si="3"/>
        <v>221</v>
      </c>
    </row>
    <row r="223" spans="1:3" x14ac:dyDescent="0.25">
      <c r="A223" s="2">
        <f>Data!A91</f>
        <v>88</v>
      </c>
      <c r="B223" s="6">
        <v>3.791388033378098</v>
      </c>
      <c r="C223" s="2">
        <f t="shared" si="3"/>
        <v>222</v>
      </c>
    </row>
    <row r="224" spans="1:3" x14ac:dyDescent="0.25">
      <c r="A224" s="2">
        <f>Data!A51</f>
        <v>48</v>
      </c>
      <c r="B224" s="6">
        <v>3.4105135869885999</v>
      </c>
      <c r="C224" s="2">
        <f t="shared" si="3"/>
        <v>223</v>
      </c>
    </row>
    <row r="225" spans="1:3" x14ac:dyDescent="0.25">
      <c r="A225" s="2">
        <f>Data!A155</f>
        <v>152</v>
      </c>
      <c r="B225" s="6">
        <v>2.6570384655369708</v>
      </c>
      <c r="C225" s="2">
        <f t="shared" si="3"/>
        <v>224</v>
      </c>
    </row>
    <row r="226" spans="1:3" x14ac:dyDescent="0.25">
      <c r="A226" s="2">
        <f>Data!A67</f>
        <v>64</v>
      </c>
      <c r="B226" s="6">
        <v>2.3745104642421211</v>
      </c>
      <c r="C226" s="2">
        <f t="shared" si="3"/>
        <v>225</v>
      </c>
    </row>
    <row r="227" spans="1:3" x14ac:dyDescent="0.25">
      <c r="A227" s="2">
        <f>Data!A139</f>
        <v>136</v>
      </c>
      <c r="B227" s="6">
        <v>2.3487773373126402</v>
      </c>
      <c r="C227" s="2">
        <f t="shared" si="3"/>
        <v>226</v>
      </c>
    </row>
    <row r="228" spans="1:3" x14ac:dyDescent="0.25">
      <c r="A228" s="2">
        <f>Data!A188</f>
        <v>185</v>
      </c>
      <c r="B228" s="6">
        <v>0.84981222943861212</v>
      </c>
      <c r="C228" s="2">
        <f t="shared" si="3"/>
        <v>227</v>
      </c>
    </row>
    <row r="229" spans="1:3" x14ac:dyDescent="0.25">
      <c r="A229" s="2">
        <f>Data!A166</f>
        <v>163</v>
      </c>
      <c r="B229" s="6">
        <v>0.52735172805478214</v>
      </c>
      <c r="C229" s="2">
        <f t="shared" si="3"/>
        <v>228</v>
      </c>
    </row>
    <row r="230" spans="1:3" x14ac:dyDescent="0.25">
      <c r="A230" s="2">
        <f>Data!A185</f>
        <v>182</v>
      </c>
      <c r="B230" s="6">
        <v>0.51564179028355284</v>
      </c>
      <c r="C230" s="2">
        <f t="shared" si="3"/>
        <v>229</v>
      </c>
    </row>
    <row r="231" spans="1:3" x14ac:dyDescent="0.25">
      <c r="A231" s="2">
        <f>Data!A10</f>
        <v>7</v>
      </c>
      <c r="B231" s="6">
        <v>0.11931835937321011</v>
      </c>
      <c r="C231" s="2">
        <f t="shared" si="3"/>
        <v>230</v>
      </c>
    </row>
    <row r="232" spans="1:3" x14ac:dyDescent="0.25">
      <c r="A232" s="2">
        <f>Data!A215</f>
        <v>212</v>
      </c>
      <c r="B232" s="6">
        <v>-0.73448528876906494</v>
      </c>
      <c r="C232" s="2">
        <f t="shared" si="3"/>
        <v>231</v>
      </c>
    </row>
    <row r="233" spans="1:3" x14ac:dyDescent="0.25">
      <c r="A233" s="2">
        <f>Data!A403</f>
        <v>400</v>
      </c>
      <c r="B233" s="6">
        <v>-1.9505519544545677</v>
      </c>
      <c r="C233" s="2">
        <f t="shared" si="3"/>
        <v>232</v>
      </c>
    </row>
    <row r="234" spans="1:3" x14ac:dyDescent="0.25">
      <c r="A234" s="2">
        <f>Data!A180</f>
        <v>177</v>
      </c>
      <c r="B234" s="6">
        <v>-2.3119029828103521</v>
      </c>
      <c r="C234" s="2">
        <f t="shared" si="3"/>
        <v>233</v>
      </c>
    </row>
    <row r="235" spans="1:3" x14ac:dyDescent="0.25">
      <c r="A235" s="2">
        <f>Data!A261</f>
        <v>258</v>
      </c>
      <c r="B235" s="6">
        <v>-2.3686665851782891</v>
      </c>
      <c r="C235" s="2">
        <f t="shared" si="3"/>
        <v>234</v>
      </c>
    </row>
    <row r="236" spans="1:3" x14ac:dyDescent="0.25">
      <c r="A236" s="2">
        <f>Data!A59</f>
        <v>56</v>
      </c>
      <c r="B236" s="6">
        <v>-2.565927539839322</v>
      </c>
      <c r="C236" s="2">
        <f t="shared" si="3"/>
        <v>235</v>
      </c>
    </row>
    <row r="237" spans="1:3" x14ac:dyDescent="0.25">
      <c r="A237" s="2">
        <f>Data!A121</f>
        <v>118</v>
      </c>
      <c r="B237" s="6">
        <v>-2.6023540905916889</v>
      </c>
      <c r="C237" s="2">
        <f t="shared" si="3"/>
        <v>236</v>
      </c>
    </row>
    <row r="238" spans="1:3" x14ac:dyDescent="0.25">
      <c r="A238" s="2">
        <f>Data!A73</f>
        <v>70</v>
      </c>
      <c r="B238" s="6">
        <v>-2.6093824069885159</v>
      </c>
      <c r="C238" s="2">
        <f t="shared" si="3"/>
        <v>237</v>
      </c>
    </row>
    <row r="239" spans="1:3" x14ac:dyDescent="0.25">
      <c r="A239" s="2">
        <f>Data!A74</f>
        <v>71</v>
      </c>
      <c r="B239" s="6">
        <v>-2.9159359698824119</v>
      </c>
      <c r="C239" s="2">
        <f t="shared" si="3"/>
        <v>238</v>
      </c>
    </row>
    <row r="240" spans="1:3" x14ac:dyDescent="0.25">
      <c r="A240" s="2">
        <f>Data!A40</f>
        <v>37</v>
      </c>
      <c r="B240" s="6">
        <v>-3.1572694206188316</v>
      </c>
      <c r="C240" s="2">
        <f t="shared" si="3"/>
        <v>239</v>
      </c>
    </row>
    <row r="241" spans="1:3" x14ac:dyDescent="0.25">
      <c r="A241" s="2">
        <f>Data!A182</f>
        <v>179</v>
      </c>
      <c r="B241" s="6">
        <v>-3.8915973049297463</v>
      </c>
      <c r="C241" s="2">
        <f t="shared" si="3"/>
        <v>240</v>
      </c>
    </row>
    <row r="242" spans="1:3" x14ac:dyDescent="0.25">
      <c r="A242" s="2">
        <f>Data!A263</f>
        <v>260</v>
      </c>
      <c r="B242" s="6">
        <v>-3.9402825426859636</v>
      </c>
      <c r="C242" s="2">
        <f t="shared" si="3"/>
        <v>241</v>
      </c>
    </row>
    <row r="243" spans="1:3" x14ac:dyDescent="0.25">
      <c r="A243" s="2">
        <f>Data!A405</f>
        <v>402</v>
      </c>
      <c r="B243" s="6">
        <v>-4.6639014794036484</v>
      </c>
      <c r="C243" s="2">
        <f t="shared" si="3"/>
        <v>242</v>
      </c>
    </row>
    <row r="244" spans="1:3" x14ac:dyDescent="0.25">
      <c r="A244" s="2">
        <f>Data!A436</f>
        <v>433</v>
      </c>
      <c r="B244" s="6">
        <v>-4.6802104989183135</v>
      </c>
      <c r="C244" s="2">
        <f t="shared" si="3"/>
        <v>243</v>
      </c>
    </row>
    <row r="245" spans="1:3" x14ac:dyDescent="0.25">
      <c r="A245" s="2">
        <f>Data!A334</f>
        <v>331</v>
      </c>
      <c r="B245" s="6">
        <v>-5.6560329706262564</v>
      </c>
      <c r="C245" s="2">
        <f t="shared" si="3"/>
        <v>244</v>
      </c>
    </row>
    <row r="246" spans="1:3" x14ac:dyDescent="0.25">
      <c r="A246" s="2">
        <f>Data!A32</f>
        <v>29</v>
      </c>
      <c r="B246" s="6">
        <v>-5.760610843930408</v>
      </c>
      <c r="C246" s="2">
        <f t="shared" si="3"/>
        <v>245</v>
      </c>
    </row>
    <row r="247" spans="1:3" x14ac:dyDescent="0.25">
      <c r="A247" s="2">
        <f>Data!A83</f>
        <v>80</v>
      </c>
      <c r="B247" s="6">
        <v>-5.9548826989812369</v>
      </c>
      <c r="C247" s="2">
        <f t="shared" si="3"/>
        <v>246</v>
      </c>
    </row>
    <row r="248" spans="1:3" x14ac:dyDescent="0.25">
      <c r="A248" s="2">
        <f>Data!A29</f>
        <v>26</v>
      </c>
      <c r="B248" s="6">
        <v>-6.1185080133745942</v>
      </c>
      <c r="C248" s="2">
        <f t="shared" si="3"/>
        <v>247</v>
      </c>
    </row>
    <row r="249" spans="1:3" x14ac:dyDescent="0.25">
      <c r="A249" s="2">
        <f>Data!A422</f>
        <v>419</v>
      </c>
      <c r="B249" s="6">
        <v>-6.7446891979161592</v>
      </c>
      <c r="C249" s="2">
        <f t="shared" si="3"/>
        <v>248</v>
      </c>
    </row>
    <row r="250" spans="1:3" x14ac:dyDescent="0.25">
      <c r="A250" s="2">
        <f>Data!A280</f>
        <v>277</v>
      </c>
      <c r="B250" s="6">
        <v>-7.1547964730762033</v>
      </c>
      <c r="C250" s="2">
        <f t="shared" si="3"/>
        <v>249</v>
      </c>
    </row>
    <row r="251" spans="1:3" x14ac:dyDescent="0.25">
      <c r="A251" s="2">
        <f>Data!A87</f>
        <v>84</v>
      </c>
      <c r="B251" s="6">
        <v>-7.3076720986628061</v>
      </c>
      <c r="C251" s="2">
        <f t="shared" si="3"/>
        <v>250</v>
      </c>
    </row>
    <row r="252" spans="1:3" x14ac:dyDescent="0.25">
      <c r="A252" s="2">
        <f>Data!A419</f>
        <v>416</v>
      </c>
      <c r="B252" s="6">
        <v>-7.4960631862741138</v>
      </c>
      <c r="C252" s="2">
        <f t="shared" si="3"/>
        <v>251</v>
      </c>
    </row>
    <row r="253" spans="1:3" x14ac:dyDescent="0.25">
      <c r="A253" s="2">
        <f>Data!A398</f>
        <v>395</v>
      </c>
      <c r="B253" s="6">
        <v>-7.5522682039609208</v>
      </c>
      <c r="C253" s="2">
        <f t="shared" si="3"/>
        <v>252</v>
      </c>
    </row>
    <row r="254" spans="1:3" x14ac:dyDescent="0.25">
      <c r="A254" s="2">
        <f>Data!A131</f>
        <v>128</v>
      </c>
      <c r="B254" s="6">
        <v>-7.8204972950934462</v>
      </c>
      <c r="C254" s="2">
        <f t="shared" si="3"/>
        <v>253</v>
      </c>
    </row>
    <row r="255" spans="1:3" x14ac:dyDescent="0.25">
      <c r="A255" s="2">
        <f>Data!A186</f>
        <v>183</v>
      </c>
      <c r="B255" s="6">
        <v>-8.0666808789810602</v>
      </c>
      <c r="C255" s="2">
        <f t="shared" si="3"/>
        <v>254</v>
      </c>
    </row>
    <row r="256" spans="1:3" x14ac:dyDescent="0.25">
      <c r="A256" s="2">
        <f>Data!A162</f>
        <v>159</v>
      </c>
      <c r="B256" s="6">
        <v>-8.1532325662774383</v>
      </c>
      <c r="C256" s="2">
        <f t="shared" si="3"/>
        <v>255</v>
      </c>
    </row>
    <row r="257" spans="1:3" x14ac:dyDescent="0.25">
      <c r="A257" s="2">
        <f>Data!A28</f>
        <v>25</v>
      </c>
      <c r="B257" s="6">
        <v>-8.5263552294200053</v>
      </c>
      <c r="C257" s="2">
        <f t="shared" si="3"/>
        <v>256</v>
      </c>
    </row>
    <row r="258" spans="1:3" x14ac:dyDescent="0.25">
      <c r="A258" s="2">
        <f>Data!A477</f>
        <v>474</v>
      </c>
      <c r="B258" s="6">
        <v>-8.9572750167699269</v>
      </c>
      <c r="C258" s="2">
        <f t="shared" si="3"/>
        <v>257</v>
      </c>
    </row>
    <row r="259" spans="1:3" x14ac:dyDescent="0.25">
      <c r="A259" s="2">
        <f>Data!A54</f>
        <v>51</v>
      </c>
      <c r="B259" s="6">
        <v>-9.2624290177445801</v>
      </c>
      <c r="C259" s="2">
        <f t="shared" si="3"/>
        <v>258</v>
      </c>
    </row>
    <row r="260" spans="1:3" x14ac:dyDescent="0.25">
      <c r="A260" s="2">
        <f>Data!A283</f>
        <v>280</v>
      </c>
      <c r="B260" s="6">
        <v>-9.2762873276260507</v>
      </c>
      <c r="C260" s="2">
        <f t="shared" ref="C260:C323" si="4">C259+1</f>
        <v>259</v>
      </c>
    </row>
    <row r="261" spans="1:3" x14ac:dyDescent="0.25">
      <c r="A261" s="2">
        <f>Data!A105</f>
        <v>102</v>
      </c>
      <c r="B261" s="6">
        <v>-9.6536286594164267</v>
      </c>
      <c r="C261" s="2">
        <f t="shared" si="4"/>
        <v>260</v>
      </c>
    </row>
    <row r="262" spans="1:3" x14ac:dyDescent="0.25">
      <c r="A262" s="2">
        <f>Data!A128</f>
        <v>125</v>
      </c>
      <c r="B262" s="6">
        <v>-9.6865412028200808</v>
      </c>
      <c r="C262" s="2">
        <f t="shared" si="4"/>
        <v>261</v>
      </c>
    </row>
    <row r="263" spans="1:3" x14ac:dyDescent="0.25">
      <c r="A263" s="2">
        <f>Data!A39</f>
        <v>36</v>
      </c>
      <c r="B263" s="6">
        <v>-9.9065775294820924</v>
      </c>
      <c r="C263" s="2">
        <f t="shared" si="4"/>
        <v>262</v>
      </c>
    </row>
    <row r="264" spans="1:3" x14ac:dyDescent="0.25">
      <c r="A264" s="2">
        <f>Data!A184</f>
        <v>181</v>
      </c>
      <c r="B264" s="6">
        <v>-10.359369212446836</v>
      </c>
      <c r="C264" s="2">
        <f t="shared" si="4"/>
        <v>263</v>
      </c>
    </row>
    <row r="265" spans="1:3" x14ac:dyDescent="0.25">
      <c r="A265" s="2">
        <f>Data!A56</f>
        <v>53</v>
      </c>
      <c r="B265" s="6">
        <v>-10.739695381818819</v>
      </c>
      <c r="C265" s="2">
        <f t="shared" si="4"/>
        <v>264</v>
      </c>
    </row>
    <row r="266" spans="1:3" x14ac:dyDescent="0.25">
      <c r="A266" s="2">
        <f>Data!A107</f>
        <v>104</v>
      </c>
      <c r="B266" s="6">
        <v>-11.356845623389745</v>
      </c>
      <c r="C266" s="2">
        <f t="shared" si="4"/>
        <v>265</v>
      </c>
    </row>
    <row r="267" spans="1:3" x14ac:dyDescent="0.25">
      <c r="A267" s="2">
        <f>Data!A389</f>
        <v>386</v>
      </c>
      <c r="B267" s="6">
        <v>-11.373592071420717</v>
      </c>
      <c r="C267" s="2">
        <f t="shared" si="4"/>
        <v>266</v>
      </c>
    </row>
    <row r="268" spans="1:3" x14ac:dyDescent="0.25">
      <c r="A268" s="2">
        <f>Data!A55</f>
        <v>52</v>
      </c>
      <c r="B268" s="6">
        <v>-11.42707332100872</v>
      </c>
      <c r="C268" s="2">
        <f t="shared" si="4"/>
        <v>267</v>
      </c>
    </row>
    <row r="269" spans="1:3" x14ac:dyDescent="0.25">
      <c r="A269" s="2">
        <f>Data!A454</f>
        <v>451</v>
      </c>
      <c r="B269" s="6">
        <v>-11.467230707430645</v>
      </c>
      <c r="C269" s="2">
        <f t="shared" si="4"/>
        <v>268</v>
      </c>
    </row>
    <row r="270" spans="1:3" x14ac:dyDescent="0.25">
      <c r="A270" s="2">
        <f>Data!A52</f>
        <v>49</v>
      </c>
      <c r="B270" s="6">
        <v>-11.521862872879865</v>
      </c>
      <c r="C270" s="2">
        <f t="shared" si="4"/>
        <v>269</v>
      </c>
    </row>
    <row r="271" spans="1:3" x14ac:dyDescent="0.25">
      <c r="A271" s="2">
        <f>Data!A179</f>
        <v>176</v>
      </c>
      <c r="B271" s="6">
        <v>-11.662596973939799</v>
      </c>
      <c r="C271" s="2">
        <f t="shared" si="4"/>
        <v>270</v>
      </c>
    </row>
    <row r="272" spans="1:3" x14ac:dyDescent="0.25">
      <c r="A272" s="2">
        <f>Data!A34</f>
        <v>31</v>
      </c>
      <c r="B272" s="6">
        <v>-11.941402299353285</v>
      </c>
      <c r="C272" s="2">
        <f t="shared" si="4"/>
        <v>271</v>
      </c>
    </row>
    <row r="273" spans="1:3" x14ac:dyDescent="0.25">
      <c r="A273" s="2">
        <f>Data!A321</f>
        <v>318</v>
      </c>
      <c r="B273" s="6">
        <v>-11.980967279361721</v>
      </c>
      <c r="C273" s="2">
        <f t="shared" si="4"/>
        <v>272</v>
      </c>
    </row>
    <row r="274" spans="1:3" x14ac:dyDescent="0.25">
      <c r="A274" s="2">
        <f>Data!A274</f>
        <v>271</v>
      </c>
      <c r="B274" s="6">
        <v>-12.64614354247351</v>
      </c>
      <c r="C274" s="2">
        <f t="shared" si="4"/>
        <v>273</v>
      </c>
    </row>
    <row r="275" spans="1:3" x14ac:dyDescent="0.25">
      <c r="A275" s="2">
        <f>Data!A486</f>
        <v>483</v>
      </c>
      <c r="B275" s="6">
        <v>-12.806164892483139</v>
      </c>
      <c r="C275" s="2">
        <f t="shared" si="4"/>
        <v>274</v>
      </c>
    </row>
    <row r="276" spans="1:3" x14ac:dyDescent="0.25">
      <c r="A276" s="2">
        <f>Data!A440</f>
        <v>437</v>
      </c>
      <c r="B276" s="6">
        <v>-12.982047294992299</v>
      </c>
      <c r="C276" s="2">
        <f t="shared" si="4"/>
        <v>275</v>
      </c>
    </row>
    <row r="277" spans="1:3" x14ac:dyDescent="0.25">
      <c r="A277" s="2">
        <f>Data!A400</f>
        <v>397</v>
      </c>
      <c r="B277" s="6">
        <v>-13.006402114229786</v>
      </c>
      <c r="C277" s="2">
        <f t="shared" si="4"/>
        <v>276</v>
      </c>
    </row>
    <row r="278" spans="1:3" x14ac:dyDescent="0.25">
      <c r="A278" s="2">
        <f>Data!A118</f>
        <v>115</v>
      </c>
      <c r="B278" s="6">
        <v>-13.142999007870458</v>
      </c>
      <c r="C278" s="2">
        <f t="shared" si="4"/>
        <v>277</v>
      </c>
    </row>
    <row r="279" spans="1:3" x14ac:dyDescent="0.25">
      <c r="A279" s="2">
        <f>Data!A449</f>
        <v>446</v>
      </c>
      <c r="B279" s="6">
        <v>-13.676332129518414</v>
      </c>
      <c r="C279" s="2">
        <f t="shared" si="4"/>
        <v>278</v>
      </c>
    </row>
    <row r="280" spans="1:3" x14ac:dyDescent="0.25">
      <c r="A280" s="2">
        <f>Data!A85</f>
        <v>82</v>
      </c>
      <c r="B280" s="6">
        <v>-13.87336568016508</v>
      </c>
      <c r="C280" s="2">
        <f t="shared" si="4"/>
        <v>279</v>
      </c>
    </row>
    <row r="281" spans="1:3" x14ac:dyDescent="0.25">
      <c r="A281" s="2">
        <f>Data!A325</f>
        <v>322</v>
      </c>
      <c r="B281" s="6">
        <v>-14.046661979657074</v>
      </c>
      <c r="C281" s="2">
        <f t="shared" si="4"/>
        <v>280</v>
      </c>
    </row>
    <row r="282" spans="1:3" x14ac:dyDescent="0.25">
      <c r="A282" s="2">
        <f>Data!A273</f>
        <v>270</v>
      </c>
      <c r="B282" s="6">
        <v>-14.247108095209114</v>
      </c>
      <c r="C282" s="2">
        <f t="shared" si="4"/>
        <v>281</v>
      </c>
    </row>
    <row r="283" spans="1:3" x14ac:dyDescent="0.25">
      <c r="A283" s="2">
        <f>Data!A101</f>
        <v>98</v>
      </c>
      <c r="B283" s="6">
        <v>-14.369792903937196</v>
      </c>
      <c r="C283" s="2">
        <f t="shared" si="4"/>
        <v>282</v>
      </c>
    </row>
    <row r="284" spans="1:3" x14ac:dyDescent="0.25">
      <c r="A284" s="2">
        <f>Data!A433</f>
        <v>430</v>
      </c>
      <c r="B284" s="6">
        <v>-15.223805541407273</v>
      </c>
      <c r="C284" s="2">
        <f t="shared" si="4"/>
        <v>283</v>
      </c>
    </row>
    <row r="285" spans="1:3" x14ac:dyDescent="0.25">
      <c r="A285" s="2">
        <f>Data!A142</f>
        <v>139</v>
      </c>
      <c r="B285" s="6">
        <v>-15.479276155872867</v>
      </c>
      <c r="C285" s="2">
        <f t="shared" si="4"/>
        <v>284</v>
      </c>
    </row>
    <row r="286" spans="1:3" x14ac:dyDescent="0.25">
      <c r="A286" s="2">
        <f>Data!A344</f>
        <v>341</v>
      </c>
      <c r="B286" s="6">
        <v>-15.502460763411364</v>
      </c>
      <c r="C286" s="2">
        <f t="shared" si="4"/>
        <v>285</v>
      </c>
    </row>
    <row r="287" spans="1:3" x14ac:dyDescent="0.25">
      <c r="A287" s="2">
        <f>Data!A197</f>
        <v>194</v>
      </c>
      <c r="B287" s="6">
        <v>-15.926588630549304</v>
      </c>
      <c r="C287" s="2">
        <f t="shared" si="4"/>
        <v>286</v>
      </c>
    </row>
    <row r="288" spans="1:3" x14ac:dyDescent="0.25">
      <c r="A288" s="2">
        <f>Data!A108</f>
        <v>105</v>
      </c>
      <c r="B288" s="6">
        <v>-16.005979943791317</v>
      </c>
      <c r="C288" s="2">
        <f t="shared" si="4"/>
        <v>287</v>
      </c>
    </row>
    <row r="289" spans="1:3" x14ac:dyDescent="0.25">
      <c r="A289" s="2">
        <f>Data!A412</f>
        <v>409</v>
      </c>
      <c r="B289" s="6">
        <v>-17.303391781902974</v>
      </c>
      <c r="C289" s="2">
        <f t="shared" si="4"/>
        <v>288</v>
      </c>
    </row>
    <row r="290" spans="1:3" x14ac:dyDescent="0.25">
      <c r="A290" s="2">
        <f>Data!A350</f>
        <v>347</v>
      </c>
      <c r="B290" s="6">
        <v>-17.430422909756089</v>
      </c>
      <c r="C290" s="2">
        <f t="shared" si="4"/>
        <v>289</v>
      </c>
    </row>
    <row r="291" spans="1:3" x14ac:dyDescent="0.25">
      <c r="A291" s="2">
        <f>Data!A19</f>
        <v>16</v>
      </c>
      <c r="B291" s="6">
        <v>-18.081780770808109</v>
      </c>
      <c r="C291" s="2">
        <f t="shared" si="4"/>
        <v>290</v>
      </c>
    </row>
    <row r="292" spans="1:3" x14ac:dyDescent="0.25">
      <c r="A292" s="2">
        <f>Data!A267</f>
        <v>264</v>
      </c>
      <c r="B292" s="6">
        <v>-18.229084557378883</v>
      </c>
      <c r="C292" s="2">
        <f t="shared" si="4"/>
        <v>291</v>
      </c>
    </row>
    <row r="293" spans="1:3" x14ac:dyDescent="0.25">
      <c r="A293" s="2">
        <f>Data!A115</f>
        <v>112</v>
      </c>
      <c r="B293" s="6">
        <v>-18.292592622074153</v>
      </c>
      <c r="C293" s="2">
        <f t="shared" si="4"/>
        <v>292</v>
      </c>
    </row>
    <row r="294" spans="1:3" x14ac:dyDescent="0.25">
      <c r="A294" s="2">
        <f>Data!A388</f>
        <v>385</v>
      </c>
      <c r="B294" s="6">
        <v>-18.456026038935306</v>
      </c>
      <c r="C294" s="2">
        <f t="shared" si="4"/>
        <v>293</v>
      </c>
    </row>
    <row r="295" spans="1:3" x14ac:dyDescent="0.25">
      <c r="A295" s="2">
        <f>Data!A70</f>
        <v>67</v>
      </c>
      <c r="B295" s="6">
        <v>-18.89815551762149</v>
      </c>
      <c r="C295" s="2">
        <f t="shared" si="4"/>
        <v>294</v>
      </c>
    </row>
    <row r="296" spans="1:3" x14ac:dyDescent="0.25">
      <c r="A296" s="2">
        <f>Data!A130</f>
        <v>127</v>
      </c>
      <c r="B296" s="6">
        <v>-18.95246495898391</v>
      </c>
      <c r="C296" s="2">
        <f t="shared" si="4"/>
        <v>295</v>
      </c>
    </row>
    <row r="297" spans="1:3" x14ac:dyDescent="0.25">
      <c r="A297" s="2">
        <f>Data!A190</f>
        <v>187</v>
      </c>
      <c r="B297" s="6">
        <v>-19.166413714494411</v>
      </c>
      <c r="C297" s="2">
        <f t="shared" si="4"/>
        <v>296</v>
      </c>
    </row>
    <row r="298" spans="1:3" x14ac:dyDescent="0.25">
      <c r="A298" s="2">
        <f>Data!A114</f>
        <v>111</v>
      </c>
      <c r="B298" s="6">
        <v>-19.207514744377477</v>
      </c>
      <c r="C298" s="2">
        <f t="shared" si="4"/>
        <v>297</v>
      </c>
    </row>
    <row r="299" spans="1:3" x14ac:dyDescent="0.25">
      <c r="A299" s="2">
        <f>Data!A247</f>
        <v>244</v>
      </c>
      <c r="B299" s="6">
        <v>-19.416744996888156</v>
      </c>
      <c r="C299" s="2">
        <f t="shared" si="4"/>
        <v>298</v>
      </c>
    </row>
    <row r="300" spans="1:3" x14ac:dyDescent="0.25">
      <c r="A300" s="2">
        <f>Data!A159</f>
        <v>156</v>
      </c>
      <c r="B300" s="6">
        <v>-19.600643506859342</v>
      </c>
      <c r="C300" s="2">
        <f t="shared" si="4"/>
        <v>299</v>
      </c>
    </row>
    <row r="301" spans="1:3" x14ac:dyDescent="0.25">
      <c r="A301" s="2">
        <f>Data!A110</f>
        <v>107</v>
      </c>
      <c r="B301" s="6">
        <v>-19.960536771217448</v>
      </c>
      <c r="C301" s="2">
        <f t="shared" si="4"/>
        <v>300</v>
      </c>
    </row>
    <row r="302" spans="1:3" x14ac:dyDescent="0.25">
      <c r="A302" s="2">
        <f>Data!A27</f>
        <v>24</v>
      </c>
      <c r="B302" s="6">
        <v>-20.296046033761741</v>
      </c>
      <c r="C302" s="2">
        <f t="shared" si="4"/>
        <v>301</v>
      </c>
    </row>
    <row r="303" spans="1:3" x14ac:dyDescent="0.25">
      <c r="A303" s="2">
        <f>Data!A120</f>
        <v>117</v>
      </c>
      <c r="B303" s="6">
        <v>-21.323073263900369</v>
      </c>
      <c r="C303" s="2">
        <f t="shared" si="4"/>
        <v>302</v>
      </c>
    </row>
    <row r="304" spans="1:3" x14ac:dyDescent="0.25">
      <c r="A304" s="2">
        <f>Data!A3</f>
        <v>0</v>
      </c>
      <c r="B304" s="6">
        <v>-21.502309477136805</v>
      </c>
      <c r="C304" s="2">
        <f t="shared" si="4"/>
        <v>303</v>
      </c>
    </row>
    <row r="305" spans="1:3" x14ac:dyDescent="0.25">
      <c r="A305" s="2">
        <f>Data!A132</f>
        <v>129</v>
      </c>
      <c r="B305" s="6">
        <v>-21.781511533126832</v>
      </c>
      <c r="C305" s="2">
        <f t="shared" si="4"/>
        <v>304</v>
      </c>
    </row>
    <row r="306" spans="1:3" x14ac:dyDescent="0.25">
      <c r="A306" s="2">
        <f>Data!A415</f>
        <v>412</v>
      </c>
      <c r="B306" s="6">
        <v>-22.920792257491485</v>
      </c>
      <c r="C306" s="2">
        <f t="shared" si="4"/>
        <v>305</v>
      </c>
    </row>
    <row r="307" spans="1:3" x14ac:dyDescent="0.25">
      <c r="A307" s="2">
        <f>Data!A13</f>
        <v>10</v>
      </c>
      <c r="B307" s="6">
        <v>-22.982849285885095</v>
      </c>
      <c r="C307" s="2">
        <f t="shared" si="4"/>
        <v>306</v>
      </c>
    </row>
    <row r="308" spans="1:3" x14ac:dyDescent="0.25">
      <c r="A308" s="2">
        <f>Data!A4</f>
        <v>1</v>
      </c>
      <c r="B308" s="6">
        <v>-23.326851827829159</v>
      </c>
      <c r="C308" s="2">
        <f t="shared" si="4"/>
        <v>307</v>
      </c>
    </row>
    <row r="309" spans="1:3" x14ac:dyDescent="0.25">
      <c r="A309" s="2">
        <f>Data!A181</f>
        <v>178</v>
      </c>
      <c r="B309" s="6">
        <v>-23.398303100326302</v>
      </c>
      <c r="C309" s="2">
        <f t="shared" si="4"/>
        <v>308</v>
      </c>
    </row>
    <row r="310" spans="1:3" x14ac:dyDescent="0.25">
      <c r="A310" s="2">
        <f>Data!A141</f>
        <v>138</v>
      </c>
      <c r="B310" s="6">
        <v>-24.612564494695107</v>
      </c>
      <c r="C310" s="2">
        <f t="shared" si="4"/>
        <v>309</v>
      </c>
    </row>
    <row r="311" spans="1:3" x14ac:dyDescent="0.25">
      <c r="A311" s="2">
        <f>Data!A231</f>
        <v>228</v>
      </c>
      <c r="B311" s="6">
        <v>-24.662537671771133</v>
      </c>
      <c r="C311" s="2">
        <f t="shared" si="4"/>
        <v>310</v>
      </c>
    </row>
    <row r="312" spans="1:3" x14ac:dyDescent="0.25">
      <c r="A312" s="2">
        <f>Data!A213</f>
        <v>210</v>
      </c>
      <c r="B312" s="6">
        <v>-26.229626010273932</v>
      </c>
      <c r="C312" s="2">
        <f t="shared" si="4"/>
        <v>311</v>
      </c>
    </row>
    <row r="313" spans="1:3" x14ac:dyDescent="0.25">
      <c r="A313" s="2">
        <f>Data!A365</f>
        <v>362</v>
      </c>
      <c r="B313" s="6">
        <v>-26.610778013198797</v>
      </c>
      <c r="C313" s="2">
        <f t="shared" si="4"/>
        <v>312</v>
      </c>
    </row>
    <row r="314" spans="1:3" x14ac:dyDescent="0.25">
      <c r="A314" s="2">
        <f>Data!A11</f>
        <v>8</v>
      </c>
      <c r="B314" s="6">
        <v>-26.788433907404396</v>
      </c>
      <c r="C314" s="2">
        <f t="shared" si="4"/>
        <v>313</v>
      </c>
    </row>
    <row r="315" spans="1:3" x14ac:dyDescent="0.25">
      <c r="A315" s="2">
        <f>Data!A163</f>
        <v>160</v>
      </c>
      <c r="B315" s="6">
        <v>-27.26776191459976</v>
      </c>
      <c r="C315" s="2">
        <f t="shared" si="4"/>
        <v>314</v>
      </c>
    </row>
    <row r="316" spans="1:3" x14ac:dyDescent="0.25">
      <c r="A316" s="2">
        <f>Data!A18</f>
        <v>15</v>
      </c>
      <c r="B316" s="6">
        <v>-27.47271045544403</v>
      </c>
      <c r="C316" s="2">
        <f t="shared" si="4"/>
        <v>315</v>
      </c>
    </row>
    <row r="317" spans="1:3" x14ac:dyDescent="0.25">
      <c r="A317" s="2">
        <f>Data!A84</f>
        <v>81</v>
      </c>
      <c r="B317" s="6">
        <v>-28.086760434531243</v>
      </c>
      <c r="C317" s="2">
        <f t="shared" si="4"/>
        <v>316</v>
      </c>
    </row>
    <row r="318" spans="1:3" x14ac:dyDescent="0.25">
      <c r="A318" s="2">
        <f>Data!A424</f>
        <v>421</v>
      </c>
      <c r="B318" s="6">
        <v>-28.308266109930628</v>
      </c>
      <c r="C318" s="2">
        <f t="shared" si="4"/>
        <v>317</v>
      </c>
    </row>
    <row r="319" spans="1:3" x14ac:dyDescent="0.25">
      <c r="A319" s="2">
        <f>Data!A126</f>
        <v>123</v>
      </c>
      <c r="B319" s="6">
        <v>-28.343693546215945</v>
      </c>
      <c r="C319" s="2">
        <f t="shared" si="4"/>
        <v>318</v>
      </c>
    </row>
    <row r="320" spans="1:3" x14ac:dyDescent="0.25">
      <c r="A320" s="2">
        <f>Data!A93</f>
        <v>90</v>
      </c>
      <c r="B320" s="6">
        <v>-28.369931433100646</v>
      </c>
      <c r="C320" s="2">
        <f t="shared" si="4"/>
        <v>319</v>
      </c>
    </row>
    <row r="321" spans="1:3" x14ac:dyDescent="0.25">
      <c r="A321" s="2">
        <f>Data!A123</f>
        <v>120</v>
      </c>
      <c r="B321" s="6">
        <v>-28.558336275902548</v>
      </c>
      <c r="C321" s="2">
        <f t="shared" si="4"/>
        <v>320</v>
      </c>
    </row>
    <row r="322" spans="1:3" x14ac:dyDescent="0.25">
      <c r="A322" s="2">
        <f>Data!A176</f>
        <v>173</v>
      </c>
      <c r="B322" s="6">
        <v>-29.022595768634346</v>
      </c>
      <c r="C322" s="2">
        <f t="shared" si="4"/>
        <v>321</v>
      </c>
    </row>
    <row r="323" spans="1:3" x14ac:dyDescent="0.25">
      <c r="A323" s="2">
        <f>Data!A442</f>
        <v>439</v>
      </c>
      <c r="B323" s="6">
        <v>-29.349290687636312</v>
      </c>
      <c r="C323" s="2">
        <f t="shared" si="4"/>
        <v>322</v>
      </c>
    </row>
    <row r="324" spans="1:3" x14ac:dyDescent="0.25">
      <c r="A324" s="2">
        <f>Data!A342</f>
        <v>339</v>
      </c>
      <c r="B324" s="6">
        <v>-29.768047476538413</v>
      </c>
      <c r="C324" s="2">
        <f t="shared" ref="C324:C387" si="5">C323+1</f>
        <v>323</v>
      </c>
    </row>
    <row r="325" spans="1:3" x14ac:dyDescent="0.25">
      <c r="A325" s="2">
        <f>Data!A357</f>
        <v>354</v>
      </c>
      <c r="B325" s="6">
        <v>-29.831853850904736</v>
      </c>
      <c r="C325" s="2">
        <f t="shared" si="5"/>
        <v>324</v>
      </c>
    </row>
    <row r="326" spans="1:3" x14ac:dyDescent="0.25">
      <c r="A326" s="2">
        <f>Data!A150</f>
        <v>147</v>
      </c>
      <c r="B326" s="6">
        <v>-30.088832630606703</v>
      </c>
      <c r="C326" s="2">
        <f t="shared" si="5"/>
        <v>325</v>
      </c>
    </row>
    <row r="327" spans="1:3" x14ac:dyDescent="0.25">
      <c r="A327" s="2">
        <f>Data!A172</f>
        <v>169</v>
      </c>
      <c r="B327" s="6">
        <v>-30.162048950731332</v>
      </c>
      <c r="C327" s="2">
        <f t="shared" si="5"/>
        <v>326</v>
      </c>
    </row>
    <row r="328" spans="1:3" x14ac:dyDescent="0.25">
      <c r="A328" s="2">
        <f>Data!A226</f>
        <v>223</v>
      </c>
      <c r="B328" s="6">
        <v>-31.853715443543479</v>
      </c>
      <c r="C328" s="2">
        <f t="shared" si="5"/>
        <v>327</v>
      </c>
    </row>
    <row r="329" spans="1:3" x14ac:dyDescent="0.25">
      <c r="A329" s="2">
        <f>Data!A86</f>
        <v>83</v>
      </c>
      <c r="B329" s="6">
        <v>-31.914930425642524</v>
      </c>
      <c r="C329" s="2">
        <f t="shared" si="5"/>
        <v>328</v>
      </c>
    </row>
    <row r="330" spans="1:3" x14ac:dyDescent="0.25">
      <c r="A330" s="2">
        <f>Data!A435</f>
        <v>432</v>
      </c>
      <c r="B330" s="6">
        <v>-32.556655395523194</v>
      </c>
      <c r="C330" s="2">
        <f t="shared" si="5"/>
        <v>329</v>
      </c>
    </row>
    <row r="331" spans="1:3" x14ac:dyDescent="0.25">
      <c r="A331" s="2">
        <f>Data!A69</f>
        <v>66</v>
      </c>
      <c r="B331" s="6">
        <v>-32.76063128750684</v>
      </c>
      <c r="C331" s="2">
        <f t="shared" si="5"/>
        <v>330</v>
      </c>
    </row>
    <row r="332" spans="1:3" x14ac:dyDescent="0.25">
      <c r="A332" s="2">
        <f>Data!A88</f>
        <v>85</v>
      </c>
      <c r="B332" s="6">
        <v>-33.879297134215449</v>
      </c>
      <c r="C332" s="2">
        <f t="shared" si="5"/>
        <v>331</v>
      </c>
    </row>
    <row r="333" spans="1:3" x14ac:dyDescent="0.25">
      <c r="A333" s="2">
        <f>Data!A48</f>
        <v>45</v>
      </c>
      <c r="B333" s="6">
        <v>-34.599128819631005</v>
      </c>
      <c r="C333" s="2">
        <f t="shared" si="5"/>
        <v>332</v>
      </c>
    </row>
    <row r="334" spans="1:3" x14ac:dyDescent="0.25">
      <c r="A334" s="2">
        <f>Data!A124</f>
        <v>121</v>
      </c>
      <c r="B334" s="6">
        <v>-34.731485249030811</v>
      </c>
      <c r="C334" s="2">
        <f t="shared" si="5"/>
        <v>333</v>
      </c>
    </row>
    <row r="335" spans="1:3" x14ac:dyDescent="0.25">
      <c r="A335" s="2">
        <f>Data!A217</f>
        <v>214</v>
      </c>
      <c r="B335" s="6">
        <v>-35.053689485126597</v>
      </c>
      <c r="C335" s="2">
        <f t="shared" si="5"/>
        <v>334</v>
      </c>
    </row>
    <row r="336" spans="1:3" x14ac:dyDescent="0.25">
      <c r="A336" s="2">
        <f>Data!A319</f>
        <v>316</v>
      </c>
      <c r="B336" s="6">
        <v>-36.20470844967349</v>
      </c>
      <c r="C336" s="2">
        <f t="shared" si="5"/>
        <v>335</v>
      </c>
    </row>
    <row r="337" spans="1:3" x14ac:dyDescent="0.25">
      <c r="A337" s="2">
        <f>Data!A63</f>
        <v>60</v>
      </c>
      <c r="B337" s="6">
        <v>-36.38063388521914</v>
      </c>
      <c r="C337" s="2">
        <f t="shared" si="5"/>
        <v>336</v>
      </c>
    </row>
    <row r="338" spans="1:3" x14ac:dyDescent="0.25">
      <c r="A338" s="2">
        <f>Data!A216</f>
        <v>213</v>
      </c>
      <c r="B338" s="6">
        <v>-36.621011769828328</v>
      </c>
      <c r="C338" s="2">
        <f t="shared" si="5"/>
        <v>337</v>
      </c>
    </row>
    <row r="339" spans="1:3" x14ac:dyDescent="0.25">
      <c r="A339" s="2">
        <f>Data!A160</f>
        <v>157</v>
      </c>
      <c r="B339" s="6">
        <v>-37.906847416268647</v>
      </c>
      <c r="C339" s="2">
        <f t="shared" si="5"/>
        <v>338</v>
      </c>
    </row>
    <row r="340" spans="1:3" x14ac:dyDescent="0.25">
      <c r="A340" s="2">
        <f>Data!A31</f>
        <v>28</v>
      </c>
      <c r="B340" s="6">
        <v>-38.144516139371262</v>
      </c>
      <c r="C340" s="2">
        <f t="shared" si="5"/>
        <v>339</v>
      </c>
    </row>
    <row r="341" spans="1:3" x14ac:dyDescent="0.25">
      <c r="A341" s="2">
        <f>Data!A178</f>
        <v>175</v>
      </c>
      <c r="B341" s="6">
        <v>-38.390502674077652</v>
      </c>
      <c r="C341" s="2">
        <f t="shared" si="5"/>
        <v>340</v>
      </c>
    </row>
    <row r="342" spans="1:3" x14ac:dyDescent="0.25">
      <c r="A342" s="2">
        <f>Data!A211</f>
        <v>208</v>
      </c>
      <c r="B342" s="6">
        <v>-38.638516044462449</v>
      </c>
      <c r="C342" s="2">
        <f t="shared" si="5"/>
        <v>341</v>
      </c>
    </row>
    <row r="343" spans="1:3" x14ac:dyDescent="0.25">
      <c r="A343" s="2">
        <f>Data!A17</f>
        <v>14</v>
      </c>
      <c r="B343" s="6">
        <v>-38.985129150838475</v>
      </c>
      <c r="C343" s="2">
        <f t="shared" si="5"/>
        <v>342</v>
      </c>
    </row>
    <row r="344" spans="1:3" x14ac:dyDescent="0.25">
      <c r="A344" s="2">
        <f>Data!A361</f>
        <v>358</v>
      </c>
      <c r="B344" s="6">
        <v>-39.983895675910389</v>
      </c>
      <c r="C344" s="2">
        <f t="shared" si="5"/>
        <v>343</v>
      </c>
    </row>
    <row r="345" spans="1:3" x14ac:dyDescent="0.25">
      <c r="A345" s="2">
        <f>Data!A90</f>
        <v>87</v>
      </c>
      <c r="B345" s="6">
        <v>-40.609043079439289</v>
      </c>
      <c r="C345" s="2">
        <f t="shared" si="5"/>
        <v>344</v>
      </c>
    </row>
    <row r="346" spans="1:3" x14ac:dyDescent="0.25">
      <c r="A346" s="2">
        <f>Data!A82</f>
        <v>79</v>
      </c>
      <c r="B346" s="6">
        <v>-40.7690051094105</v>
      </c>
      <c r="C346" s="2">
        <f t="shared" si="5"/>
        <v>345</v>
      </c>
    </row>
    <row r="347" spans="1:3" x14ac:dyDescent="0.25">
      <c r="A347" s="2">
        <f>Data!A47</f>
        <v>44</v>
      </c>
      <c r="B347" s="6">
        <v>-40.881515415399917</v>
      </c>
      <c r="C347" s="2">
        <f t="shared" si="5"/>
        <v>346</v>
      </c>
    </row>
    <row r="348" spans="1:3" x14ac:dyDescent="0.25">
      <c r="A348" s="2">
        <f>Data!A37</f>
        <v>34</v>
      </c>
      <c r="B348" s="6">
        <v>-41.810212475626031</v>
      </c>
      <c r="C348" s="2">
        <f t="shared" si="5"/>
        <v>347</v>
      </c>
    </row>
    <row r="349" spans="1:3" x14ac:dyDescent="0.25">
      <c r="A349" s="2">
        <f>Data!A214</f>
        <v>211</v>
      </c>
      <c r="B349" s="6">
        <v>-42.28212959535449</v>
      </c>
      <c r="C349" s="2">
        <f t="shared" si="5"/>
        <v>348</v>
      </c>
    </row>
    <row r="350" spans="1:3" x14ac:dyDescent="0.25">
      <c r="A350" s="2">
        <f>Data!A189</f>
        <v>186</v>
      </c>
      <c r="B350" s="6">
        <v>-42.311269764175449</v>
      </c>
      <c r="C350" s="2">
        <f t="shared" si="5"/>
        <v>349</v>
      </c>
    </row>
    <row r="351" spans="1:3" x14ac:dyDescent="0.25">
      <c r="A351" s="2">
        <f>Data!A171</f>
        <v>168</v>
      </c>
      <c r="B351" s="6">
        <v>-42.80257054017784</v>
      </c>
      <c r="C351" s="2">
        <f t="shared" si="5"/>
        <v>350</v>
      </c>
    </row>
    <row r="352" spans="1:3" x14ac:dyDescent="0.25">
      <c r="A352" s="2">
        <f>Data!A297</f>
        <v>294</v>
      </c>
      <c r="B352" s="6">
        <v>-42.974311496474911</v>
      </c>
      <c r="C352" s="2">
        <f t="shared" si="5"/>
        <v>351</v>
      </c>
    </row>
    <row r="353" spans="1:3" x14ac:dyDescent="0.25">
      <c r="A353" s="2">
        <f>Data!A24</f>
        <v>21</v>
      </c>
      <c r="B353" s="6">
        <v>-43.436923117065817</v>
      </c>
      <c r="C353" s="2">
        <f t="shared" si="5"/>
        <v>352</v>
      </c>
    </row>
    <row r="354" spans="1:3" x14ac:dyDescent="0.25">
      <c r="A354" s="2">
        <f>Data!A327</f>
        <v>324</v>
      </c>
      <c r="B354" s="6">
        <v>-43.485015199974441</v>
      </c>
      <c r="C354" s="2">
        <f t="shared" si="5"/>
        <v>353</v>
      </c>
    </row>
    <row r="355" spans="1:3" x14ac:dyDescent="0.25">
      <c r="A355" s="2">
        <f>Data!A212</f>
        <v>209</v>
      </c>
      <c r="B355" s="6">
        <v>-43.718377202378178</v>
      </c>
      <c r="C355" s="2">
        <f t="shared" si="5"/>
        <v>354</v>
      </c>
    </row>
    <row r="356" spans="1:3" x14ac:dyDescent="0.25">
      <c r="A356" s="2">
        <f>Data!A41</f>
        <v>38</v>
      </c>
      <c r="B356" s="6">
        <v>-44.298251751330099</v>
      </c>
      <c r="C356" s="2">
        <f t="shared" si="5"/>
        <v>355</v>
      </c>
    </row>
    <row r="357" spans="1:3" x14ac:dyDescent="0.25">
      <c r="A357" s="2">
        <f>Data!A232</f>
        <v>229</v>
      </c>
      <c r="B357" s="6">
        <v>-44.50085555744954</v>
      </c>
      <c r="C357" s="2">
        <f t="shared" si="5"/>
        <v>356</v>
      </c>
    </row>
    <row r="358" spans="1:3" x14ac:dyDescent="0.25">
      <c r="A358" s="2">
        <f>Data!A104</f>
        <v>101</v>
      </c>
      <c r="B358" s="6">
        <v>-44.809215597273578</v>
      </c>
      <c r="C358" s="2">
        <f t="shared" si="5"/>
        <v>357</v>
      </c>
    </row>
    <row r="359" spans="1:3" x14ac:dyDescent="0.25">
      <c r="A359" s="2">
        <f>Data!A198</f>
        <v>195</v>
      </c>
      <c r="B359" s="6">
        <v>-44.832638037059951</v>
      </c>
      <c r="C359" s="2">
        <f t="shared" si="5"/>
        <v>358</v>
      </c>
    </row>
    <row r="360" spans="1:3" x14ac:dyDescent="0.25">
      <c r="A360" s="2">
        <f>Data!A158</f>
        <v>155</v>
      </c>
      <c r="B360" s="6">
        <v>-44.997032271019634</v>
      </c>
      <c r="C360" s="2">
        <f t="shared" si="5"/>
        <v>359</v>
      </c>
    </row>
    <row r="361" spans="1:3" x14ac:dyDescent="0.25">
      <c r="A361" s="2">
        <f>Data!A255</f>
        <v>252</v>
      </c>
      <c r="B361" s="6">
        <v>-46.097774894682516</v>
      </c>
      <c r="C361" s="2">
        <f t="shared" si="5"/>
        <v>360</v>
      </c>
    </row>
    <row r="362" spans="1:3" x14ac:dyDescent="0.25">
      <c r="A362" s="2">
        <f>Data!A264</f>
        <v>261</v>
      </c>
      <c r="B362" s="6">
        <v>-46.97772173971498</v>
      </c>
      <c r="C362" s="2">
        <f t="shared" si="5"/>
        <v>361</v>
      </c>
    </row>
    <row r="363" spans="1:3" x14ac:dyDescent="0.25">
      <c r="A363" s="2">
        <f>Data!A329</f>
        <v>326</v>
      </c>
      <c r="B363" s="6">
        <v>-47.371930422279547</v>
      </c>
      <c r="C363" s="2">
        <f t="shared" si="5"/>
        <v>362</v>
      </c>
    </row>
    <row r="364" spans="1:3" x14ac:dyDescent="0.25">
      <c r="A364" s="2">
        <f>Data!A21</f>
        <v>18</v>
      </c>
      <c r="B364" s="6">
        <v>-47.386365283880878</v>
      </c>
      <c r="C364" s="2">
        <f t="shared" si="5"/>
        <v>363</v>
      </c>
    </row>
    <row r="365" spans="1:3" x14ac:dyDescent="0.25">
      <c r="A365" s="2">
        <f>Data!A289</f>
        <v>286</v>
      </c>
      <c r="B365" s="6">
        <v>-48.685536263787071</v>
      </c>
      <c r="C365" s="2">
        <f t="shared" si="5"/>
        <v>364</v>
      </c>
    </row>
    <row r="366" spans="1:3" x14ac:dyDescent="0.25">
      <c r="A366" s="2">
        <f>Data!A476</f>
        <v>473</v>
      </c>
      <c r="B366" s="6">
        <v>-49.546196057388443</v>
      </c>
      <c r="C366" s="2">
        <f t="shared" si="5"/>
        <v>365</v>
      </c>
    </row>
    <row r="367" spans="1:3" x14ac:dyDescent="0.25">
      <c r="A367" s="2">
        <f>Data!A81</f>
        <v>78</v>
      </c>
      <c r="B367" s="6">
        <v>-49.599579242605614</v>
      </c>
      <c r="C367" s="2">
        <f t="shared" si="5"/>
        <v>366</v>
      </c>
    </row>
    <row r="368" spans="1:3" x14ac:dyDescent="0.25">
      <c r="A368" s="2">
        <f>Data!A191</f>
        <v>188</v>
      </c>
      <c r="B368" s="6">
        <v>-50.101366273238455</v>
      </c>
      <c r="C368" s="2">
        <f t="shared" si="5"/>
        <v>367</v>
      </c>
    </row>
    <row r="369" spans="1:3" x14ac:dyDescent="0.25">
      <c r="A369" s="2">
        <f>Data!A236</f>
        <v>233</v>
      </c>
      <c r="B369" s="6">
        <v>-50.786939569989045</v>
      </c>
      <c r="C369" s="2">
        <f t="shared" si="5"/>
        <v>368</v>
      </c>
    </row>
    <row r="370" spans="1:3" x14ac:dyDescent="0.25">
      <c r="A370" s="2">
        <f>Data!A50</f>
        <v>47</v>
      </c>
      <c r="B370" s="6">
        <v>-50.787382832320873</v>
      </c>
      <c r="C370" s="2">
        <f t="shared" si="5"/>
        <v>369</v>
      </c>
    </row>
    <row r="371" spans="1:3" x14ac:dyDescent="0.25">
      <c r="A371" s="2">
        <f>Data!A277</f>
        <v>274</v>
      </c>
      <c r="B371" s="6">
        <v>-51.247271496773465</v>
      </c>
      <c r="C371" s="2">
        <f t="shared" si="5"/>
        <v>370</v>
      </c>
    </row>
    <row r="372" spans="1:3" x14ac:dyDescent="0.25">
      <c r="A372" s="2">
        <f>Data!A276</f>
        <v>273</v>
      </c>
      <c r="B372" s="6">
        <v>-51.675405649146342</v>
      </c>
      <c r="C372" s="2">
        <f t="shared" si="5"/>
        <v>371</v>
      </c>
    </row>
    <row r="373" spans="1:3" x14ac:dyDescent="0.25">
      <c r="A373" s="2">
        <f>Data!A44</f>
        <v>41</v>
      </c>
      <c r="B373" s="6">
        <v>-51.729640310426475</v>
      </c>
      <c r="C373" s="2">
        <f t="shared" si="5"/>
        <v>372</v>
      </c>
    </row>
    <row r="374" spans="1:3" x14ac:dyDescent="0.25">
      <c r="A374" s="2">
        <f>Data!A318</f>
        <v>315</v>
      </c>
      <c r="B374" s="6">
        <v>-52.024047239301581</v>
      </c>
      <c r="C374" s="2">
        <f t="shared" si="5"/>
        <v>373</v>
      </c>
    </row>
    <row r="375" spans="1:3" x14ac:dyDescent="0.25">
      <c r="A375" s="2">
        <f>Data!A221</f>
        <v>218</v>
      </c>
      <c r="B375" s="6">
        <v>-52.426060947693259</v>
      </c>
      <c r="C375" s="2">
        <f t="shared" si="5"/>
        <v>374</v>
      </c>
    </row>
    <row r="376" spans="1:3" x14ac:dyDescent="0.25">
      <c r="A376" s="2">
        <f>Data!A445</f>
        <v>442</v>
      </c>
      <c r="B376" s="6">
        <v>-52.549299371436064</v>
      </c>
      <c r="C376" s="2">
        <f t="shared" si="5"/>
        <v>375</v>
      </c>
    </row>
    <row r="377" spans="1:3" x14ac:dyDescent="0.25">
      <c r="A377" s="2">
        <f>Data!A183</f>
        <v>180</v>
      </c>
      <c r="B377" s="6">
        <v>-52.760184909338932</v>
      </c>
      <c r="C377" s="2">
        <f t="shared" si="5"/>
        <v>376</v>
      </c>
    </row>
    <row r="378" spans="1:3" x14ac:dyDescent="0.25">
      <c r="A378" s="2">
        <f>Data!A356</f>
        <v>353</v>
      </c>
      <c r="B378" s="6">
        <v>-52.78528619417375</v>
      </c>
      <c r="C378" s="2">
        <f t="shared" si="5"/>
        <v>377</v>
      </c>
    </row>
    <row r="379" spans="1:3" x14ac:dyDescent="0.25">
      <c r="A379" s="2">
        <f>Data!A249</f>
        <v>246</v>
      </c>
      <c r="B379" s="6">
        <v>-53.579994749738034</v>
      </c>
      <c r="C379" s="2">
        <f t="shared" si="5"/>
        <v>378</v>
      </c>
    </row>
    <row r="380" spans="1:3" x14ac:dyDescent="0.25">
      <c r="A380" s="2">
        <f>Data!A20</f>
        <v>17</v>
      </c>
      <c r="B380" s="6">
        <v>-53.770560680020935</v>
      </c>
      <c r="C380" s="2">
        <f t="shared" si="5"/>
        <v>379</v>
      </c>
    </row>
    <row r="381" spans="1:3" x14ac:dyDescent="0.25">
      <c r="A381" s="2">
        <f>Data!A257</f>
        <v>254</v>
      </c>
      <c r="B381" s="6">
        <v>-54.494670279245838</v>
      </c>
      <c r="C381" s="2">
        <f t="shared" si="5"/>
        <v>380</v>
      </c>
    </row>
    <row r="382" spans="1:3" x14ac:dyDescent="0.25">
      <c r="A382" s="2">
        <f>Data!A250</f>
        <v>247</v>
      </c>
      <c r="B382" s="6">
        <v>-54.5260885165535</v>
      </c>
      <c r="C382" s="2">
        <f t="shared" si="5"/>
        <v>381</v>
      </c>
    </row>
    <row r="383" spans="1:3" x14ac:dyDescent="0.25">
      <c r="A383" s="2">
        <f>Data!A253</f>
        <v>250</v>
      </c>
      <c r="B383" s="6">
        <v>-54.567004076543526</v>
      </c>
      <c r="C383" s="2">
        <f t="shared" si="5"/>
        <v>382</v>
      </c>
    </row>
    <row r="384" spans="1:3" x14ac:dyDescent="0.25">
      <c r="A384" s="2">
        <f>Data!A310</f>
        <v>307</v>
      </c>
      <c r="B384" s="6">
        <v>-55.310613982881478</v>
      </c>
      <c r="C384" s="2">
        <f t="shared" si="5"/>
        <v>383</v>
      </c>
    </row>
    <row r="385" spans="1:3" x14ac:dyDescent="0.25">
      <c r="A385" s="2">
        <f>Data!A68</f>
        <v>65</v>
      </c>
      <c r="B385" s="6">
        <v>-55.451859244585648</v>
      </c>
      <c r="C385" s="2">
        <f t="shared" si="5"/>
        <v>384</v>
      </c>
    </row>
    <row r="386" spans="1:3" x14ac:dyDescent="0.25">
      <c r="A386" s="2">
        <f>Data!A192</f>
        <v>189</v>
      </c>
      <c r="B386" s="6">
        <v>-56.7442940187575</v>
      </c>
      <c r="C386" s="2">
        <f t="shared" si="5"/>
        <v>385</v>
      </c>
    </row>
    <row r="387" spans="1:3" x14ac:dyDescent="0.25">
      <c r="A387" s="2">
        <f>Data!A402</f>
        <v>399</v>
      </c>
      <c r="B387" s="6">
        <v>-57.233044997292382</v>
      </c>
      <c r="C387" s="2">
        <f t="shared" si="5"/>
        <v>386</v>
      </c>
    </row>
    <row r="388" spans="1:3" x14ac:dyDescent="0.25">
      <c r="A388" s="2">
        <f>Data!A413</f>
        <v>410</v>
      </c>
      <c r="B388" s="6">
        <v>-57.556492508945666</v>
      </c>
      <c r="C388" s="2">
        <f t="shared" ref="C388:C451" si="6">C387+1</f>
        <v>387</v>
      </c>
    </row>
    <row r="389" spans="1:3" x14ac:dyDescent="0.25">
      <c r="A389" s="2">
        <f>Data!A154</f>
        <v>151</v>
      </c>
      <c r="B389" s="6">
        <v>-58.287093683422427</v>
      </c>
      <c r="C389" s="2">
        <f t="shared" si="6"/>
        <v>388</v>
      </c>
    </row>
    <row r="390" spans="1:3" x14ac:dyDescent="0.25">
      <c r="A390" s="2">
        <f>Data!A99</f>
        <v>96</v>
      </c>
      <c r="B390" s="6">
        <v>-58.316073239147954</v>
      </c>
      <c r="C390" s="2">
        <f t="shared" si="6"/>
        <v>389</v>
      </c>
    </row>
    <row r="391" spans="1:3" x14ac:dyDescent="0.25">
      <c r="A391" s="2">
        <f>Data!A269</f>
        <v>266</v>
      </c>
      <c r="B391" s="6">
        <v>-58.679867751308848</v>
      </c>
      <c r="C391" s="2">
        <f t="shared" si="6"/>
        <v>390</v>
      </c>
    </row>
    <row r="392" spans="1:3" x14ac:dyDescent="0.25">
      <c r="A392" s="2">
        <f>Data!A480</f>
        <v>477</v>
      </c>
      <c r="B392" s="6">
        <v>-58.818633250477433</v>
      </c>
      <c r="C392" s="2">
        <f t="shared" si="6"/>
        <v>391</v>
      </c>
    </row>
    <row r="393" spans="1:3" x14ac:dyDescent="0.25">
      <c r="A393" s="2">
        <f>Data!A484</f>
        <v>481</v>
      </c>
      <c r="B393" s="6">
        <v>-59.900756121351151</v>
      </c>
      <c r="C393" s="2">
        <f t="shared" si="6"/>
        <v>392</v>
      </c>
    </row>
    <row r="394" spans="1:3" x14ac:dyDescent="0.25">
      <c r="A394" s="2">
        <f>Data!A279</f>
        <v>276</v>
      </c>
      <c r="B394" s="6">
        <v>-60.218488842054285</v>
      </c>
      <c r="C394" s="2">
        <f t="shared" si="6"/>
        <v>393</v>
      </c>
    </row>
    <row r="395" spans="1:3" x14ac:dyDescent="0.25">
      <c r="A395" s="2">
        <f>Data!A46</f>
        <v>43</v>
      </c>
      <c r="B395" s="6">
        <v>-61.086198223387328</v>
      </c>
      <c r="C395" s="2">
        <f t="shared" si="6"/>
        <v>394</v>
      </c>
    </row>
    <row r="396" spans="1:3" x14ac:dyDescent="0.25">
      <c r="A396" s="2">
        <f>Data!A148</f>
        <v>145</v>
      </c>
      <c r="B396" s="6">
        <v>-61.423773653392345</v>
      </c>
      <c r="C396" s="2">
        <f t="shared" si="6"/>
        <v>395</v>
      </c>
    </row>
    <row r="397" spans="1:3" x14ac:dyDescent="0.25">
      <c r="A397" s="2">
        <f>Data!A448</f>
        <v>445</v>
      </c>
      <c r="B397" s="6">
        <v>-61.752782350158668</v>
      </c>
      <c r="C397" s="2">
        <f t="shared" si="6"/>
        <v>396</v>
      </c>
    </row>
    <row r="398" spans="1:3" x14ac:dyDescent="0.25">
      <c r="A398" s="2">
        <f>Data!A26</f>
        <v>23</v>
      </c>
      <c r="B398" s="6">
        <v>-62.330003677456261</v>
      </c>
      <c r="C398" s="2">
        <f t="shared" si="6"/>
        <v>397</v>
      </c>
    </row>
    <row r="399" spans="1:3" x14ac:dyDescent="0.25">
      <c r="A399" s="2">
        <f>Data!A103</f>
        <v>100</v>
      </c>
      <c r="B399" s="6">
        <v>-64.503686214229674</v>
      </c>
      <c r="C399" s="2">
        <f t="shared" si="6"/>
        <v>398</v>
      </c>
    </row>
    <row r="400" spans="1:3" x14ac:dyDescent="0.25">
      <c r="A400" s="2">
        <f>Data!A411</f>
        <v>408</v>
      </c>
      <c r="B400" s="6">
        <v>-64.585113793142227</v>
      </c>
      <c r="C400" s="2">
        <f t="shared" si="6"/>
        <v>399</v>
      </c>
    </row>
    <row r="401" spans="1:3" x14ac:dyDescent="0.25">
      <c r="A401" s="2">
        <f>Data!A252</f>
        <v>249</v>
      </c>
      <c r="B401" s="6">
        <v>-65.289053762031472</v>
      </c>
      <c r="C401" s="2">
        <f t="shared" si="6"/>
        <v>400</v>
      </c>
    </row>
    <row r="402" spans="1:3" x14ac:dyDescent="0.25">
      <c r="A402" s="2">
        <f>Data!A414</f>
        <v>411</v>
      </c>
      <c r="B402" s="6">
        <v>-65.832188150678121</v>
      </c>
      <c r="C402" s="2">
        <f t="shared" si="6"/>
        <v>401</v>
      </c>
    </row>
    <row r="403" spans="1:3" x14ac:dyDescent="0.25">
      <c r="A403" s="2">
        <f>Data!A53</f>
        <v>50</v>
      </c>
      <c r="B403" s="6">
        <v>-66.74552246382882</v>
      </c>
      <c r="C403" s="2">
        <f t="shared" si="6"/>
        <v>402</v>
      </c>
    </row>
    <row r="404" spans="1:3" x14ac:dyDescent="0.25">
      <c r="A404" s="2">
        <f>Data!A416</f>
        <v>413</v>
      </c>
      <c r="B404" s="6">
        <v>-66.762585158478032</v>
      </c>
      <c r="C404" s="2">
        <f t="shared" si="6"/>
        <v>403</v>
      </c>
    </row>
    <row r="405" spans="1:3" x14ac:dyDescent="0.25">
      <c r="A405" s="2">
        <f>Data!A287</f>
        <v>284</v>
      </c>
      <c r="B405" s="6">
        <v>-66.825380293536</v>
      </c>
      <c r="C405" s="2">
        <f t="shared" si="6"/>
        <v>404</v>
      </c>
    </row>
    <row r="406" spans="1:3" x14ac:dyDescent="0.25">
      <c r="A406" s="2">
        <f>Data!A428</f>
        <v>425</v>
      </c>
      <c r="B406" s="6">
        <v>-67.02330360578344</v>
      </c>
      <c r="C406" s="2">
        <f t="shared" si="6"/>
        <v>405</v>
      </c>
    </row>
    <row r="407" spans="1:3" x14ac:dyDescent="0.25">
      <c r="A407" s="2">
        <f>Data!A390</f>
        <v>387</v>
      </c>
      <c r="B407" s="6">
        <v>-67.64935591826179</v>
      </c>
      <c r="C407" s="2">
        <f t="shared" si="6"/>
        <v>406</v>
      </c>
    </row>
    <row r="408" spans="1:3" x14ac:dyDescent="0.25">
      <c r="A408" s="2">
        <f>Data!A174</f>
        <v>171</v>
      </c>
      <c r="B408" s="6">
        <v>-67.855313237303562</v>
      </c>
      <c r="C408" s="2">
        <f t="shared" si="6"/>
        <v>407</v>
      </c>
    </row>
    <row r="409" spans="1:3" x14ac:dyDescent="0.25">
      <c r="A409" s="2">
        <f>Data!A125</f>
        <v>122</v>
      </c>
      <c r="B409" s="6">
        <v>-68.506961817305637</v>
      </c>
      <c r="C409" s="2">
        <f t="shared" si="6"/>
        <v>408</v>
      </c>
    </row>
    <row r="410" spans="1:3" x14ac:dyDescent="0.25">
      <c r="A410" s="2">
        <f>Data!A291</f>
        <v>288</v>
      </c>
      <c r="B410" s="6">
        <v>-68.99521435585666</v>
      </c>
      <c r="C410" s="2">
        <f t="shared" si="6"/>
        <v>409</v>
      </c>
    </row>
    <row r="411" spans="1:3" x14ac:dyDescent="0.25">
      <c r="A411" s="2">
        <f>Data!A464</f>
        <v>461</v>
      </c>
      <c r="B411" s="6">
        <v>-69.467096468242744</v>
      </c>
      <c r="C411" s="2">
        <f t="shared" si="6"/>
        <v>410</v>
      </c>
    </row>
    <row r="412" spans="1:3" x14ac:dyDescent="0.25">
      <c r="A412" s="2">
        <f>Data!A8</f>
        <v>5</v>
      </c>
      <c r="B412" s="6">
        <v>-69.844405381505567</v>
      </c>
      <c r="C412" s="2">
        <f t="shared" si="6"/>
        <v>411</v>
      </c>
    </row>
    <row r="413" spans="1:3" x14ac:dyDescent="0.25">
      <c r="A413" s="2">
        <f>Data!A9</f>
        <v>6</v>
      </c>
      <c r="B413" s="6">
        <v>-70.463085003597371</v>
      </c>
      <c r="C413" s="2">
        <f t="shared" si="6"/>
        <v>412</v>
      </c>
    </row>
    <row r="414" spans="1:3" x14ac:dyDescent="0.25">
      <c r="A414" s="2">
        <f>Data!A89</f>
        <v>86</v>
      </c>
      <c r="B414" s="6">
        <v>-71.918484048577739</v>
      </c>
      <c r="C414" s="2">
        <f t="shared" si="6"/>
        <v>413</v>
      </c>
    </row>
    <row r="415" spans="1:3" x14ac:dyDescent="0.25">
      <c r="A415" s="2">
        <f>Data!A370</f>
        <v>367</v>
      </c>
      <c r="B415" s="6">
        <v>-72.222921686641712</v>
      </c>
      <c r="C415" s="2">
        <f t="shared" si="6"/>
        <v>414</v>
      </c>
    </row>
    <row r="416" spans="1:3" x14ac:dyDescent="0.25">
      <c r="A416" s="2">
        <f>Data!A234</f>
        <v>231</v>
      </c>
      <c r="B416" s="6">
        <v>-72.398394967400236</v>
      </c>
      <c r="C416" s="2">
        <f t="shared" si="6"/>
        <v>415</v>
      </c>
    </row>
    <row r="417" spans="1:3" x14ac:dyDescent="0.25">
      <c r="A417" s="2">
        <f>Data!A396</f>
        <v>393</v>
      </c>
      <c r="B417" s="6">
        <v>-72.669822834841398</v>
      </c>
      <c r="C417" s="2">
        <f t="shared" si="6"/>
        <v>416</v>
      </c>
    </row>
    <row r="418" spans="1:3" x14ac:dyDescent="0.25">
      <c r="A418" s="2">
        <f>Data!A303</f>
        <v>300</v>
      </c>
      <c r="B418" s="6">
        <v>-72.788291278557153</v>
      </c>
      <c r="C418" s="2">
        <f t="shared" si="6"/>
        <v>417</v>
      </c>
    </row>
    <row r="419" spans="1:3" x14ac:dyDescent="0.25">
      <c r="A419" s="2">
        <f>Data!A458</f>
        <v>455</v>
      </c>
      <c r="B419" s="6">
        <v>-72.860451319811546</v>
      </c>
      <c r="C419" s="2">
        <f t="shared" si="6"/>
        <v>418</v>
      </c>
    </row>
    <row r="420" spans="1:3" x14ac:dyDescent="0.25">
      <c r="A420" s="2">
        <f>Data!A434</f>
        <v>431</v>
      </c>
      <c r="B420" s="6">
        <v>-75.38408737327336</v>
      </c>
      <c r="C420" s="2">
        <f t="shared" si="6"/>
        <v>419</v>
      </c>
    </row>
    <row r="421" spans="1:3" x14ac:dyDescent="0.25">
      <c r="A421" s="2">
        <f>Data!A35</f>
        <v>32</v>
      </c>
      <c r="B421" s="6">
        <v>-75.731376495627046</v>
      </c>
      <c r="C421" s="2">
        <f t="shared" si="6"/>
        <v>420</v>
      </c>
    </row>
    <row r="422" spans="1:3" x14ac:dyDescent="0.25">
      <c r="A422" s="2">
        <f>Data!A42</f>
        <v>39</v>
      </c>
      <c r="B422" s="6">
        <v>-76.230255635771755</v>
      </c>
      <c r="C422" s="2">
        <f t="shared" si="6"/>
        <v>421</v>
      </c>
    </row>
    <row r="423" spans="1:3" x14ac:dyDescent="0.25">
      <c r="A423" s="2">
        <f>Data!A375</f>
        <v>372</v>
      </c>
      <c r="B423" s="6">
        <v>-77.065432318628154</v>
      </c>
      <c r="C423" s="2">
        <f t="shared" si="6"/>
        <v>422</v>
      </c>
    </row>
    <row r="424" spans="1:3" x14ac:dyDescent="0.25">
      <c r="A424" s="2">
        <f>Data!A423</f>
        <v>420</v>
      </c>
      <c r="B424" s="6">
        <v>-77.344877082110543</v>
      </c>
      <c r="C424" s="2">
        <f t="shared" si="6"/>
        <v>423</v>
      </c>
    </row>
    <row r="425" spans="1:3" x14ac:dyDescent="0.25">
      <c r="A425" s="2">
        <f>Data!A200</f>
        <v>197</v>
      </c>
      <c r="B425" s="6">
        <v>-77.353199308821786</v>
      </c>
      <c r="C425" s="2">
        <f t="shared" si="6"/>
        <v>424</v>
      </c>
    </row>
    <row r="426" spans="1:3" x14ac:dyDescent="0.25">
      <c r="A426" s="2">
        <f>Data!A364</f>
        <v>361</v>
      </c>
      <c r="B426" s="6">
        <v>-78.476742805441972</v>
      </c>
      <c r="C426" s="2">
        <f t="shared" si="6"/>
        <v>425</v>
      </c>
    </row>
    <row r="427" spans="1:3" x14ac:dyDescent="0.25">
      <c r="A427" s="2">
        <f>Data!A7</f>
        <v>4</v>
      </c>
      <c r="B427" s="6">
        <v>-79.587766993970945</v>
      </c>
      <c r="C427" s="2">
        <f t="shared" si="6"/>
        <v>426</v>
      </c>
    </row>
    <row r="428" spans="1:3" x14ac:dyDescent="0.25">
      <c r="A428" s="2">
        <f>Data!A224</f>
        <v>221</v>
      </c>
      <c r="B428" s="6">
        <v>-79.822101088739146</v>
      </c>
      <c r="C428" s="2">
        <f t="shared" si="6"/>
        <v>427</v>
      </c>
    </row>
    <row r="429" spans="1:3" x14ac:dyDescent="0.25">
      <c r="A429" s="2">
        <f>Data!A498</f>
        <v>495</v>
      </c>
      <c r="B429" s="6">
        <v>-79.899035441318119</v>
      </c>
      <c r="C429" s="2">
        <f t="shared" si="6"/>
        <v>428</v>
      </c>
    </row>
    <row r="430" spans="1:3" x14ac:dyDescent="0.25">
      <c r="A430" s="2">
        <f>Data!A117</f>
        <v>114</v>
      </c>
      <c r="B430" s="6">
        <v>-80.005633382943415</v>
      </c>
      <c r="C430" s="2">
        <f t="shared" si="6"/>
        <v>429</v>
      </c>
    </row>
    <row r="431" spans="1:3" x14ac:dyDescent="0.25">
      <c r="A431" s="2">
        <f>Data!A262</f>
        <v>259</v>
      </c>
      <c r="B431" s="6">
        <v>-81.052908258045136</v>
      </c>
      <c r="C431" s="2">
        <f t="shared" si="6"/>
        <v>430</v>
      </c>
    </row>
    <row r="432" spans="1:3" x14ac:dyDescent="0.25">
      <c r="A432" s="2">
        <f>Data!A312</f>
        <v>309</v>
      </c>
      <c r="B432" s="6">
        <v>-81.257423450417264</v>
      </c>
      <c r="C432" s="2">
        <f t="shared" si="6"/>
        <v>431</v>
      </c>
    </row>
    <row r="433" spans="1:3" x14ac:dyDescent="0.25">
      <c r="A433" s="2">
        <f>Data!A62</f>
        <v>59</v>
      </c>
      <c r="B433" s="6">
        <v>-84.828935998961242</v>
      </c>
      <c r="C433" s="2">
        <f t="shared" si="6"/>
        <v>432</v>
      </c>
    </row>
    <row r="434" spans="1:3" x14ac:dyDescent="0.25">
      <c r="A434" s="2">
        <f>Data!A317</f>
        <v>314</v>
      </c>
      <c r="B434" s="6">
        <v>-84.831554822954786</v>
      </c>
      <c r="C434" s="2">
        <f t="shared" si="6"/>
        <v>433</v>
      </c>
    </row>
    <row r="435" spans="1:3" x14ac:dyDescent="0.25">
      <c r="A435" s="2">
        <f>Data!A237</f>
        <v>234</v>
      </c>
      <c r="B435" s="6">
        <v>-85.232517134920272</v>
      </c>
      <c r="C435" s="2">
        <f t="shared" si="6"/>
        <v>434</v>
      </c>
    </row>
    <row r="436" spans="1:3" x14ac:dyDescent="0.25">
      <c r="A436" s="2">
        <f>Data!A293</f>
        <v>290</v>
      </c>
      <c r="B436" s="6">
        <v>-86.079554363688658</v>
      </c>
      <c r="C436" s="2">
        <f t="shared" si="6"/>
        <v>435</v>
      </c>
    </row>
    <row r="437" spans="1:3" x14ac:dyDescent="0.25">
      <c r="A437" s="2">
        <f>Data!A202</f>
        <v>199</v>
      </c>
      <c r="B437" s="6">
        <v>-86.60717394042149</v>
      </c>
      <c r="C437" s="2">
        <f t="shared" si="6"/>
        <v>436</v>
      </c>
    </row>
    <row r="438" spans="1:3" x14ac:dyDescent="0.25">
      <c r="A438" s="2">
        <f>Data!A246</f>
        <v>243</v>
      </c>
      <c r="B438" s="6">
        <v>-86.843227897225006</v>
      </c>
      <c r="C438" s="2">
        <f t="shared" si="6"/>
        <v>437</v>
      </c>
    </row>
    <row r="439" spans="1:3" x14ac:dyDescent="0.25">
      <c r="A439" s="2">
        <f>Data!A245</f>
        <v>242</v>
      </c>
      <c r="B439" s="6">
        <v>-88.065024022112993</v>
      </c>
      <c r="C439" s="2">
        <f t="shared" si="6"/>
        <v>438</v>
      </c>
    </row>
    <row r="440" spans="1:3" x14ac:dyDescent="0.25">
      <c r="A440" s="2">
        <f>Data!A495</f>
        <v>492</v>
      </c>
      <c r="B440" s="6">
        <v>-89.57292980008242</v>
      </c>
      <c r="C440" s="2">
        <f t="shared" si="6"/>
        <v>439</v>
      </c>
    </row>
    <row r="441" spans="1:3" x14ac:dyDescent="0.25">
      <c r="A441" s="2">
        <f>Data!A36</f>
        <v>33</v>
      </c>
      <c r="B441" s="6">
        <v>-90.356996445732875</v>
      </c>
      <c r="C441" s="2">
        <f t="shared" si="6"/>
        <v>440</v>
      </c>
    </row>
    <row r="442" spans="1:3" x14ac:dyDescent="0.25">
      <c r="A442" s="2">
        <f>Data!A270</f>
        <v>267</v>
      </c>
      <c r="B442" s="6">
        <v>-90.662002120890975</v>
      </c>
      <c r="C442" s="2">
        <f t="shared" si="6"/>
        <v>441</v>
      </c>
    </row>
    <row r="443" spans="1:3" x14ac:dyDescent="0.25">
      <c r="A443" s="2">
        <f>Data!A272</f>
        <v>269</v>
      </c>
      <c r="B443" s="6">
        <v>-90.77751089189951</v>
      </c>
      <c r="C443" s="2">
        <f t="shared" si="6"/>
        <v>442</v>
      </c>
    </row>
    <row r="444" spans="1:3" x14ac:dyDescent="0.25">
      <c r="A444" s="2">
        <f>Data!A404</f>
        <v>401</v>
      </c>
      <c r="B444" s="6">
        <v>-91.057198560158213</v>
      </c>
      <c r="C444" s="2">
        <f t="shared" si="6"/>
        <v>443</v>
      </c>
    </row>
    <row r="445" spans="1:3" x14ac:dyDescent="0.25">
      <c r="A445" s="2">
        <f>Data!A309</f>
        <v>306</v>
      </c>
      <c r="B445" s="6">
        <v>-91.216643103842216</v>
      </c>
      <c r="C445" s="2">
        <f t="shared" si="6"/>
        <v>444</v>
      </c>
    </row>
    <row r="446" spans="1:3" x14ac:dyDescent="0.25">
      <c r="A446" s="2">
        <f>Data!A313</f>
        <v>310</v>
      </c>
      <c r="B446" s="6">
        <v>-91.897299382770143</v>
      </c>
      <c r="C446" s="2">
        <f t="shared" si="6"/>
        <v>445</v>
      </c>
    </row>
    <row r="447" spans="1:3" x14ac:dyDescent="0.25">
      <c r="A447" s="2">
        <f>Data!A111</f>
        <v>108</v>
      </c>
      <c r="B447" s="6">
        <v>-92.737316167538665</v>
      </c>
      <c r="C447" s="2">
        <f t="shared" si="6"/>
        <v>446</v>
      </c>
    </row>
    <row r="448" spans="1:3" x14ac:dyDescent="0.25">
      <c r="A448" s="2">
        <f>Data!A201</f>
        <v>198</v>
      </c>
      <c r="B448" s="6">
        <v>-93.863036249467768</v>
      </c>
      <c r="C448" s="2">
        <f t="shared" si="6"/>
        <v>447</v>
      </c>
    </row>
    <row r="449" spans="1:3" x14ac:dyDescent="0.25">
      <c r="A449" s="2">
        <f>Data!A473</f>
        <v>470</v>
      </c>
      <c r="B449" s="6">
        <v>-95.371233949712405</v>
      </c>
      <c r="C449" s="2">
        <f t="shared" si="6"/>
        <v>448</v>
      </c>
    </row>
    <row r="450" spans="1:3" x14ac:dyDescent="0.25">
      <c r="A450" s="2">
        <f>Data!A459</f>
        <v>456</v>
      </c>
      <c r="B450" s="6">
        <v>-96.036879464285448</v>
      </c>
      <c r="C450" s="2">
        <f t="shared" si="6"/>
        <v>449</v>
      </c>
    </row>
    <row r="451" spans="1:3" x14ac:dyDescent="0.25">
      <c r="A451" s="2">
        <f>Data!A460</f>
        <v>457</v>
      </c>
      <c r="B451" s="6">
        <v>-96.527889220331417</v>
      </c>
      <c r="C451" s="2">
        <f t="shared" si="6"/>
        <v>450</v>
      </c>
    </row>
    <row r="452" spans="1:3" x14ac:dyDescent="0.25">
      <c r="A452" s="2">
        <f>Data!A175</f>
        <v>172</v>
      </c>
      <c r="B452" s="6">
        <v>-97.393108283853508</v>
      </c>
      <c r="C452" s="2">
        <f t="shared" ref="C452:C501" si="7">C451+1</f>
        <v>451</v>
      </c>
    </row>
    <row r="453" spans="1:3" x14ac:dyDescent="0.25">
      <c r="A453" s="2">
        <f>Data!A168</f>
        <v>165</v>
      </c>
      <c r="B453" s="6">
        <v>-97.541407835613427</v>
      </c>
      <c r="C453" s="2">
        <f t="shared" si="7"/>
        <v>452</v>
      </c>
    </row>
    <row r="454" spans="1:3" x14ac:dyDescent="0.25">
      <c r="A454" s="2">
        <f>Data!A470</f>
        <v>467</v>
      </c>
      <c r="B454" s="6">
        <v>-98.076989131726805</v>
      </c>
      <c r="C454" s="2">
        <f t="shared" si="7"/>
        <v>453</v>
      </c>
    </row>
    <row r="455" spans="1:3" x14ac:dyDescent="0.25">
      <c r="A455" s="2">
        <f>Data!A78</f>
        <v>75</v>
      </c>
      <c r="B455" s="6">
        <v>-100.88839715823633</v>
      </c>
      <c r="C455" s="2">
        <f t="shared" si="7"/>
        <v>454</v>
      </c>
    </row>
    <row r="456" spans="1:3" x14ac:dyDescent="0.25">
      <c r="A456" s="2">
        <f>Data!A302</f>
        <v>299</v>
      </c>
      <c r="B456" s="6">
        <v>-101.34350201966663</v>
      </c>
      <c r="C456" s="2">
        <f t="shared" si="7"/>
        <v>455</v>
      </c>
    </row>
    <row r="457" spans="1:3" x14ac:dyDescent="0.25">
      <c r="A457" s="2">
        <f>Data!A456</f>
        <v>453</v>
      </c>
      <c r="B457" s="6">
        <v>-102.23173476624106</v>
      </c>
      <c r="C457" s="2">
        <f t="shared" si="7"/>
        <v>456</v>
      </c>
    </row>
    <row r="458" spans="1:3" x14ac:dyDescent="0.25">
      <c r="A458" s="2">
        <f>Data!A164</f>
        <v>161</v>
      </c>
      <c r="B458" s="6">
        <v>-102.32625439654294</v>
      </c>
      <c r="C458" s="2">
        <f t="shared" si="7"/>
        <v>457</v>
      </c>
    </row>
    <row r="459" spans="1:3" x14ac:dyDescent="0.25">
      <c r="A459" s="2">
        <f>Data!A157</f>
        <v>154</v>
      </c>
      <c r="B459" s="6">
        <v>-102.6686476380055</v>
      </c>
      <c r="C459" s="2">
        <f t="shared" si="7"/>
        <v>458</v>
      </c>
    </row>
    <row r="460" spans="1:3" x14ac:dyDescent="0.25">
      <c r="A460" s="2">
        <f>Data!A307</f>
        <v>304</v>
      </c>
      <c r="B460" s="6">
        <v>-103.87171966827736</v>
      </c>
      <c r="C460" s="2">
        <f t="shared" si="7"/>
        <v>459</v>
      </c>
    </row>
    <row r="461" spans="1:3" x14ac:dyDescent="0.25">
      <c r="A461" s="2">
        <f>Data!A140</f>
        <v>137</v>
      </c>
      <c r="B461" s="6">
        <v>-108.62400186278501</v>
      </c>
      <c r="C461" s="2">
        <f t="shared" si="7"/>
        <v>460</v>
      </c>
    </row>
    <row r="462" spans="1:3" x14ac:dyDescent="0.25">
      <c r="A462" s="2">
        <f>Data!A290</f>
        <v>287</v>
      </c>
      <c r="B462" s="6">
        <v>-111.40909547130832</v>
      </c>
      <c r="C462" s="2">
        <f t="shared" si="7"/>
        <v>461</v>
      </c>
    </row>
    <row r="463" spans="1:3" x14ac:dyDescent="0.25">
      <c r="A463" s="2">
        <f>Data!A387</f>
        <v>384</v>
      </c>
      <c r="B463" s="6">
        <v>-111.74742098427305</v>
      </c>
      <c r="C463" s="2">
        <f t="shared" si="7"/>
        <v>462</v>
      </c>
    </row>
    <row r="464" spans="1:3" x14ac:dyDescent="0.25">
      <c r="A464" s="2">
        <f>Data!A147</f>
        <v>144</v>
      </c>
      <c r="B464" s="6">
        <v>-112.97669637037325</v>
      </c>
      <c r="C464" s="2">
        <f t="shared" si="7"/>
        <v>463</v>
      </c>
    </row>
    <row r="465" spans="1:3" x14ac:dyDescent="0.25">
      <c r="A465" s="2">
        <f>Data!A96</f>
        <v>93</v>
      </c>
      <c r="B465" s="6">
        <v>-113.56820159950621</v>
      </c>
      <c r="C465" s="2">
        <f t="shared" si="7"/>
        <v>464</v>
      </c>
    </row>
    <row r="466" spans="1:3" x14ac:dyDescent="0.25">
      <c r="A466" s="2">
        <f>Data!A349</f>
        <v>346</v>
      </c>
      <c r="B466" s="6">
        <v>-113.78865727838456</v>
      </c>
      <c r="C466" s="2">
        <f t="shared" si="7"/>
        <v>465</v>
      </c>
    </row>
    <row r="467" spans="1:3" x14ac:dyDescent="0.25">
      <c r="A467" s="2">
        <f>Data!A145</f>
        <v>142</v>
      </c>
      <c r="B467" s="6">
        <v>-114.59110788797079</v>
      </c>
      <c r="C467" s="2">
        <f t="shared" si="7"/>
        <v>466</v>
      </c>
    </row>
    <row r="468" spans="1:3" x14ac:dyDescent="0.25">
      <c r="A468" s="2">
        <f>Data!A241</f>
        <v>238</v>
      </c>
      <c r="B468" s="6">
        <v>-115.3008302786202</v>
      </c>
      <c r="C468" s="2">
        <f t="shared" si="7"/>
        <v>467</v>
      </c>
    </row>
    <row r="469" spans="1:3" x14ac:dyDescent="0.25">
      <c r="A469" s="2">
        <f>Data!A248</f>
        <v>245</v>
      </c>
      <c r="B469" s="6">
        <v>-116.81456894481562</v>
      </c>
      <c r="C469" s="2">
        <f t="shared" si="7"/>
        <v>468</v>
      </c>
    </row>
    <row r="470" spans="1:3" x14ac:dyDescent="0.25">
      <c r="A470" s="2">
        <f>Data!A238</f>
        <v>235</v>
      </c>
      <c r="B470" s="6">
        <v>-121.591295380882</v>
      </c>
      <c r="C470" s="2">
        <f t="shared" si="7"/>
        <v>469</v>
      </c>
    </row>
    <row r="471" spans="1:3" x14ac:dyDescent="0.25">
      <c r="A471" s="2">
        <f>Data!A348</f>
        <v>345</v>
      </c>
      <c r="B471" s="6">
        <v>-124.86487297183157</v>
      </c>
      <c r="C471" s="2">
        <f t="shared" si="7"/>
        <v>470</v>
      </c>
    </row>
    <row r="472" spans="1:3" x14ac:dyDescent="0.25">
      <c r="A472" s="2">
        <f>Data!A138</f>
        <v>135</v>
      </c>
      <c r="B472" s="6">
        <v>-125.66816239079526</v>
      </c>
      <c r="C472" s="2">
        <f t="shared" si="7"/>
        <v>471</v>
      </c>
    </row>
    <row r="473" spans="1:3" x14ac:dyDescent="0.25">
      <c r="A473" s="2">
        <f>Data!A472</f>
        <v>469</v>
      </c>
      <c r="B473" s="6">
        <v>-126.73134778579697</v>
      </c>
      <c r="C473" s="2">
        <f t="shared" si="7"/>
        <v>472</v>
      </c>
    </row>
    <row r="474" spans="1:3" x14ac:dyDescent="0.25">
      <c r="A474" s="2">
        <f>Data!A220</f>
        <v>217</v>
      </c>
      <c r="B474" s="6">
        <v>-130.83089727733022</v>
      </c>
      <c r="C474" s="2">
        <f t="shared" si="7"/>
        <v>473</v>
      </c>
    </row>
    <row r="475" spans="1:3" x14ac:dyDescent="0.25">
      <c r="A475" s="2">
        <f>Data!A359</f>
        <v>356</v>
      </c>
      <c r="B475" s="6">
        <v>-133.15028567416812</v>
      </c>
      <c r="C475" s="2">
        <f t="shared" si="7"/>
        <v>474</v>
      </c>
    </row>
    <row r="476" spans="1:3" x14ac:dyDescent="0.25">
      <c r="A476" s="2">
        <f>Data!A485</f>
        <v>482</v>
      </c>
      <c r="B476" s="6">
        <v>-136.24082859750706</v>
      </c>
      <c r="C476" s="2">
        <f t="shared" si="7"/>
        <v>475</v>
      </c>
    </row>
    <row r="477" spans="1:3" x14ac:dyDescent="0.25">
      <c r="A477" s="2">
        <f>Data!A502</f>
        <v>499</v>
      </c>
      <c r="B477" s="6">
        <v>-141.82575695800915</v>
      </c>
      <c r="C477" s="2">
        <f t="shared" si="7"/>
        <v>476</v>
      </c>
    </row>
    <row r="478" spans="1:3" x14ac:dyDescent="0.25">
      <c r="A478" s="2">
        <f>Data!A399</f>
        <v>396</v>
      </c>
      <c r="B478" s="6">
        <v>-142.85406700596104</v>
      </c>
      <c r="C478" s="2">
        <f t="shared" si="7"/>
        <v>477</v>
      </c>
    </row>
    <row r="479" spans="1:3" x14ac:dyDescent="0.25">
      <c r="A479" s="2">
        <f>Data!A254</f>
        <v>251</v>
      </c>
      <c r="B479" s="6">
        <v>-144.01177004605051</v>
      </c>
      <c r="C479" s="2">
        <f t="shared" si="7"/>
        <v>478</v>
      </c>
    </row>
    <row r="480" spans="1:3" x14ac:dyDescent="0.25">
      <c r="A480" s="2">
        <f>Data!A328</f>
        <v>325</v>
      </c>
      <c r="B480" s="6">
        <v>-150.3094949010956</v>
      </c>
      <c r="C480" s="2">
        <f t="shared" si="7"/>
        <v>479</v>
      </c>
    </row>
    <row r="481" spans="1:3" x14ac:dyDescent="0.25">
      <c r="A481" s="2">
        <f>Data!A149</f>
        <v>146</v>
      </c>
      <c r="B481" s="6">
        <v>-150.55948229934984</v>
      </c>
      <c r="C481" s="2">
        <f t="shared" si="7"/>
        <v>480</v>
      </c>
    </row>
    <row r="482" spans="1:3" x14ac:dyDescent="0.25">
      <c r="A482" s="2">
        <f>Data!A482</f>
        <v>479</v>
      </c>
      <c r="B482" s="6">
        <v>-153.62719629167259</v>
      </c>
      <c r="C482" s="2">
        <f t="shared" si="7"/>
        <v>481</v>
      </c>
    </row>
    <row r="483" spans="1:3" x14ac:dyDescent="0.25">
      <c r="A483" s="2">
        <f>Data!A355</f>
        <v>352</v>
      </c>
      <c r="B483" s="6">
        <v>-156.71261000021514</v>
      </c>
      <c r="C483" s="2">
        <f t="shared" si="7"/>
        <v>482</v>
      </c>
    </row>
    <row r="484" spans="1:3" x14ac:dyDescent="0.25">
      <c r="A484" s="2">
        <f>Data!A260</f>
        <v>257</v>
      </c>
      <c r="B484" s="6">
        <v>-158.17949122612299</v>
      </c>
      <c r="C484" s="2">
        <f t="shared" si="7"/>
        <v>483</v>
      </c>
    </row>
    <row r="485" spans="1:3" x14ac:dyDescent="0.25">
      <c r="A485" s="2">
        <f>Data!A346</f>
        <v>343</v>
      </c>
      <c r="B485" s="6">
        <v>-160.00139076630512</v>
      </c>
      <c r="C485" s="2">
        <f t="shared" si="7"/>
        <v>484</v>
      </c>
    </row>
    <row r="486" spans="1:3" x14ac:dyDescent="0.25">
      <c r="A486" s="2">
        <f>Data!A465</f>
        <v>462</v>
      </c>
      <c r="B486" s="6">
        <v>-172.76244664767728</v>
      </c>
      <c r="C486" s="2">
        <f t="shared" si="7"/>
        <v>485</v>
      </c>
    </row>
    <row r="487" spans="1:3" x14ac:dyDescent="0.25">
      <c r="A487" s="2">
        <f>Data!A316</f>
        <v>313</v>
      </c>
      <c r="B487" s="6">
        <v>-180.8793454428378</v>
      </c>
      <c r="C487" s="2">
        <f t="shared" si="7"/>
        <v>486</v>
      </c>
    </row>
    <row r="488" spans="1:3" x14ac:dyDescent="0.25">
      <c r="A488" s="2">
        <f>Data!A407</f>
        <v>404</v>
      </c>
      <c r="B488" s="6">
        <v>-180.88038429961853</v>
      </c>
      <c r="C488" s="2">
        <f t="shared" si="7"/>
        <v>487</v>
      </c>
    </row>
    <row r="489" spans="1:3" x14ac:dyDescent="0.25">
      <c r="A489" s="2">
        <f>Data!A397</f>
        <v>394</v>
      </c>
      <c r="B489" s="6">
        <v>-193.35290661931322</v>
      </c>
      <c r="C489" s="2">
        <f t="shared" si="7"/>
        <v>488</v>
      </c>
    </row>
    <row r="490" spans="1:3" x14ac:dyDescent="0.25">
      <c r="A490" s="2">
        <f>Data!A311</f>
        <v>308</v>
      </c>
      <c r="B490" s="6">
        <v>-197.33333239560488</v>
      </c>
      <c r="C490" s="2">
        <f t="shared" si="7"/>
        <v>489</v>
      </c>
    </row>
    <row r="491" spans="1:3" x14ac:dyDescent="0.25">
      <c r="A491" s="2">
        <f>Data!A363</f>
        <v>360</v>
      </c>
      <c r="B491" s="6">
        <v>-198.65510997935053</v>
      </c>
      <c r="C491" s="2">
        <f t="shared" si="7"/>
        <v>490</v>
      </c>
    </row>
    <row r="492" spans="1:3" x14ac:dyDescent="0.25">
      <c r="A492" s="2">
        <f>Data!A457</f>
        <v>454</v>
      </c>
      <c r="B492" s="6">
        <v>-200.38183869219029</v>
      </c>
      <c r="C492" s="2">
        <f t="shared" si="7"/>
        <v>491</v>
      </c>
    </row>
    <row r="493" spans="1:3" x14ac:dyDescent="0.25">
      <c r="A493" s="2">
        <f>Data!A374</f>
        <v>371</v>
      </c>
      <c r="B493" s="6">
        <v>-208.05351018777219</v>
      </c>
      <c r="C493" s="2">
        <f t="shared" si="7"/>
        <v>492</v>
      </c>
    </row>
    <row r="494" spans="1:3" x14ac:dyDescent="0.25">
      <c r="A494" s="2">
        <f>Data!A265</f>
        <v>262</v>
      </c>
      <c r="B494" s="6">
        <v>-212.61973025396946</v>
      </c>
      <c r="C494" s="2">
        <f t="shared" si="7"/>
        <v>493</v>
      </c>
    </row>
    <row r="495" spans="1:3" x14ac:dyDescent="0.25">
      <c r="A495" s="2">
        <f>Data!A469</f>
        <v>466</v>
      </c>
      <c r="B495" s="6">
        <v>-215.11607965532858</v>
      </c>
      <c r="C495" s="2">
        <f t="shared" si="7"/>
        <v>494</v>
      </c>
    </row>
    <row r="496" spans="1:3" x14ac:dyDescent="0.25">
      <c r="A496" s="2">
        <f>Data!A386</f>
        <v>383</v>
      </c>
      <c r="B496" s="6">
        <v>-261.53613393730484</v>
      </c>
      <c r="C496" s="2">
        <f t="shared" si="7"/>
        <v>495</v>
      </c>
    </row>
    <row r="497" spans="1:3" x14ac:dyDescent="0.25">
      <c r="A497" s="2">
        <f>Data!A343</f>
        <v>340</v>
      </c>
      <c r="B497" s="6">
        <v>-279.06480057197587</v>
      </c>
      <c r="C497" s="2">
        <f t="shared" si="7"/>
        <v>496</v>
      </c>
    </row>
    <row r="498" spans="1:3" x14ac:dyDescent="0.25">
      <c r="A498" s="2">
        <f>Data!A379</f>
        <v>376</v>
      </c>
      <c r="B498" s="6">
        <v>-310.6863216948841</v>
      </c>
      <c r="C498" s="2">
        <f t="shared" si="7"/>
        <v>497</v>
      </c>
    </row>
    <row r="499" spans="1:3" x14ac:dyDescent="0.25">
      <c r="A499" s="2">
        <f>Data!A491</f>
        <v>488</v>
      </c>
      <c r="B499" s="6">
        <v>-322.70337671261586</v>
      </c>
      <c r="C499" s="2">
        <f t="shared" si="7"/>
        <v>498</v>
      </c>
    </row>
    <row r="500" spans="1:3" x14ac:dyDescent="0.25">
      <c r="A500" s="2">
        <f>Data!A381</f>
        <v>378</v>
      </c>
      <c r="B500" s="6">
        <v>-329.69620200916688</v>
      </c>
      <c r="C500" s="2">
        <f t="shared" si="7"/>
        <v>499</v>
      </c>
    </row>
    <row r="501" spans="1:3" x14ac:dyDescent="0.25">
      <c r="A501" s="2">
        <f>Data!A499</f>
        <v>496</v>
      </c>
      <c r="B501" s="6">
        <v>-566.84797298370904</v>
      </c>
      <c r="C501" s="2">
        <f t="shared" si="7"/>
        <v>500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1"/>
  <sheetViews>
    <sheetView workbookViewId="0">
      <selection activeCell="C2" sqref="C2"/>
    </sheetView>
  </sheetViews>
  <sheetFormatPr defaultRowHeight="15" x14ac:dyDescent="0.25"/>
  <cols>
    <col min="1" max="1" width="9.140625" style="2"/>
    <col min="2" max="2" width="12.28515625" customWidth="1"/>
  </cols>
  <sheetData>
    <row r="1" spans="1:6" x14ac:dyDescent="0.25">
      <c r="A1" s="2" t="s">
        <v>3</v>
      </c>
      <c r="B1" t="s">
        <v>8</v>
      </c>
      <c r="C1" t="s">
        <v>14</v>
      </c>
      <c r="F1" t="s">
        <v>13</v>
      </c>
    </row>
    <row r="2" spans="1:6" x14ac:dyDescent="0.25">
      <c r="A2" s="2">
        <v>1</v>
      </c>
      <c r="B2">
        <v>-21.502309477136805</v>
      </c>
      <c r="C2">
        <f>($F$2^(500-A2))*(1-$F$2)/(1-$F$2^500)</f>
        <v>4.4631564980305031E-4</v>
      </c>
      <c r="F2">
        <v>0.995</v>
      </c>
    </row>
    <row r="3" spans="1:6" x14ac:dyDescent="0.25">
      <c r="A3" s="2">
        <v>2</v>
      </c>
      <c r="B3">
        <v>-23.326851827829159</v>
      </c>
      <c r="C3">
        <f t="shared" ref="C3:C66" si="0">($F$2^(500-A3))*(1-$F$2)/(1-$F$2^500)</f>
        <v>4.4855844201311594E-4</v>
      </c>
    </row>
    <row r="4" spans="1:6" x14ac:dyDescent="0.25">
      <c r="A4" s="2">
        <v>3</v>
      </c>
      <c r="B4">
        <v>14.52229270202406</v>
      </c>
      <c r="C4">
        <f t="shared" si="0"/>
        <v>4.5081250453579501E-4</v>
      </c>
    </row>
    <row r="5" spans="1:6" x14ac:dyDescent="0.25">
      <c r="A5" s="2">
        <v>4</v>
      </c>
      <c r="B5">
        <v>21.416835607104076</v>
      </c>
      <c r="C5">
        <f t="shared" si="0"/>
        <v>4.5307789400582409E-4</v>
      </c>
    </row>
    <row r="6" spans="1:6" x14ac:dyDescent="0.25">
      <c r="A6" s="2">
        <v>5</v>
      </c>
      <c r="B6">
        <v>-79.587766993970945</v>
      </c>
      <c r="C6">
        <f t="shared" si="0"/>
        <v>4.553546673425368E-4</v>
      </c>
    </row>
    <row r="7" spans="1:6" x14ac:dyDescent="0.25">
      <c r="A7" s="2">
        <v>6</v>
      </c>
      <c r="B7">
        <v>-69.844405381505567</v>
      </c>
      <c r="C7">
        <f t="shared" si="0"/>
        <v>4.5764288175129331E-4</v>
      </c>
    </row>
    <row r="8" spans="1:6" x14ac:dyDescent="0.25">
      <c r="A8" s="2">
        <v>7</v>
      </c>
      <c r="B8">
        <v>-70.463085003597371</v>
      </c>
      <c r="C8">
        <f t="shared" si="0"/>
        <v>4.5994259472491788E-4</v>
      </c>
    </row>
    <row r="9" spans="1:6" x14ac:dyDescent="0.25">
      <c r="A9" s="2">
        <v>8</v>
      </c>
      <c r="B9">
        <v>0.11931835937321011</v>
      </c>
      <c r="C9">
        <f t="shared" si="0"/>
        <v>4.6225386404514363E-4</v>
      </c>
    </row>
    <row r="10" spans="1:6" x14ac:dyDescent="0.25">
      <c r="A10" s="2">
        <v>9</v>
      </c>
      <c r="B10">
        <v>-26.788433907404396</v>
      </c>
      <c r="C10">
        <f t="shared" si="0"/>
        <v>4.6457674778406386E-4</v>
      </c>
    </row>
    <row r="11" spans="1:6" x14ac:dyDescent="0.25">
      <c r="A11" s="2">
        <v>10</v>
      </c>
      <c r="B11">
        <v>29.855565243566161</v>
      </c>
      <c r="C11">
        <f t="shared" si="0"/>
        <v>4.6691130430559182E-4</v>
      </c>
    </row>
    <row r="12" spans="1:6" x14ac:dyDescent="0.25">
      <c r="A12" s="2">
        <v>11</v>
      </c>
      <c r="B12">
        <v>-22.982849285885095</v>
      </c>
      <c r="C12">
        <f t="shared" si="0"/>
        <v>4.6925759226692642E-4</v>
      </c>
    </row>
    <row r="13" spans="1:6" x14ac:dyDescent="0.25">
      <c r="A13" s="2">
        <v>12</v>
      </c>
      <c r="B13">
        <v>47.579230913703213</v>
      </c>
      <c r="C13">
        <f t="shared" si="0"/>
        <v>4.7161567062002646E-4</v>
      </c>
    </row>
    <row r="14" spans="1:6" x14ac:dyDescent="0.25">
      <c r="A14" s="2">
        <v>13</v>
      </c>
      <c r="B14">
        <v>12.138838605897035</v>
      </c>
      <c r="C14">
        <f t="shared" si="0"/>
        <v>4.7398559861309205E-4</v>
      </c>
    </row>
    <row r="15" spans="1:6" x14ac:dyDescent="0.25">
      <c r="A15" s="2">
        <v>14</v>
      </c>
      <c r="B15">
        <v>5.4541679907797516</v>
      </c>
      <c r="C15">
        <f t="shared" si="0"/>
        <v>4.7636743579205224E-4</v>
      </c>
    </row>
    <row r="16" spans="1:6" x14ac:dyDescent="0.25">
      <c r="A16" s="2">
        <v>15</v>
      </c>
      <c r="B16">
        <v>-38.985129150838475</v>
      </c>
      <c r="C16">
        <f t="shared" si="0"/>
        <v>4.7876124200206261E-4</v>
      </c>
    </row>
    <row r="17" spans="1:3" x14ac:dyDescent="0.25">
      <c r="A17" s="2">
        <v>16</v>
      </c>
      <c r="B17">
        <v>-27.47271045544403</v>
      </c>
      <c r="C17">
        <f t="shared" si="0"/>
        <v>4.8116707738900765E-4</v>
      </c>
    </row>
    <row r="18" spans="1:3" x14ac:dyDescent="0.25">
      <c r="A18" s="2">
        <v>17</v>
      </c>
      <c r="B18">
        <v>-18.081780770808109</v>
      </c>
      <c r="C18">
        <f t="shared" si="0"/>
        <v>4.8358500240101274E-4</v>
      </c>
    </row>
    <row r="19" spans="1:3" x14ac:dyDescent="0.25">
      <c r="A19" s="2">
        <v>18</v>
      </c>
      <c r="B19">
        <v>-53.770560680020935</v>
      </c>
      <c r="C19">
        <f t="shared" si="0"/>
        <v>4.8601507778996237E-4</v>
      </c>
    </row>
    <row r="20" spans="1:3" x14ac:dyDescent="0.25">
      <c r="A20" s="2">
        <v>19</v>
      </c>
      <c r="B20">
        <v>-47.386365283880878</v>
      </c>
      <c r="C20">
        <f t="shared" si="0"/>
        <v>4.8845736461302757E-4</v>
      </c>
    </row>
    <row r="21" spans="1:3" x14ac:dyDescent="0.25">
      <c r="A21" s="2">
        <v>20</v>
      </c>
      <c r="B21">
        <v>71.796472398777041</v>
      </c>
      <c r="C21">
        <f t="shared" si="0"/>
        <v>4.9091192423419863E-4</v>
      </c>
    </row>
    <row r="22" spans="1:3" x14ac:dyDescent="0.25">
      <c r="A22" s="2">
        <v>21</v>
      </c>
      <c r="B22">
        <v>106.44500053219235</v>
      </c>
      <c r="C22">
        <f t="shared" si="0"/>
        <v>4.9337881832582772E-4</v>
      </c>
    </row>
    <row r="23" spans="1:3" x14ac:dyDescent="0.25">
      <c r="A23" s="2">
        <v>22</v>
      </c>
      <c r="B23">
        <v>-43.436923117065817</v>
      </c>
      <c r="C23">
        <f t="shared" si="0"/>
        <v>4.9585810887017867E-4</v>
      </c>
    </row>
    <row r="24" spans="1:3" x14ac:dyDescent="0.25">
      <c r="A24" s="2">
        <v>23</v>
      </c>
      <c r="B24">
        <v>51.47056475170757</v>
      </c>
      <c r="C24">
        <f t="shared" si="0"/>
        <v>4.9834985816098372E-4</v>
      </c>
    </row>
    <row r="25" spans="1:3" x14ac:dyDescent="0.25">
      <c r="A25" s="2">
        <v>24</v>
      </c>
      <c r="B25">
        <v>-62.330003677456261</v>
      </c>
      <c r="C25">
        <f t="shared" si="0"/>
        <v>5.0085412880500856E-4</v>
      </c>
    </row>
    <row r="26" spans="1:3" x14ac:dyDescent="0.25">
      <c r="A26" s="2">
        <v>25</v>
      </c>
      <c r="B26">
        <v>-20.296046033761741</v>
      </c>
      <c r="C26">
        <f t="shared" si="0"/>
        <v>5.033709837236267E-4</v>
      </c>
    </row>
    <row r="27" spans="1:3" x14ac:dyDescent="0.25">
      <c r="A27" s="2">
        <v>26</v>
      </c>
      <c r="B27">
        <v>-8.5263552294200053</v>
      </c>
      <c r="C27">
        <f t="shared" si="0"/>
        <v>5.0590048615439863E-4</v>
      </c>
    </row>
    <row r="28" spans="1:3" x14ac:dyDescent="0.25">
      <c r="A28" s="2">
        <v>27</v>
      </c>
      <c r="B28">
        <v>-6.1185080133745942</v>
      </c>
      <c r="C28">
        <f t="shared" si="0"/>
        <v>5.0844269965266199E-4</v>
      </c>
    </row>
    <row r="29" spans="1:3" x14ac:dyDescent="0.25">
      <c r="A29" s="2">
        <v>28</v>
      </c>
      <c r="B29">
        <v>34.633347146949745</v>
      </c>
      <c r="C29">
        <f t="shared" si="0"/>
        <v>5.1099768809312774E-4</v>
      </c>
    </row>
    <row r="30" spans="1:3" x14ac:dyDescent="0.25">
      <c r="A30" s="2">
        <v>29</v>
      </c>
      <c r="B30">
        <v>-38.144516139371262</v>
      </c>
      <c r="C30">
        <f t="shared" si="0"/>
        <v>5.1356551567148501E-4</v>
      </c>
    </row>
    <row r="31" spans="1:3" x14ac:dyDescent="0.25">
      <c r="A31" s="2">
        <v>30</v>
      </c>
      <c r="B31">
        <v>-5.760610843930408</v>
      </c>
      <c r="C31">
        <f t="shared" si="0"/>
        <v>5.1614624690601504E-4</v>
      </c>
    </row>
    <row r="32" spans="1:3" x14ac:dyDescent="0.25">
      <c r="A32" s="2">
        <v>31</v>
      </c>
      <c r="B32">
        <v>84.516588883481745</v>
      </c>
      <c r="C32">
        <f t="shared" si="0"/>
        <v>5.1873994663921119E-4</v>
      </c>
    </row>
    <row r="33" spans="1:3" x14ac:dyDescent="0.25">
      <c r="A33" s="2">
        <v>32</v>
      </c>
      <c r="B33">
        <v>-11.941402299353285</v>
      </c>
      <c r="C33">
        <f t="shared" si="0"/>
        <v>5.2134668003940815E-4</v>
      </c>
    </row>
    <row r="34" spans="1:3" x14ac:dyDescent="0.25">
      <c r="A34" s="2">
        <v>33</v>
      </c>
      <c r="B34">
        <v>-75.731376495627046</v>
      </c>
      <c r="C34">
        <f t="shared" si="0"/>
        <v>5.2396651260242031E-4</v>
      </c>
    </row>
    <row r="35" spans="1:3" x14ac:dyDescent="0.25">
      <c r="A35" s="2">
        <v>34</v>
      </c>
      <c r="B35">
        <v>-90.356996445732875</v>
      </c>
      <c r="C35">
        <f t="shared" si="0"/>
        <v>5.2659951015318629E-4</v>
      </c>
    </row>
    <row r="36" spans="1:3" x14ac:dyDescent="0.25">
      <c r="A36" s="2">
        <v>35</v>
      </c>
      <c r="B36">
        <v>-41.810212475626031</v>
      </c>
      <c r="C36">
        <f t="shared" si="0"/>
        <v>5.2924573884742337E-4</v>
      </c>
    </row>
    <row r="37" spans="1:3" x14ac:dyDescent="0.25">
      <c r="A37" s="2">
        <v>36</v>
      </c>
      <c r="B37">
        <v>5.8959471207799652</v>
      </c>
      <c r="C37">
        <f t="shared" si="0"/>
        <v>5.3190526517328974E-4</v>
      </c>
    </row>
    <row r="38" spans="1:3" x14ac:dyDescent="0.25">
      <c r="A38" s="2">
        <v>37</v>
      </c>
      <c r="B38">
        <v>-9.9065775294820924</v>
      </c>
      <c r="C38">
        <f t="shared" si="0"/>
        <v>5.3457815595305512E-4</v>
      </c>
    </row>
    <row r="39" spans="1:3" x14ac:dyDescent="0.25">
      <c r="A39" s="2">
        <v>38</v>
      </c>
      <c r="B39">
        <v>-3.1572694206188316</v>
      </c>
      <c r="C39">
        <f t="shared" si="0"/>
        <v>5.3726447834477901E-4</v>
      </c>
    </row>
    <row r="40" spans="1:3" x14ac:dyDescent="0.25">
      <c r="A40" s="2">
        <v>39</v>
      </c>
      <c r="B40">
        <v>-44.298251751330099</v>
      </c>
      <c r="C40">
        <f t="shared" si="0"/>
        <v>5.399642998439989E-4</v>
      </c>
    </row>
    <row r="41" spans="1:3" x14ac:dyDescent="0.25">
      <c r="A41" s="2">
        <v>40</v>
      </c>
      <c r="B41">
        <v>-76.230255635771755</v>
      </c>
      <c r="C41">
        <f t="shared" si="0"/>
        <v>5.4267768828542614E-4</v>
      </c>
    </row>
    <row r="42" spans="1:3" x14ac:dyDescent="0.25">
      <c r="A42" s="2">
        <v>41</v>
      </c>
      <c r="B42">
        <v>10.040650603425092</v>
      </c>
      <c r="C42">
        <f t="shared" si="0"/>
        <v>5.4540471184464929E-4</v>
      </c>
    </row>
    <row r="43" spans="1:3" x14ac:dyDescent="0.25">
      <c r="A43" s="2">
        <v>42</v>
      </c>
      <c r="B43">
        <v>-51.729640310426475</v>
      </c>
      <c r="C43">
        <f t="shared" si="0"/>
        <v>5.4814543903984863E-4</v>
      </c>
    </row>
    <row r="44" spans="1:3" x14ac:dyDescent="0.25">
      <c r="A44" s="2">
        <v>43</v>
      </c>
      <c r="B44">
        <v>13.341288254358005</v>
      </c>
      <c r="C44">
        <f t="shared" si="0"/>
        <v>5.5089993873351604E-4</v>
      </c>
    </row>
    <row r="45" spans="1:3" x14ac:dyDescent="0.25">
      <c r="A45" s="2">
        <v>44</v>
      </c>
      <c r="B45">
        <v>-61.086198223387328</v>
      </c>
      <c r="C45">
        <f t="shared" si="0"/>
        <v>5.5366828013418711E-4</v>
      </c>
    </row>
    <row r="46" spans="1:3" x14ac:dyDescent="0.25">
      <c r="A46" s="2">
        <v>45</v>
      </c>
      <c r="B46">
        <v>-40.881515415399917</v>
      </c>
      <c r="C46">
        <f t="shared" si="0"/>
        <v>5.5645053279817786E-4</v>
      </c>
    </row>
    <row r="47" spans="1:3" x14ac:dyDescent="0.25">
      <c r="A47" s="2">
        <v>46</v>
      </c>
      <c r="B47">
        <v>-34.599128819631005</v>
      </c>
      <c r="C47">
        <f t="shared" si="0"/>
        <v>5.592467666313347E-4</v>
      </c>
    </row>
    <row r="48" spans="1:3" x14ac:dyDescent="0.25">
      <c r="A48" s="2">
        <v>47</v>
      </c>
      <c r="B48">
        <v>61.940379684185245</v>
      </c>
      <c r="C48">
        <f t="shared" si="0"/>
        <v>5.6205705189078868E-4</v>
      </c>
    </row>
    <row r="49" spans="1:3" x14ac:dyDescent="0.25">
      <c r="A49" s="2">
        <v>48</v>
      </c>
      <c r="B49">
        <v>-50.787382832320873</v>
      </c>
      <c r="C49">
        <f t="shared" si="0"/>
        <v>5.6488145918672211E-4</v>
      </c>
    </row>
    <row r="50" spans="1:3" x14ac:dyDescent="0.25">
      <c r="A50" s="2">
        <v>49</v>
      </c>
      <c r="B50">
        <v>3.4105135869885999</v>
      </c>
      <c r="C50">
        <f t="shared" si="0"/>
        <v>5.6772005948414284E-4</v>
      </c>
    </row>
    <row r="51" spans="1:3" x14ac:dyDescent="0.25">
      <c r="A51" s="2">
        <v>50</v>
      </c>
      <c r="B51">
        <v>-11.521862872879865</v>
      </c>
      <c r="C51">
        <f t="shared" si="0"/>
        <v>5.7057292410466615E-4</v>
      </c>
    </row>
    <row r="52" spans="1:3" x14ac:dyDescent="0.25">
      <c r="A52" s="2">
        <v>51</v>
      </c>
      <c r="B52">
        <v>-66.74552246382882</v>
      </c>
      <c r="C52">
        <f t="shared" si="0"/>
        <v>5.734401247283078E-4</v>
      </c>
    </row>
    <row r="53" spans="1:3" x14ac:dyDescent="0.25">
      <c r="A53" s="2">
        <v>52</v>
      </c>
      <c r="B53">
        <v>-9.2624290177445801</v>
      </c>
      <c r="C53">
        <f t="shared" si="0"/>
        <v>5.7632173339528404E-4</v>
      </c>
    </row>
    <row r="54" spans="1:3" x14ac:dyDescent="0.25">
      <c r="A54" s="2">
        <v>53</v>
      </c>
      <c r="B54">
        <v>-11.42707332100872</v>
      </c>
      <c r="C54">
        <f t="shared" si="0"/>
        <v>5.7921782250782328E-4</v>
      </c>
    </row>
    <row r="55" spans="1:3" x14ac:dyDescent="0.25">
      <c r="A55" s="2">
        <v>54</v>
      </c>
      <c r="B55">
        <v>-10.739695381818819</v>
      </c>
      <c r="C55">
        <f t="shared" si="0"/>
        <v>5.8212846483198313E-4</v>
      </c>
    </row>
    <row r="56" spans="1:3" x14ac:dyDescent="0.25">
      <c r="A56" s="2">
        <v>55</v>
      </c>
      <c r="B56">
        <v>59.63566781571717</v>
      </c>
      <c r="C56">
        <f t="shared" si="0"/>
        <v>5.8505373349948076E-4</v>
      </c>
    </row>
    <row r="57" spans="1:3" x14ac:dyDescent="0.25">
      <c r="A57" s="2">
        <v>56</v>
      </c>
      <c r="B57">
        <v>62.176777824024612</v>
      </c>
      <c r="C57">
        <f t="shared" si="0"/>
        <v>5.8799370200952829E-4</v>
      </c>
    </row>
    <row r="58" spans="1:3" x14ac:dyDescent="0.25">
      <c r="A58" s="2">
        <v>57</v>
      </c>
      <c r="B58">
        <v>-2.565927539839322</v>
      </c>
      <c r="C58">
        <f t="shared" si="0"/>
        <v>5.9094844423068153E-4</v>
      </c>
    </row>
    <row r="59" spans="1:3" x14ac:dyDescent="0.25">
      <c r="A59" s="2">
        <v>58</v>
      </c>
      <c r="B59">
        <v>5.2796420046033745</v>
      </c>
      <c r="C59">
        <f t="shared" si="0"/>
        <v>5.9391803440269513E-4</v>
      </c>
    </row>
    <row r="60" spans="1:3" x14ac:dyDescent="0.25">
      <c r="A60" s="2">
        <v>59</v>
      </c>
      <c r="B60">
        <v>18.696809561244663</v>
      </c>
      <c r="C60">
        <f t="shared" si="0"/>
        <v>5.9690254713838696E-4</v>
      </c>
    </row>
    <row r="61" spans="1:3" x14ac:dyDescent="0.25">
      <c r="A61" s="2">
        <v>60</v>
      </c>
      <c r="B61">
        <v>-84.828935998961242</v>
      </c>
      <c r="C61">
        <f t="shared" si="0"/>
        <v>5.9990205742551468E-4</v>
      </c>
    </row>
    <row r="62" spans="1:3" x14ac:dyDescent="0.25">
      <c r="A62" s="2">
        <v>61</v>
      </c>
      <c r="B62">
        <v>-36.38063388521914</v>
      </c>
      <c r="C62">
        <f t="shared" si="0"/>
        <v>6.0291664062865776E-4</v>
      </c>
    </row>
    <row r="63" spans="1:3" x14ac:dyDescent="0.25">
      <c r="A63" s="2">
        <v>62</v>
      </c>
      <c r="B63">
        <v>17.687089097129501</v>
      </c>
      <c r="C63">
        <f t="shared" si="0"/>
        <v>6.0594637249111348E-4</v>
      </c>
    </row>
    <row r="64" spans="1:3" x14ac:dyDescent="0.25">
      <c r="A64" s="2">
        <v>63</v>
      </c>
      <c r="B64">
        <v>27.67938284322554</v>
      </c>
      <c r="C64">
        <f t="shared" si="0"/>
        <v>6.0899132913679738E-4</v>
      </c>
    </row>
    <row r="65" spans="1:3" x14ac:dyDescent="0.25">
      <c r="A65" s="2">
        <v>64</v>
      </c>
      <c r="B65">
        <v>20.262905969402709</v>
      </c>
      <c r="C65">
        <f t="shared" si="0"/>
        <v>6.120515870721581E-4</v>
      </c>
    </row>
    <row r="66" spans="1:3" x14ac:dyDescent="0.25">
      <c r="A66" s="2">
        <v>65</v>
      </c>
      <c r="B66">
        <v>2.3745104642421211</v>
      </c>
      <c r="C66">
        <f t="shared" si="0"/>
        <v>6.1512722318809868E-4</v>
      </c>
    </row>
    <row r="67" spans="1:3" x14ac:dyDescent="0.25">
      <c r="A67" s="2">
        <v>66</v>
      </c>
      <c r="B67">
        <v>-55.451859244585648</v>
      </c>
      <c r="C67">
        <f t="shared" ref="C67:C130" si="1">($F$2^(500-A67))*(1-$F$2)/(1-$F$2^500)</f>
        <v>6.1821831476190818E-4</v>
      </c>
    </row>
    <row r="68" spans="1:3" x14ac:dyDescent="0.25">
      <c r="A68" s="2">
        <v>67</v>
      </c>
      <c r="B68">
        <v>-32.76063128750684</v>
      </c>
      <c r="C68">
        <f t="shared" si="1"/>
        <v>6.2132493945920425E-4</v>
      </c>
    </row>
    <row r="69" spans="1:3" x14ac:dyDescent="0.25">
      <c r="A69" s="2">
        <v>68</v>
      </c>
      <c r="B69">
        <v>-18.89815551762149</v>
      </c>
      <c r="C69">
        <f t="shared" si="1"/>
        <v>6.244471753358836E-4</v>
      </c>
    </row>
    <row r="70" spans="1:3" x14ac:dyDescent="0.25">
      <c r="A70" s="2">
        <v>69</v>
      </c>
      <c r="B70">
        <v>39.144711245622602</v>
      </c>
      <c r="C70">
        <f t="shared" si="1"/>
        <v>6.2758510084008417E-4</v>
      </c>
    </row>
    <row r="71" spans="1:3" x14ac:dyDescent="0.25">
      <c r="A71" s="2">
        <v>70</v>
      </c>
      <c r="B71">
        <v>45.073264274862595</v>
      </c>
      <c r="C71">
        <f t="shared" si="1"/>
        <v>6.3073879481415497E-4</v>
      </c>
    </row>
    <row r="72" spans="1:3" x14ac:dyDescent="0.25">
      <c r="A72" s="2">
        <v>71</v>
      </c>
      <c r="B72">
        <v>-2.6093824069885159</v>
      </c>
      <c r="C72">
        <f t="shared" si="1"/>
        <v>6.3390833649663804E-4</v>
      </c>
    </row>
    <row r="73" spans="1:3" x14ac:dyDescent="0.25">
      <c r="A73" s="2">
        <v>72</v>
      </c>
      <c r="B73">
        <v>-2.9159359698824119</v>
      </c>
      <c r="C73">
        <f t="shared" si="1"/>
        <v>6.3709380552425931E-4</v>
      </c>
    </row>
    <row r="74" spans="1:3" x14ac:dyDescent="0.25">
      <c r="A74" s="2">
        <v>73</v>
      </c>
      <c r="B74">
        <v>67.917359539424069</v>
      </c>
      <c r="C74">
        <f t="shared" si="1"/>
        <v>6.4029528193392882E-4</v>
      </c>
    </row>
    <row r="75" spans="1:3" x14ac:dyDescent="0.25">
      <c r="A75" s="2">
        <v>74</v>
      </c>
      <c r="B75">
        <v>82.725606579713713</v>
      </c>
      <c r="C75">
        <f t="shared" si="1"/>
        <v>6.4351284616475269E-4</v>
      </c>
    </row>
    <row r="76" spans="1:3" x14ac:dyDescent="0.25">
      <c r="A76" s="2">
        <v>75</v>
      </c>
      <c r="B76">
        <v>11.38524349749423</v>
      </c>
      <c r="C76">
        <f t="shared" si="1"/>
        <v>6.4674657906005286E-4</v>
      </c>
    </row>
    <row r="77" spans="1:3" x14ac:dyDescent="0.25">
      <c r="A77" s="2">
        <v>76</v>
      </c>
      <c r="B77">
        <v>-100.88839715823633</v>
      </c>
      <c r="C77">
        <f t="shared" si="1"/>
        <v>6.4999656186939987E-4</v>
      </c>
    </row>
    <row r="78" spans="1:3" x14ac:dyDescent="0.25">
      <c r="A78" s="2">
        <v>77</v>
      </c>
      <c r="B78">
        <v>4.4369260395615129</v>
      </c>
      <c r="C78">
        <f t="shared" si="1"/>
        <v>6.5326287625065314E-4</v>
      </c>
    </row>
    <row r="79" spans="1:3" x14ac:dyDescent="0.25">
      <c r="A79" s="2">
        <v>78</v>
      </c>
      <c r="B79">
        <v>30.619876025175472</v>
      </c>
      <c r="C79">
        <f t="shared" si="1"/>
        <v>6.565456042720132E-4</v>
      </c>
    </row>
    <row r="80" spans="1:3" x14ac:dyDescent="0.25">
      <c r="A80" s="2">
        <v>79</v>
      </c>
      <c r="B80">
        <v>-49.599579242605614</v>
      </c>
      <c r="C80">
        <f t="shared" si="1"/>
        <v>6.5984482841408378E-4</v>
      </c>
    </row>
    <row r="81" spans="1:3" x14ac:dyDescent="0.25">
      <c r="A81" s="2">
        <v>80</v>
      </c>
      <c r="B81">
        <v>-40.7690051094105</v>
      </c>
      <c r="C81">
        <f t="shared" si="1"/>
        <v>6.6316063157194338E-4</v>
      </c>
    </row>
    <row r="82" spans="1:3" x14ac:dyDescent="0.25">
      <c r="A82" s="2">
        <v>81</v>
      </c>
      <c r="B82">
        <v>-5.9548826989812369</v>
      </c>
      <c r="C82">
        <f t="shared" si="1"/>
        <v>6.6649309705722954E-4</v>
      </c>
    </row>
    <row r="83" spans="1:3" x14ac:dyDescent="0.25">
      <c r="A83" s="2">
        <v>82</v>
      </c>
      <c r="B83">
        <v>-28.086760434531243</v>
      </c>
      <c r="C83">
        <f t="shared" si="1"/>
        <v>6.6984230860023058E-4</v>
      </c>
    </row>
    <row r="84" spans="1:3" x14ac:dyDescent="0.25">
      <c r="A84" s="2">
        <v>83</v>
      </c>
      <c r="B84">
        <v>-13.87336568016508</v>
      </c>
      <c r="C84">
        <f t="shared" si="1"/>
        <v>6.7320835035199059E-4</v>
      </c>
    </row>
    <row r="85" spans="1:3" x14ac:dyDescent="0.25">
      <c r="A85" s="2">
        <v>84</v>
      </c>
      <c r="B85">
        <v>-31.914930425642524</v>
      </c>
      <c r="C85">
        <f t="shared" si="1"/>
        <v>6.7659130688642278E-4</v>
      </c>
    </row>
    <row r="86" spans="1:3" x14ac:dyDescent="0.25">
      <c r="A86" s="2">
        <v>85</v>
      </c>
      <c r="B86">
        <v>-7.3076720986628061</v>
      </c>
      <c r="C86">
        <f t="shared" si="1"/>
        <v>6.7999126320243491E-4</v>
      </c>
    </row>
    <row r="87" spans="1:3" x14ac:dyDescent="0.25">
      <c r="A87" s="2">
        <v>86</v>
      </c>
      <c r="B87">
        <v>-33.879297134215449</v>
      </c>
      <c r="C87">
        <f t="shared" si="1"/>
        <v>6.8340830472606528E-4</v>
      </c>
    </row>
    <row r="88" spans="1:3" x14ac:dyDescent="0.25">
      <c r="A88" s="2">
        <v>87</v>
      </c>
      <c r="B88">
        <v>-71.918484048577739</v>
      </c>
      <c r="C88">
        <f t="shared" si="1"/>
        <v>6.8684251731262851E-4</v>
      </c>
    </row>
    <row r="89" spans="1:3" x14ac:dyDescent="0.25">
      <c r="A89" s="2">
        <v>88</v>
      </c>
      <c r="B89">
        <v>-40.609043079439289</v>
      </c>
      <c r="C89">
        <f t="shared" si="1"/>
        <v>6.9029398724887274E-4</v>
      </c>
    </row>
    <row r="90" spans="1:3" x14ac:dyDescent="0.25">
      <c r="A90" s="2">
        <v>89</v>
      </c>
      <c r="B90">
        <v>3.791388033378098</v>
      </c>
      <c r="C90">
        <f t="shared" si="1"/>
        <v>6.9376280125514839E-4</v>
      </c>
    </row>
    <row r="91" spans="1:3" x14ac:dyDescent="0.25">
      <c r="A91" s="2">
        <v>90</v>
      </c>
      <c r="B91">
        <v>41.305961101617868</v>
      </c>
      <c r="C91">
        <f t="shared" si="1"/>
        <v>6.972490464875865E-4</v>
      </c>
    </row>
    <row r="92" spans="1:3" x14ac:dyDescent="0.25">
      <c r="A92" s="2">
        <v>91</v>
      </c>
      <c r="B92">
        <v>-28.369931433100646</v>
      </c>
      <c r="C92">
        <f t="shared" si="1"/>
        <v>7.007528105402879E-4</v>
      </c>
    </row>
    <row r="93" spans="1:3" x14ac:dyDescent="0.25">
      <c r="A93" s="2">
        <v>92</v>
      </c>
      <c r="B93">
        <v>17.294625388391069</v>
      </c>
      <c r="C93">
        <f t="shared" si="1"/>
        <v>7.0427418144752547E-4</v>
      </c>
    </row>
    <row r="94" spans="1:3" x14ac:dyDescent="0.25">
      <c r="A94" s="2">
        <v>93</v>
      </c>
      <c r="B94">
        <v>25.616668245978872</v>
      </c>
      <c r="C94">
        <f t="shared" si="1"/>
        <v>7.0781324768595525E-4</v>
      </c>
    </row>
    <row r="95" spans="1:3" x14ac:dyDescent="0.25">
      <c r="A95" s="2">
        <v>94</v>
      </c>
      <c r="B95">
        <v>-113.56820159950621</v>
      </c>
      <c r="C95">
        <f t="shared" si="1"/>
        <v>7.1137009817683939E-4</v>
      </c>
    </row>
    <row r="96" spans="1:3" x14ac:dyDescent="0.25">
      <c r="A96" s="2">
        <v>95</v>
      </c>
      <c r="B96">
        <v>8.9214569118321378</v>
      </c>
      <c r="C96">
        <f t="shared" si="1"/>
        <v>7.14944822288281E-4</v>
      </c>
    </row>
    <row r="97" spans="1:3" x14ac:dyDescent="0.25">
      <c r="A97" s="2">
        <v>96</v>
      </c>
      <c r="B97">
        <v>20.302476308610494</v>
      </c>
      <c r="C97">
        <f t="shared" si="1"/>
        <v>7.1853750983746814E-4</v>
      </c>
    </row>
    <row r="98" spans="1:3" x14ac:dyDescent="0.25">
      <c r="A98" s="2">
        <v>97</v>
      </c>
      <c r="B98">
        <v>-58.316073239147954</v>
      </c>
      <c r="C98">
        <f t="shared" si="1"/>
        <v>7.2214825109293273E-4</v>
      </c>
    </row>
    <row r="99" spans="1:3" x14ac:dyDescent="0.25">
      <c r="A99" s="2">
        <v>98</v>
      </c>
      <c r="B99">
        <v>98.888805978913297</v>
      </c>
      <c r="C99">
        <f t="shared" si="1"/>
        <v>7.257771367768168E-4</v>
      </c>
    </row>
    <row r="100" spans="1:3" x14ac:dyDescent="0.25">
      <c r="A100" s="2">
        <v>99</v>
      </c>
      <c r="B100">
        <v>-14.369792903937196</v>
      </c>
      <c r="C100">
        <f t="shared" si="1"/>
        <v>7.2942425806715272E-4</v>
      </c>
    </row>
    <row r="101" spans="1:3" x14ac:dyDescent="0.25">
      <c r="A101" s="2">
        <v>100</v>
      </c>
      <c r="B101">
        <v>48.792945084816893</v>
      </c>
      <c r="C101">
        <f t="shared" si="1"/>
        <v>7.3308970660015331E-4</v>
      </c>
    </row>
    <row r="102" spans="1:3" x14ac:dyDescent="0.25">
      <c r="A102" s="2">
        <v>101</v>
      </c>
      <c r="B102">
        <v>-64.503686214229674</v>
      </c>
      <c r="C102">
        <f t="shared" si="1"/>
        <v>7.3677357447251603E-4</v>
      </c>
    </row>
    <row r="103" spans="1:3" x14ac:dyDescent="0.25">
      <c r="A103" s="2">
        <v>102</v>
      </c>
      <c r="B103">
        <v>-44.809215597273578</v>
      </c>
      <c r="C103">
        <f t="shared" si="1"/>
        <v>7.4047595424373469E-4</v>
      </c>
    </row>
    <row r="104" spans="1:3" x14ac:dyDescent="0.25">
      <c r="A104" s="2">
        <v>103</v>
      </c>
      <c r="B104">
        <v>-9.6536286594164267</v>
      </c>
      <c r="C104">
        <f t="shared" si="1"/>
        <v>7.4419693893842682E-4</v>
      </c>
    </row>
    <row r="105" spans="1:3" x14ac:dyDescent="0.25">
      <c r="A105" s="2">
        <v>104</v>
      </c>
      <c r="B105">
        <v>5.6106710254280188</v>
      </c>
      <c r="C105">
        <f t="shared" si="1"/>
        <v>7.4793662204867021E-4</v>
      </c>
    </row>
    <row r="106" spans="1:3" x14ac:dyDescent="0.25">
      <c r="A106" s="2">
        <v>105</v>
      </c>
      <c r="B106">
        <v>-11.356845623389745</v>
      </c>
      <c r="C106">
        <f t="shared" si="1"/>
        <v>7.5169509753635197E-4</v>
      </c>
    </row>
    <row r="107" spans="1:3" x14ac:dyDescent="0.25">
      <c r="A107" s="2">
        <v>106</v>
      </c>
      <c r="B107">
        <v>-16.005979943791317</v>
      </c>
      <c r="C107">
        <f t="shared" si="1"/>
        <v>7.5547245983552955E-4</v>
      </c>
    </row>
    <row r="108" spans="1:3" x14ac:dyDescent="0.25">
      <c r="A108" s="2">
        <v>107</v>
      </c>
      <c r="B108">
        <v>30.251631251576327</v>
      </c>
      <c r="C108">
        <f t="shared" si="1"/>
        <v>7.5926880385480348E-4</v>
      </c>
    </row>
    <row r="109" spans="1:3" x14ac:dyDescent="0.25">
      <c r="A109" s="2">
        <v>108</v>
      </c>
      <c r="B109">
        <v>-19.960536771217448</v>
      </c>
      <c r="C109">
        <f t="shared" si="1"/>
        <v>7.6308422497970211E-4</v>
      </c>
    </row>
    <row r="110" spans="1:3" x14ac:dyDescent="0.25">
      <c r="A110" s="2">
        <v>109</v>
      </c>
      <c r="B110">
        <v>-92.737316167538665</v>
      </c>
      <c r="C110">
        <f t="shared" si="1"/>
        <v>7.669188190750773E-4</v>
      </c>
    </row>
    <row r="111" spans="1:3" x14ac:dyDescent="0.25">
      <c r="A111" s="2">
        <v>110</v>
      </c>
      <c r="B111">
        <v>70.126424805292118</v>
      </c>
      <c r="C111">
        <f t="shared" si="1"/>
        <v>7.7077268248751504E-4</v>
      </c>
    </row>
    <row r="112" spans="1:3" x14ac:dyDescent="0.25">
      <c r="A112" s="2">
        <v>111</v>
      </c>
      <c r="B112">
        <v>33.696946114057937</v>
      </c>
      <c r="C112">
        <f t="shared" si="1"/>
        <v>7.7464591204775386E-4</v>
      </c>
    </row>
    <row r="113" spans="1:3" x14ac:dyDescent="0.25">
      <c r="A113" s="2">
        <v>112</v>
      </c>
      <c r="B113">
        <v>-19.207514744377477</v>
      </c>
      <c r="C113">
        <f t="shared" si="1"/>
        <v>7.7853860507311949E-4</v>
      </c>
    </row>
    <row r="114" spans="1:3" x14ac:dyDescent="0.25">
      <c r="A114" s="2">
        <v>113</v>
      </c>
      <c r="B114">
        <v>-18.292592622074153</v>
      </c>
      <c r="C114">
        <f t="shared" si="1"/>
        <v>7.8245085936996914E-4</v>
      </c>
    </row>
    <row r="115" spans="1:3" x14ac:dyDescent="0.25">
      <c r="A115" s="2">
        <v>114</v>
      </c>
      <c r="B115">
        <v>6.0854424443004973</v>
      </c>
      <c r="C115">
        <f t="shared" si="1"/>
        <v>7.8638277323614977E-4</v>
      </c>
    </row>
    <row r="116" spans="1:3" x14ac:dyDescent="0.25">
      <c r="A116" s="2">
        <v>115</v>
      </c>
      <c r="B116">
        <v>-80.005633382943415</v>
      </c>
      <c r="C116">
        <f t="shared" si="1"/>
        <v>7.9033444546346729E-4</v>
      </c>
    </row>
    <row r="117" spans="1:3" x14ac:dyDescent="0.25">
      <c r="A117" s="2">
        <v>116</v>
      </c>
      <c r="B117">
        <v>-13.142999007870458</v>
      </c>
      <c r="C117">
        <f t="shared" si="1"/>
        <v>7.9430597534016815E-4</v>
      </c>
    </row>
    <row r="118" spans="1:3" x14ac:dyDescent="0.25">
      <c r="A118" s="2">
        <v>117</v>
      </c>
      <c r="B118">
        <v>16.45242195494211</v>
      </c>
      <c r="C118">
        <f t="shared" si="1"/>
        <v>7.9829746265343521E-4</v>
      </c>
    </row>
    <row r="119" spans="1:3" x14ac:dyDescent="0.25">
      <c r="A119" s="2">
        <v>118</v>
      </c>
      <c r="B119">
        <v>-21.323073263900369</v>
      </c>
      <c r="C119">
        <f t="shared" si="1"/>
        <v>8.023090076918945E-4</v>
      </c>
    </row>
    <row r="120" spans="1:3" x14ac:dyDescent="0.25">
      <c r="A120" s="2">
        <v>119</v>
      </c>
      <c r="B120">
        <v>-2.6023540905916889</v>
      </c>
      <c r="C120">
        <f t="shared" si="1"/>
        <v>8.0634071124813548E-4</v>
      </c>
    </row>
    <row r="121" spans="1:3" x14ac:dyDescent="0.25">
      <c r="A121" s="2">
        <v>120</v>
      </c>
      <c r="B121">
        <v>26.740630652948312</v>
      </c>
      <c r="C121">
        <f t="shared" si="1"/>
        <v>8.1039267462124152E-4</v>
      </c>
    </row>
    <row r="122" spans="1:3" x14ac:dyDescent="0.25">
      <c r="A122" s="2">
        <v>121</v>
      </c>
      <c r="B122">
        <v>-28.558336275902548</v>
      </c>
      <c r="C122">
        <f t="shared" si="1"/>
        <v>8.1446499961933814E-4</v>
      </c>
    </row>
    <row r="123" spans="1:3" x14ac:dyDescent="0.25">
      <c r="A123" s="2">
        <v>122</v>
      </c>
      <c r="B123">
        <v>-34.731485249030811</v>
      </c>
      <c r="C123">
        <f t="shared" si="1"/>
        <v>8.1855778856214888E-4</v>
      </c>
    </row>
    <row r="124" spans="1:3" x14ac:dyDescent="0.25">
      <c r="A124" s="2">
        <v>123</v>
      </c>
      <c r="B124">
        <v>-68.506961817305637</v>
      </c>
      <c r="C124">
        <f t="shared" si="1"/>
        <v>8.2267114428356684E-4</v>
      </c>
    </row>
    <row r="125" spans="1:3" x14ac:dyDescent="0.25">
      <c r="A125" s="2">
        <v>124</v>
      </c>
      <c r="B125">
        <v>-28.343693546215945</v>
      </c>
      <c r="C125">
        <f t="shared" si="1"/>
        <v>8.2680517013423798E-4</v>
      </c>
    </row>
    <row r="126" spans="1:3" x14ac:dyDescent="0.25">
      <c r="A126" s="2">
        <v>125</v>
      </c>
      <c r="B126">
        <v>9.3188994838274084</v>
      </c>
      <c r="C126">
        <f t="shared" si="1"/>
        <v>8.3095996998415868E-4</v>
      </c>
    </row>
    <row r="127" spans="1:3" x14ac:dyDescent="0.25">
      <c r="A127" s="2">
        <v>126</v>
      </c>
      <c r="B127">
        <v>-9.6865412028200808</v>
      </c>
      <c r="C127">
        <f t="shared" si="1"/>
        <v>8.3513564822528506E-4</v>
      </c>
    </row>
    <row r="128" spans="1:3" x14ac:dyDescent="0.25">
      <c r="A128" s="2">
        <v>127</v>
      </c>
      <c r="B128">
        <v>47.107882091362626</v>
      </c>
      <c r="C128">
        <f t="shared" si="1"/>
        <v>8.393323097741559E-4</v>
      </c>
    </row>
    <row r="129" spans="1:3" x14ac:dyDescent="0.25">
      <c r="A129" s="2">
        <v>128</v>
      </c>
      <c r="B129">
        <v>-18.95246495898391</v>
      </c>
      <c r="C129">
        <f t="shared" si="1"/>
        <v>8.4355006007452867E-4</v>
      </c>
    </row>
    <row r="130" spans="1:3" x14ac:dyDescent="0.25">
      <c r="A130" s="2">
        <v>129</v>
      </c>
      <c r="B130">
        <v>-7.8204972950934462</v>
      </c>
      <c r="C130">
        <f t="shared" si="1"/>
        <v>8.4778900510002852E-4</v>
      </c>
    </row>
    <row r="131" spans="1:3" x14ac:dyDescent="0.25">
      <c r="A131" s="2">
        <v>130</v>
      </c>
      <c r="B131">
        <v>-21.781511533126832</v>
      </c>
      <c r="C131">
        <f t="shared" ref="C131:C194" si="2">($F$2^(500-A131))*(1-$F$2)/(1-$F$2^500)</f>
        <v>8.5204925135681276E-4</v>
      </c>
    </row>
    <row r="132" spans="1:3" x14ac:dyDescent="0.25">
      <c r="A132" s="2">
        <v>131</v>
      </c>
      <c r="B132">
        <v>241.71220757892661</v>
      </c>
      <c r="C132">
        <f t="shared" si="2"/>
        <v>8.5633090588624393E-4</v>
      </c>
    </row>
    <row r="133" spans="1:3" x14ac:dyDescent="0.25">
      <c r="A133" s="2">
        <v>132</v>
      </c>
      <c r="B133">
        <v>107.36608254892781</v>
      </c>
      <c r="C133">
        <f t="shared" si="2"/>
        <v>8.6063407626758197E-4</v>
      </c>
    </row>
    <row r="134" spans="1:3" x14ac:dyDescent="0.25">
      <c r="A134" s="2">
        <v>133</v>
      </c>
      <c r="B134">
        <v>65.769107496802462</v>
      </c>
      <c r="C134">
        <f t="shared" si="2"/>
        <v>8.6495887062068534E-4</v>
      </c>
    </row>
    <row r="135" spans="1:3" x14ac:dyDescent="0.25">
      <c r="A135" s="2">
        <v>134</v>
      </c>
      <c r="B135">
        <v>72.383306528374305</v>
      </c>
      <c r="C135">
        <f t="shared" si="2"/>
        <v>8.6930539760872905E-4</v>
      </c>
    </row>
    <row r="136" spans="1:3" x14ac:dyDescent="0.25">
      <c r="A136" s="2">
        <v>135</v>
      </c>
      <c r="B136">
        <v>123.41649981077535</v>
      </c>
      <c r="C136">
        <f t="shared" si="2"/>
        <v>8.7367376644093366E-4</v>
      </c>
    </row>
    <row r="137" spans="1:3" x14ac:dyDescent="0.25">
      <c r="A137" s="2">
        <v>136</v>
      </c>
      <c r="B137">
        <v>-125.66816239079526</v>
      </c>
      <c r="C137">
        <f t="shared" si="2"/>
        <v>8.7806408687531024E-4</v>
      </c>
    </row>
    <row r="138" spans="1:3" x14ac:dyDescent="0.25">
      <c r="A138" s="2">
        <v>137</v>
      </c>
      <c r="B138">
        <v>2.3487773373126402</v>
      </c>
      <c r="C138">
        <f t="shared" si="2"/>
        <v>8.8247646922141713E-4</v>
      </c>
    </row>
    <row r="139" spans="1:3" x14ac:dyDescent="0.25">
      <c r="A139" s="2">
        <v>138</v>
      </c>
      <c r="B139">
        <v>-108.62400186278501</v>
      </c>
      <c r="C139">
        <f t="shared" si="2"/>
        <v>8.8691102434313297E-4</v>
      </c>
    </row>
    <row r="140" spans="1:3" x14ac:dyDescent="0.25">
      <c r="A140" s="2">
        <v>139</v>
      </c>
      <c r="B140">
        <v>-24.612564494695107</v>
      </c>
      <c r="C140">
        <f t="shared" si="2"/>
        <v>8.9136786366144011E-4</v>
      </c>
    </row>
    <row r="141" spans="1:3" x14ac:dyDescent="0.25">
      <c r="A141" s="2">
        <v>140</v>
      </c>
      <c r="B141">
        <v>-15.479276155872867</v>
      </c>
      <c r="C141">
        <f t="shared" si="2"/>
        <v>8.9584709915722612E-4</v>
      </c>
    </row>
    <row r="142" spans="1:3" x14ac:dyDescent="0.25">
      <c r="A142" s="2">
        <v>141</v>
      </c>
      <c r="B142">
        <v>138.11459459515936</v>
      </c>
      <c r="C142">
        <f t="shared" si="2"/>
        <v>9.0034884337409672E-4</v>
      </c>
    </row>
    <row r="143" spans="1:3" x14ac:dyDescent="0.25">
      <c r="A143" s="2">
        <v>142</v>
      </c>
      <c r="B143">
        <v>142.72731324939014</v>
      </c>
      <c r="C143">
        <f t="shared" si="2"/>
        <v>9.0487320942120287E-4</v>
      </c>
    </row>
    <row r="144" spans="1:3" x14ac:dyDescent="0.25">
      <c r="A144" s="2">
        <v>143</v>
      </c>
      <c r="B144">
        <v>-114.59110788797079</v>
      </c>
      <c r="C144">
        <f t="shared" si="2"/>
        <v>9.0942031097608319E-4</v>
      </c>
    </row>
    <row r="145" spans="1:3" x14ac:dyDescent="0.25">
      <c r="A145" s="2">
        <v>144</v>
      </c>
      <c r="B145">
        <v>32.694716379535748</v>
      </c>
      <c r="C145">
        <f t="shared" si="2"/>
        <v>9.1399026228752075E-4</v>
      </c>
    </row>
    <row r="146" spans="1:3" x14ac:dyDescent="0.25">
      <c r="A146" s="2">
        <v>145</v>
      </c>
      <c r="B146">
        <v>-112.97669637037325</v>
      </c>
      <c r="C146">
        <f t="shared" si="2"/>
        <v>9.1858317817841294E-4</v>
      </c>
    </row>
    <row r="147" spans="1:3" x14ac:dyDescent="0.25">
      <c r="A147" s="2">
        <v>146</v>
      </c>
      <c r="B147">
        <v>-61.423773653392345</v>
      </c>
      <c r="C147">
        <f t="shared" si="2"/>
        <v>9.2319917404865589E-4</v>
      </c>
    </row>
    <row r="148" spans="1:3" x14ac:dyDescent="0.25">
      <c r="A148" s="2">
        <v>147</v>
      </c>
      <c r="B148">
        <v>-150.55948229934984</v>
      </c>
      <c r="C148">
        <f t="shared" si="2"/>
        <v>9.2783836587804645E-4</v>
      </c>
    </row>
    <row r="149" spans="1:3" x14ac:dyDescent="0.25">
      <c r="A149" s="2">
        <v>148</v>
      </c>
      <c r="B149">
        <v>-30.088832630606703</v>
      </c>
      <c r="C149">
        <f t="shared" si="2"/>
        <v>9.3250087022919215E-4</v>
      </c>
    </row>
    <row r="150" spans="1:3" x14ac:dyDescent="0.25">
      <c r="A150" s="2">
        <v>149</v>
      </c>
      <c r="B150">
        <v>31.947256217061295</v>
      </c>
      <c r="C150">
        <f t="shared" si="2"/>
        <v>9.3718680425044446E-4</v>
      </c>
    </row>
    <row r="151" spans="1:3" x14ac:dyDescent="0.25">
      <c r="A151" s="2">
        <v>150</v>
      </c>
      <c r="B151">
        <v>38.673316428525141</v>
      </c>
      <c r="C151">
        <f t="shared" si="2"/>
        <v>9.4189628567883867E-4</v>
      </c>
    </row>
    <row r="152" spans="1:3" x14ac:dyDescent="0.25">
      <c r="A152" s="2">
        <v>151</v>
      </c>
      <c r="B152">
        <v>62.241734973838902</v>
      </c>
      <c r="C152">
        <f t="shared" si="2"/>
        <v>9.4662943284305398E-4</v>
      </c>
    </row>
    <row r="153" spans="1:3" x14ac:dyDescent="0.25">
      <c r="A153" s="2">
        <v>152</v>
      </c>
      <c r="B153">
        <v>-58.287093683422427</v>
      </c>
      <c r="C153">
        <f t="shared" si="2"/>
        <v>9.5138636466638588E-4</v>
      </c>
    </row>
    <row r="154" spans="1:3" x14ac:dyDescent="0.25">
      <c r="A154" s="2">
        <v>153</v>
      </c>
      <c r="B154">
        <v>2.6570384655369708</v>
      </c>
      <c r="C154">
        <f t="shared" si="2"/>
        <v>9.5616720066973447E-4</v>
      </c>
    </row>
    <row r="155" spans="1:3" x14ac:dyDescent="0.25">
      <c r="A155" s="2">
        <v>154</v>
      </c>
      <c r="B155">
        <v>15.351637191277405</v>
      </c>
      <c r="C155">
        <f t="shared" si="2"/>
        <v>9.6097206097460746E-4</v>
      </c>
    </row>
    <row r="156" spans="1:3" x14ac:dyDescent="0.25">
      <c r="A156" s="2">
        <v>155</v>
      </c>
      <c r="B156">
        <v>-102.6686476380055</v>
      </c>
      <c r="C156">
        <f t="shared" si="2"/>
        <v>9.6580106630613828E-4</v>
      </c>
    </row>
    <row r="157" spans="1:3" x14ac:dyDescent="0.25">
      <c r="A157" s="2">
        <v>156</v>
      </c>
      <c r="B157">
        <v>-44.997032271019634</v>
      </c>
      <c r="C157">
        <f t="shared" si="2"/>
        <v>9.7065433799611888E-4</v>
      </c>
    </row>
    <row r="158" spans="1:3" x14ac:dyDescent="0.25">
      <c r="A158" s="2">
        <v>157</v>
      </c>
      <c r="B158">
        <v>-19.600643506859342</v>
      </c>
      <c r="C158">
        <f t="shared" si="2"/>
        <v>9.7553199798604913E-4</v>
      </c>
    </row>
    <row r="159" spans="1:3" x14ac:dyDescent="0.25">
      <c r="A159" s="2">
        <v>158</v>
      </c>
      <c r="B159">
        <v>-37.906847416268647</v>
      </c>
      <c r="C159">
        <f t="shared" si="2"/>
        <v>9.8043416883020012E-4</v>
      </c>
    </row>
    <row r="160" spans="1:3" x14ac:dyDescent="0.25">
      <c r="A160" s="2">
        <v>159</v>
      </c>
      <c r="B160">
        <v>32.36890642941944</v>
      </c>
      <c r="C160">
        <f t="shared" si="2"/>
        <v>9.8536097369869352E-4</v>
      </c>
    </row>
    <row r="161" spans="1:3" x14ac:dyDescent="0.25">
      <c r="A161" s="2">
        <v>160</v>
      </c>
      <c r="B161">
        <v>-8.1532325662774383</v>
      </c>
      <c r="C161">
        <f t="shared" si="2"/>
        <v>9.9031253638059633E-4</v>
      </c>
    </row>
    <row r="162" spans="1:3" x14ac:dyDescent="0.25">
      <c r="A162" s="2">
        <v>161</v>
      </c>
      <c r="B162">
        <v>-27.26776191459976</v>
      </c>
      <c r="C162">
        <f t="shared" si="2"/>
        <v>9.9528898128703166E-4</v>
      </c>
    </row>
    <row r="163" spans="1:3" x14ac:dyDescent="0.25">
      <c r="A163" s="2">
        <v>162</v>
      </c>
      <c r="B163">
        <v>-102.32625439654294</v>
      </c>
      <c r="C163">
        <f t="shared" si="2"/>
        <v>1.0002904334543031E-3</v>
      </c>
    </row>
    <row r="164" spans="1:3" x14ac:dyDescent="0.25">
      <c r="A164" s="2">
        <v>163</v>
      </c>
      <c r="B164">
        <v>4.0323949033772806</v>
      </c>
      <c r="C164">
        <f t="shared" si="2"/>
        <v>1.0053170185470384E-3</v>
      </c>
    </row>
    <row r="165" spans="1:3" x14ac:dyDescent="0.25">
      <c r="A165" s="2">
        <v>164</v>
      </c>
      <c r="B165">
        <v>0.52735172805478214</v>
      </c>
      <c r="C165">
        <f t="shared" si="2"/>
        <v>1.0103688628613449E-3</v>
      </c>
    </row>
    <row r="166" spans="1:3" x14ac:dyDescent="0.25">
      <c r="A166" s="2">
        <v>165</v>
      </c>
      <c r="B166">
        <v>37.216743982531625</v>
      </c>
      <c r="C166">
        <f t="shared" si="2"/>
        <v>1.015446093327985E-3</v>
      </c>
    </row>
    <row r="167" spans="1:3" x14ac:dyDescent="0.25">
      <c r="A167" s="2">
        <v>166</v>
      </c>
      <c r="B167">
        <v>-97.541407835613427</v>
      </c>
      <c r="C167">
        <f t="shared" si="2"/>
        <v>1.0205488375155628E-3</v>
      </c>
    </row>
    <row r="168" spans="1:3" x14ac:dyDescent="0.25">
      <c r="A168" s="2">
        <v>167</v>
      </c>
      <c r="B168">
        <v>19.742089710978689</v>
      </c>
      <c r="C168">
        <f t="shared" si="2"/>
        <v>1.0256772236337313E-3</v>
      </c>
    </row>
    <row r="169" spans="1:3" x14ac:dyDescent="0.25">
      <c r="A169" s="2">
        <v>168</v>
      </c>
      <c r="B169">
        <v>18.248168992762658</v>
      </c>
      <c r="C169">
        <f t="shared" si="2"/>
        <v>1.0308313805364134E-3</v>
      </c>
    </row>
    <row r="170" spans="1:3" x14ac:dyDescent="0.25">
      <c r="A170" s="2">
        <v>169</v>
      </c>
      <c r="B170">
        <v>-42.80257054017784</v>
      </c>
      <c r="C170">
        <f t="shared" si="2"/>
        <v>1.0360114377250386E-3</v>
      </c>
    </row>
    <row r="171" spans="1:3" x14ac:dyDescent="0.25">
      <c r="A171" s="2">
        <v>170</v>
      </c>
      <c r="B171">
        <v>-30.162048950731332</v>
      </c>
      <c r="C171">
        <f t="shared" si="2"/>
        <v>1.0412175253517975E-3</v>
      </c>
    </row>
    <row r="172" spans="1:3" x14ac:dyDescent="0.25">
      <c r="A172" s="2">
        <v>171</v>
      </c>
      <c r="B172">
        <v>24.397998189682767</v>
      </c>
      <c r="C172">
        <f t="shared" si="2"/>
        <v>1.046449774222912E-3</v>
      </c>
    </row>
    <row r="173" spans="1:3" x14ac:dyDescent="0.25">
      <c r="A173" s="2">
        <v>172</v>
      </c>
      <c r="B173">
        <v>-67.855313237303562</v>
      </c>
      <c r="C173">
        <f t="shared" si="2"/>
        <v>1.0517083158019217E-3</v>
      </c>
    </row>
    <row r="174" spans="1:3" x14ac:dyDescent="0.25">
      <c r="A174" s="2">
        <v>173</v>
      </c>
      <c r="B174">
        <v>-97.393108283853508</v>
      </c>
      <c r="C174">
        <f t="shared" si="2"/>
        <v>1.0569932822129867E-3</v>
      </c>
    </row>
    <row r="175" spans="1:3" x14ac:dyDescent="0.25">
      <c r="A175" s="2">
        <v>174</v>
      </c>
      <c r="B175">
        <v>-29.022595768634346</v>
      </c>
      <c r="C175">
        <f t="shared" si="2"/>
        <v>1.0623048062442077E-3</v>
      </c>
    </row>
    <row r="176" spans="1:3" x14ac:dyDescent="0.25">
      <c r="A176" s="2">
        <v>175</v>
      </c>
      <c r="B176">
        <v>63.584796178340184</v>
      </c>
      <c r="C176">
        <f t="shared" si="2"/>
        <v>1.0676430213509627E-3</v>
      </c>
    </row>
    <row r="177" spans="1:3" x14ac:dyDescent="0.25">
      <c r="A177" s="2">
        <v>176</v>
      </c>
      <c r="B177">
        <v>-38.390502674077652</v>
      </c>
      <c r="C177">
        <f t="shared" si="2"/>
        <v>1.0730080616592589E-3</v>
      </c>
    </row>
    <row r="178" spans="1:3" x14ac:dyDescent="0.25">
      <c r="A178" s="2">
        <v>177</v>
      </c>
      <c r="B178">
        <v>-11.662596973939799</v>
      </c>
      <c r="C178">
        <f t="shared" si="2"/>
        <v>1.0784000619691043E-3</v>
      </c>
    </row>
    <row r="179" spans="1:3" x14ac:dyDescent="0.25">
      <c r="A179" s="2">
        <v>178</v>
      </c>
      <c r="B179">
        <v>-2.3119029828103521</v>
      </c>
      <c r="C179">
        <f t="shared" si="2"/>
        <v>1.0838191577578937E-3</v>
      </c>
    </row>
    <row r="180" spans="1:3" x14ac:dyDescent="0.25">
      <c r="A180" s="2">
        <v>179</v>
      </c>
      <c r="B180">
        <v>-23.398303100326302</v>
      </c>
      <c r="C180">
        <f t="shared" si="2"/>
        <v>1.0892654851838127E-3</v>
      </c>
    </row>
    <row r="181" spans="1:3" x14ac:dyDescent="0.25">
      <c r="A181" s="2">
        <v>180</v>
      </c>
      <c r="B181">
        <v>-3.8915973049297463</v>
      </c>
      <c r="C181">
        <f t="shared" si="2"/>
        <v>1.0947391810892592E-3</v>
      </c>
    </row>
    <row r="182" spans="1:3" x14ac:dyDescent="0.25">
      <c r="A182" s="2">
        <v>181</v>
      </c>
      <c r="B182">
        <v>-52.760184909338932</v>
      </c>
      <c r="C182">
        <f t="shared" si="2"/>
        <v>1.1002403830042806E-3</v>
      </c>
    </row>
    <row r="183" spans="1:3" x14ac:dyDescent="0.25">
      <c r="A183" s="2">
        <v>182</v>
      </c>
      <c r="B183">
        <v>-10.359369212446836</v>
      </c>
      <c r="C183">
        <f t="shared" si="2"/>
        <v>1.1057692291500309E-3</v>
      </c>
    </row>
    <row r="184" spans="1:3" x14ac:dyDescent="0.25">
      <c r="A184" s="2">
        <v>183</v>
      </c>
      <c r="B184">
        <v>0.51564179028355284</v>
      </c>
      <c r="C184">
        <f t="shared" si="2"/>
        <v>1.111325858442242E-3</v>
      </c>
    </row>
    <row r="185" spans="1:3" x14ac:dyDescent="0.25">
      <c r="A185" s="2">
        <v>184</v>
      </c>
      <c r="B185">
        <v>-8.0666808789810602</v>
      </c>
      <c r="C185">
        <f t="shared" si="2"/>
        <v>1.1169104104947153E-3</v>
      </c>
    </row>
    <row r="186" spans="1:3" x14ac:dyDescent="0.25">
      <c r="A186" s="2">
        <v>185</v>
      </c>
      <c r="B186">
        <v>60.786815028332057</v>
      </c>
      <c r="C186">
        <f t="shared" si="2"/>
        <v>1.1225230256228294E-3</v>
      </c>
    </row>
    <row r="187" spans="1:3" x14ac:dyDescent="0.25">
      <c r="A187" s="2">
        <v>186</v>
      </c>
      <c r="B187">
        <v>0.84981222943861212</v>
      </c>
      <c r="C187">
        <f t="shared" si="2"/>
        <v>1.1281638448470651E-3</v>
      </c>
    </row>
    <row r="188" spans="1:3" x14ac:dyDescent="0.25">
      <c r="A188" s="2">
        <v>187</v>
      </c>
      <c r="B188">
        <v>-42.311269764175449</v>
      </c>
      <c r="C188">
        <f t="shared" si="2"/>
        <v>1.1338330098965477E-3</v>
      </c>
    </row>
    <row r="189" spans="1:3" x14ac:dyDescent="0.25">
      <c r="A189" s="2">
        <v>188</v>
      </c>
      <c r="B189">
        <v>-19.166413714494411</v>
      </c>
      <c r="C189">
        <f t="shared" si="2"/>
        <v>1.1395306632126106E-3</v>
      </c>
    </row>
    <row r="190" spans="1:3" x14ac:dyDescent="0.25">
      <c r="A190" s="2">
        <v>189</v>
      </c>
      <c r="B190">
        <v>-50.101366273238455</v>
      </c>
      <c r="C190">
        <f t="shared" si="2"/>
        <v>1.1452569479523725E-3</v>
      </c>
    </row>
    <row r="191" spans="1:3" x14ac:dyDescent="0.25">
      <c r="A191" s="2">
        <v>190</v>
      </c>
      <c r="B191">
        <v>-56.7442940187575</v>
      </c>
      <c r="C191">
        <f t="shared" si="2"/>
        <v>1.1510120079923341E-3</v>
      </c>
    </row>
    <row r="192" spans="1:3" x14ac:dyDescent="0.25">
      <c r="A192" s="2">
        <v>191</v>
      </c>
      <c r="B192">
        <v>8.5038465417528641</v>
      </c>
      <c r="C192">
        <f t="shared" si="2"/>
        <v>1.156795987931994E-3</v>
      </c>
    </row>
    <row r="193" spans="1:3" x14ac:dyDescent="0.25">
      <c r="A193" s="2">
        <v>192</v>
      </c>
      <c r="B193">
        <v>36.511160463605847</v>
      </c>
      <c r="C193">
        <f t="shared" si="2"/>
        <v>1.1626090330974816E-3</v>
      </c>
    </row>
    <row r="194" spans="1:3" x14ac:dyDescent="0.25">
      <c r="A194" s="2">
        <v>193</v>
      </c>
      <c r="B194">
        <v>105.97263897015364</v>
      </c>
      <c r="C194">
        <f t="shared" si="2"/>
        <v>1.1684512895452075E-3</v>
      </c>
    </row>
    <row r="195" spans="1:3" x14ac:dyDescent="0.25">
      <c r="A195" s="2">
        <v>194</v>
      </c>
      <c r="B195">
        <v>80.427321811124784</v>
      </c>
      <c r="C195">
        <f t="shared" ref="C195:C258" si="3">($F$2^(500-A195))*(1-$F$2)/(1-$F$2^500)</f>
        <v>1.1743229040655351E-3</v>
      </c>
    </row>
    <row r="196" spans="1:3" x14ac:dyDescent="0.25">
      <c r="A196" s="2">
        <v>195</v>
      </c>
      <c r="B196">
        <v>-15.926588630549304</v>
      </c>
      <c r="C196">
        <f t="shared" si="3"/>
        <v>1.1802240241864674E-3</v>
      </c>
    </row>
    <row r="197" spans="1:3" x14ac:dyDescent="0.25">
      <c r="A197" s="2">
        <v>196</v>
      </c>
      <c r="B197">
        <v>-44.832638037059951</v>
      </c>
      <c r="C197">
        <f t="shared" si="3"/>
        <v>1.1861547981773543E-3</v>
      </c>
    </row>
    <row r="198" spans="1:3" x14ac:dyDescent="0.25">
      <c r="A198" s="2">
        <v>197</v>
      </c>
      <c r="B198">
        <v>75.543085961639008</v>
      </c>
      <c r="C198">
        <f t="shared" si="3"/>
        <v>1.1921153750526175E-3</v>
      </c>
    </row>
    <row r="199" spans="1:3" x14ac:dyDescent="0.25">
      <c r="A199" s="2">
        <v>198</v>
      </c>
      <c r="B199">
        <v>-77.353199308821786</v>
      </c>
      <c r="C199">
        <f t="shared" si="3"/>
        <v>1.1981059045754949E-3</v>
      </c>
    </row>
    <row r="200" spans="1:3" x14ac:dyDescent="0.25">
      <c r="A200" s="2">
        <v>199</v>
      </c>
      <c r="B200">
        <v>-93.863036249467768</v>
      </c>
      <c r="C200">
        <f t="shared" si="3"/>
        <v>1.2041265372618041E-3</v>
      </c>
    </row>
    <row r="201" spans="1:3" x14ac:dyDescent="0.25">
      <c r="A201" s="2">
        <v>200</v>
      </c>
      <c r="B201">
        <v>-86.60717394042149</v>
      </c>
      <c r="C201">
        <f t="shared" si="3"/>
        <v>1.2101774243837226E-3</v>
      </c>
    </row>
    <row r="202" spans="1:3" x14ac:dyDescent="0.25">
      <c r="A202" s="2">
        <v>201</v>
      </c>
      <c r="B202">
        <v>3.8066488463973656</v>
      </c>
      <c r="C202">
        <f t="shared" si="3"/>
        <v>1.2162587179735901E-3</v>
      </c>
    </row>
    <row r="203" spans="1:3" x14ac:dyDescent="0.25">
      <c r="A203" s="2">
        <v>202</v>
      </c>
      <c r="B203">
        <v>18.249908002777374</v>
      </c>
      <c r="C203">
        <f t="shared" si="3"/>
        <v>1.222370570827729E-3</v>
      </c>
    </row>
    <row r="204" spans="1:3" x14ac:dyDescent="0.25">
      <c r="A204" s="2">
        <v>203</v>
      </c>
      <c r="B204">
        <v>34.381833046229076</v>
      </c>
      <c r="C204">
        <f t="shared" si="3"/>
        <v>1.2285131365102804E-3</v>
      </c>
    </row>
    <row r="205" spans="1:3" x14ac:dyDescent="0.25">
      <c r="A205" s="2">
        <v>204</v>
      </c>
      <c r="B205">
        <v>14.595757216944548</v>
      </c>
      <c r="C205">
        <f t="shared" si="3"/>
        <v>1.2346865693570656E-3</v>
      </c>
    </row>
    <row r="206" spans="1:3" x14ac:dyDescent="0.25">
      <c r="A206" s="2">
        <v>205</v>
      </c>
      <c r="B206">
        <v>74.558563671005686</v>
      </c>
      <c r="C206">
        <f t="shared" si="3"/>
        <v>1.2408910244794632E-3</v>
      </c>
    </row>
    <row r="207" spans="1:3" x14ac:dyDescent="0.25">
      <c r="A207" s="2">
        <v>206</v>
      </c>
      <c r="B207">
        <v>7.3744075221857202</v>
      </c>
      <c r="C207">
        <f t="shared" si="3"/>
        <v>1.2471266577683045E-3</v>
      </c>
    </row>
    <row r="208" spans="1:3" x14ac:dyDescent="0.25">
      <c r="A208" s="2">
        <v>207</v>
      </c>
      <c r="B208">
        <v>28.168887790910958</v>
      </c>
      <c r="C208">
        <f t="shared" si="3"/>
        <v>1.2533936258977937E-3</v>
      </c>
    </row>
    <row r="209" spans="1:3" x14ac:dyDescent="0.25">
      <c r="A209" s="2">
        <v>208</v>
      </c>
      <c r="B209">
        <v>13.45392145475671</v>
      </c>
      <c r="C209">
        <f t="shared" si="3"/>
        <v>1.259692086329441E-3</v>
      </c>
    </row>
    <row r="210" spans="1:3" x14ac:dyDescent="0.25">
      <c r="A210" s="2">
        <v>209</v>
      </c>
      <c r="B210">
        <v>-38.638516044462449</v>
      </c>
      <c r="C210">
        <f t="shared" si="3"/>
        <v>1.2660221973160208E-3</v>
      </c>
    </row>
    <row r="211" spans="1:3" x14ac:dyDescent="0.25">
      <c r="A211" s="2">
        <v>210</v>
      </c>
      <c r="B211">
        <v>-43.718377202378178</v>
      </c>
      <c r="C211">
        <f t="shared" si="3"/>
        <v>1.2723841179055487E-3</v>
      </c>
    </row>
    <row r="212" spans="1:3" x14ac:dyDescent="0.25">
      <c r="A212" s="2">
        <v>211</v>
      </c>
      <c r="B212">
        <v>-26.229626010273932</v>
      </c>
      <c r="C212">
        <f t="shared" si="3"/>
        <v>1.2787780079452748E-3</v>
      </c>
    </row>
    <row r="213" spans="1:3" x14ac:dyDescent="0.25">
      <c r="A213" s="2">
        <v>212</v>
      </c>
      <c r="B213">
        <v>-42.28212959535449</v>
      </c>
      <c r="C213">
        <f t="shared" si="3"/>
        <v>1.2852040280857035E-3</v>
      </c>
    </row>
    <row r="214" spans="1:3" x14ac:dyDescent="0.25">
      <c r="A214" s="2">
        <v>213</v>
      </c>
      <c r="B214">
        <v>-0.73448528876906494</v>
      </c>
      <c r="C214">
        <f t="shared" si="3"/>
        <v>1.2916623397846265E-3</v>
      </c>
    </row>
    <row r="215" spans="1:3" x14ac:dyDescent="0.25">
      <c r="A215" s="2">
        <v>214</v>
      </c>
      <c r="B215">
        <v>-36.621011769828328</v>
      </c>
      <c r="C215">
        <f t="shared" si="3"/>
        <v>1.2981531053111825E-3</v>
      </c>
    </row>
    <row r="216" spans="1:3" x14ac:dyDescent="0.25">
      <c r="A216" s="2">
        <v>215</v>
      </c>
      <c r="B216">
        <v>-35.053689485126597</v>
      </c>
      <c r="C216">
        <f t="shared" si="3"/>
        <v>1.3046764877499321E-3</v>
      </c>
    </row>
    <row r="217" spans="1:3" x14ac:dyDescent="0.25">
      <c r="A217" s="2">
        <v>216</v>
      </c>
      <c r="B217">
        <v>95.022219839676836</v>
      </c>
      <c r="C217">
        <f t="shared" si="3"/>
        <v>1.311232651004957E-3</v>
      </c>
    </row>
    <row r="218" spans="1:3" x14ac:dyDescent="0.25">
      <c r="A218" s="2">
        <v>217</v>
      </c>
      <c r="B218">
        <v>9.8551746283446846</v>
      </c>
      <c r="C218">
        <f t="shared" si="3"/>
        <v>1.3178217598039765E-3</v>
      </c>
    </row>
    <row r="219" spans="1:3" x14ac:dyDescent="0.25">
      <c r="A219" s="2">
        <v>218</v>
      </c>
      <c r="B219">
        <v>-130.83089727733022</v>
      </c>
      <c r="C219">
        <f t="shared" si="3"/>
        <v>1.3244439797024893E-3</v>
      </c>
    </row>
    <row r="220" spans="1:3" x14ac:dyDescent="0.25">
      <c r="A220" s="2">
        <v>219</v>
      </c>
      <c r="B220">
        <v>-52.426060947693259</v>
      </c>
      <c r="C220">
        <f t="shared" si="3"/>
        <v>1.3310994770879289E-3</v>
      </c>
    </row>
    <row r="221" spans="1:3" x14ac:dyDescent="0.25">
      <c r="A221" s="2">
        <v>220</v>
      </c>
      <c r="B221">
        <v>12.675045380477968</v>
      </c>
      <c r="C221">
        <f t="shared" si="3"/>
        <v>1.3377884191838479E-3</v>
      </c>
    </row>
    <row r="222" spans="1:3" x14ac:dyDescent="0.25">
      <c r="A222" s="2">
        <v>221</v>
      </c>
      <c r="B222">
        <v>95.78471968141821</v>
      </c>
      <c r="C222">
        <f t="shared" si="3"/>
        <v>1.3445109740541185E-3</v>
      </c>
    </row>
    <row r="223" spans="1:3" x14ac:dyDescent="0.25">
      <c r="A223" s="2">
        <v>222</v>
      </c>
      <c r="B223">
        <v>-79.822101088739146</v>
      </c>
      <c r="C223">
        <f t="shared" si="3"/>
        <v>1.3512673106071543E-3</v>
      </c>
    </row>
    <row r="224" spans="1:3" x14ac:dyDescent="0.25">
      <c r="A224" s="2">
        <v>223</v>
      </c>
      <c r="B224">
        <v>80.808804934858927</v>
      </c>
      <c r="C224">
        <f t="shared" si="3"/>
        <v>1.3580575986001553E-3</v>
      </c>
    </row>
    <row r="225" spans="1:3" x14ac:dyDescent="0.25">
      <c r="A225" s="2">
        <v>224</v>
      </c>
      <c r="B225">
        <v>-31.853715443543479</v>
      </c>
      <c r="C225">
        <f t="shared" si="3"/>
        <v>1.3648820086433718E-3</v>
      </c>
    </row>
    <row r="226" spans="1:3" x14ac:dyDescent="0.25">
      <c r="A226" s="2">
        <v>225</v>
      </c>
      <c r="B226">
        <v>134.54249811664886</v>
      </c>
      <c r="C226">
        <f t="shared" si="3"/>
        <v>1.371740712204394E-3</v>
      </c>
    </row>
    <row r="227" spans="1:3" x14ac:dyDescent="0.25">
      <c r="A227" s="2">
        <v>226</v>
      </c>
      <c r="B227">
        <v>28.287184851531492</v>
      </c>
      <c r="C227">
        <f t="shared" si="3"/>
        <v>1.3786338816124562E-3</v>
      </c>
    </row>
    <row r="228" spans="1:3" x14ac:dyDescent="0.25">
      <c r="A228" s="2">
        <v>227</v>
      </c>
      <c r="B228">
        <v>230.26546264303033</v>
      </c>
      <c r="C228">
        <f t="shared" si="3"/>
        <v>1.3855616900627699E-3</v>
      </c>
    </row>
    <row r="229" spans="1:3" x14ac:dyDescent="0.25">
      <c r="A229" s="2">
        <v>228</v>
      </c>
      <c r="B229">
        <v>131.79295658013689</v>
      </c>
      <c r="C229">
        <f t="shared" si="3"/>
        <v>1.3925243116208743E-3</v>
      </c>
    </row>
    <row r="230" spans="1:3" x14ac:dyDescent="0.25">
      <c r="A230" s="2">
        <v>229</v>
      </c>
      <c r="B230">
        <v>-24.662537671771133</v>
      </c>
      <c r="C230">
        <f t="shared" si="3"/>
        <v>1.3995219212270095E-3</v>
      </c>
    </row>
    <row r="231" spans="1:3" x14ac:dyDescent="0.25">
      <c r="A231" s="2">
        <v>230</v>
      </c>
      <c r="B231">
        <v>-44.50085555744954</v>
      </c>
      <c r="C231">
        <f t="shared" si="3"/>
        <v>1.4065546947005121E-3</v>
      </c>
    </row>
    <row r="232" spans="1:3" x14ac:dyDescent="0.25">
      <c r="A232" s="2">
        <v>231</v>
      </c>
      <c r="B232">
        <v>66.768404609032586</v>
      </c>
      <c r="C232">
        <f t="shared" si="3"/>
        <v>1.4136228087442333E-3</v>
      </c>
    </row>
    <row r="233" spans="1:3" x14ac:dyDescent="0.25">
      <c r="A233" s="2">
        <v>232</v>
      </c>
      <c r="B233">
        <v>-72.398394967400236</v>
      </c>
      <c r="C233">
        <f t="shared" si="3"/>
        <v>1.420726440948978E-3</v>
      </c>
    </row>
    <row r="234" spans="1:3" x14ac:dyDescent="0.25">
      <c r="A234" s="2">
        <v>233</v>
      </c>
      <c r="B234">
        <v>135.11505955692519</v>
      </c>
      <c r="C234">
        <f t="shared" si="3"/>
        <v>1.4278657697979677E-3</v>
      </c>
    </row>
    <row r="235" spans="1:3" x14ac:dyDescent="0.25">
      <c r="A235" s="2">
        <v>234</v>
      </c>
      <c r="B235">
        <v>-50.786939569989045</v>
      </c>
      <c r="C235">
        <f t="shared" si="3"/>
        <v>1.4350409746713244E-3</v>
      </c>
    </row>
    <row r="236" spans="1:3" x14ac:dyDescent="0.25">
      <c r="A236" s="2">
        <v>235</v>
      </c>
      <c r="B236">
        <v>-85.232517134920272</v>
      </c>
      <c r="C236">
        <f t="shared" si="3"/>
        <v>1.4422522358505771E-3</v>
      </c>
    </row>
    <row r="237" spans="1:3" x14ac:dyDescent="0.25">
      <c r="A237" s="2">
        <v>236</v>
      </c>
      <c r="B237">
        <v>-121.591295380882</v>
      </c>
      <c r="C237">
        <f t="shared" si="3"/>
        <v>1.4494997345231933E-3</v>
      </c>
    </row>
    <row r="238" spans="1:3" x14ac:dyDescent="0.25">
      <c r="A238" s="2">
        <v>237</v>
      </c>
      <c r="B238">
        <v>176.02383371606629</v>
      </c>
      <c r="C238">
        <f t="shared" si="3"/>
        <v>1.4567836527871292E-3</v>
      </c>
    </row>
    <row r="239" spans="1:3" x14ac:dyDescent="0.25">
      <c r="A239" s="2">
        <v>238</v>
      </c>
      <c r="B239">
        <v>199.46650845634031</v>
      </c>
      <c r="C239">
        <f t="shared" si="3"/>
        <v>1.464104173655406E-3</v>
      </c>
    </row>
    <row r="240" spans="1:3" x14ac:dyDescent="0.25">
      <c r="A240" s="2">
        <v>239</v>
      </c>
      <c r="B240">
        <v>-115.3008302786202</v>
      </c>
      <c r="C240">
        <f t="shared" si="3"/>
        <v>1.4714614810607096E-3</v>
      </c>
    </row>
    <row r="241" spans="1:3" x14ac:dyDescent="0.25">
      <c r="A241" s="2">
        <v>240</v>
      </c>
      <c r="B241">
        <v>110.12580058917229</v>
      </c>
      <c r="C241">
        <f t="shared" si="3"/>
        <v>1.4788557598600096E-3</v>
      </c>
    </row>
    <row r="242" spans="1:3" x14ac:dyDescent="0.25">
      <c r="A242" s="2">
        <v>241</v>
      </c>
      <c r="B242">
        <v>118.4815227043</v>
      </c>
      <c r="C242">
        <f t="shared" si="3"/>
        <v>1.4862871958392055E-3</v>
      </c>
    </row>
    <row r="243" spans="1:3" x14ac:dyDescent="0.25">
      <c r="A243" s="2">
        <v>242</v>
      </c>
      <c r="B243">
        <v>200.11581278515951</v>
      </c>
      <c r="C243">
        <f t="shared" si="3"/>
        <v>1.4937559757177944E-3</v>
      </c>
    </row>
    <row r="244" spans="1:3" x14ac:dyDescent="0.25">
      <c r="A244" s="2">
        <v>243</v>
      </c>
      <c r="B244">
        <v>-88.065024022112993</v>
      </c>
      <c r="C244">
        <f t="shared" si="3"/>
        <v>1.5012622871535622E-3</v>
      </c>
    </row>
    <row r="245" spans="1:3" x14ac:dyDescent="0.25">
      <c r="A245" s="2">
        <v>244</v>
      </c>
      <c r="B245">
        <v>-86.843227897225006</v>
      </c>
      <c r="C245">
        <f t="shared" si="3"/>
        <v>1.5088063187472989E-3</v>
      </c>
    </row>
    <row r="246" spans="1:3" x14ac:dyDescent="0.25">
      <c r="A246" s="2">
        <v>245</v>
      </c>
      <c r="B246">
        <v>-19.416744996888156</v>
      </c>
      <c r="C246">
        <f t="shared" si="3"/>
        <v>1.5163882600475365E-3</v>
      </c>
    </row>
    <row r="247" spans="1:3" x14ac:dyDescent="0.25">
      <c r="A247" s="2">
        <v>246</v>
      </c>
      <c r="B247">
        <v>-116.81456894481562</v>
      </c>
      <c r="C247">
        <f t="shared" si="3"/>
        <v>1.5240083015553129E-3</v>
      </c>
    </row>
    <row r="248" spans="1:3" x14ac:dyDescent="0.25">
      <c r="A248" s="2">
        <v>247</v>
      </c>
      <c r="B248">
        <v>-53.579994749738034</v>
      </c>
      <c r="C248">
        <f t="shared" si="3"/>
        <v>1.5316666347289579E-3</v>
      </c>
    </row>
    <row r="249" spans="1:3" x14ac:dyDescent="0.25">
      <c r="A249" s="2">
        <v>248</v>
      </c>
      <c r="B249">
        <v>-54.5260885165535</v>
      </c>
      <c r="C249">
        <f t="shared" si="3"/>
        <v>1.5393634519889022E-3</v>
      </c>
    </row>
    <row r="250" spans="1:3" x14ac:dyDescent="0.25">
      <c r="A250" s="2">
        <v>249</v>
      </c>
      <c r="B250">
        <v>169.97994712593209</v>
      </c>
      <c r="C250">
        <f t="shared" si="3"/>
        <v>1.5470989467225146E-3</v>
      </c>
    </row>
    <row r="251" spans="1:3" x14ac:dyDescent="0.25">
      <c r="A251" s="2">
        <v>250</v>
      </c>
      <c r="B251">
        <v>-65.289053762031472</v>
      </c>
      <c r="C251">
        <f t="shared" si="3"/>
        <v>1.5548733132889597E-3</v>
      </c>
    </row>
    <row r="252" spans="1:3" x14ac:dyDescent="0.25">
      <c r="A252" s="2">
        <v>251</v>
      </c>
      <c r="B252">
        <v>-54.567004076543526</v>
      </c>
      <c r="C252">
        <f t="shared" si="3"/>
        <v>1.5626867470240799E-3</v>
      </c>
    </row>
    <row r="253" spans="1:3" x14ac:dyDescent="0.25">
      <c r="A253" s="2">
        <v>252</v>
      </c>
      <c r="B253">
        <v>-144.01177004605051</v>
      </c>
      <c r="C253">
        <f t="shared" si="3"/>
        <v>1.5705394442453065E-3</v>
      </c>
    </row>
    <row r="254" spans="1:3" x14ac:dyDescent="0.25">
      <c r="A254" s="2">
        <v>253</v>
      </c>
      <c r="B254">
        <v>-46.097774894682516</v>
      </c>
      <c r="C254">
        <f t="shared" si="3"/>
        <v>1.5784316022565896E-3</v>
      </c>
    </row>
    <row r="255" spans="1:3" x14ac:dyDescent="0.25">
      <c r="A255" s="2">
        <v>254</v>
      </c>
      <c r="B255">
        <v>145.83674710293781</v>
      </c>
      <c r="C255">
        <f t="shared" si="3"/>
        <v>1.5863634193533564E-3</v>
      </c>
    </row>
    <row r="256" spans="1:3" x14ac:dyDescent="0.25">
      <c r="A256" s="2">
        <v>255</v>
      </c>
      <c r="B256">
        <v>-54.494670279245838</v>
      </c>
      <c r="C256">
        <f t="shared" si="3"/>
        <v>1.5943350948274936E-3</v>
      </c>
    </row>
    <row r="257" spans="1:3" x14ac:dyDescent="0.25">
      <c r="A257" s="2">
        <v>256</v>
      </c>
      <c r="B257">
        <v>175.70545146847144</v>
      </c>
      <c r="C257">
        <f t="shared" si="3"/>
        <v>1.6023468289723558E-3</v>
      </c>
    </row>
    <row r="258" spans="1:3" x14ac:dyDescent="0.25">
      <c r="A258" s="2">
        <v>257</v>
      </c>
      <c r="B258">
        <v>75.607139900776019</v>
      </c>
      <c r="C258">
        <f t="shared" si="3"/>
        <v>1.6103988230877942E-3</v>
      </c>
    </row>
    <row r="259" spans="1:3" x14ac:dyDescent="0.25">
      <c r="A259" s="2">
        <v>258</v>
      </c>
      <c r="B259">
        <v>-158.17949122612299</v>
      </c>
      <c r="C259">
        <f t="shared" ref="C259:C322" si="4">($F$2^(500-A259))*(1-$F$2)/(1-$F$2^500)</f>
        <v>1.6184912794852205E-3</v>
      </c>
    </row>
    <row r="260" spans="1:3" x14ac:dyDescent="0.25">
      <c r="A260" s="2">
        <v>259</v>
      </c>
      <c r="B260">
        <v>-2.3686665851782891</v>
      </c>
      <c r="C260">
        <f t="shared" si="4"/>
        <v>1.6266244014926838E-3</v>
      </c>
    </row>
    <row r="261" spans="1:3" x14ac:dyDescent="0.25">
      <c r="A261" s="2">
        <v>260</v>
      </c>
      <c r="B261">
        <v>-81.052908258045136</v>
      </c>
      <c r="C261">
        <f t="shared" si="4"/>
        <v>1.634798393459984E-3</v>
      </c>
    </row>
    <row r="262" spans="1:3" x14ac:dyDescent="0.25">
      <c r="A262" s="2">
        <v>261</v>
      </c>
      <c r="B262">
        <v>-3.9402825426859636</v>
      </c>
      <c r="C262">
        <f t="shared" si="4"/>
        <v>1.643013460763803E-3</v>
      </c>
    </row>
    <row r="263" spans="1:3" x14ac:dyDescent="0.25">
      <c r="A263" s="2">
        <v>262</v>
      </c>
      <c r="B263">
        <v>-46.97772173971498</v>
      </c>
      <c r="C263">
        <f t="shared" si="4"/>
        <v>1.6512698098128673E-3</v>
      </c>
    </row>
    <row r="264" spans="1:3" x14ac:dyDescent="0.25">
      <c r="A264" s="2">
        <v>263</v>
      </c>
      <c r="B264">
        <v>-212.61973025396946</v>
      </c>
      <c r="C264">
        <f t="shared" si="4"/>
        <v>1.6595676480531331E-3</v>
      </c>
    </row>
    <row r="265" spans="1:3" x14ac:dyDescent="0.25">
      <c r="A265" s="2">
        <v>264</v>
      </c>
      <c r="B265">
        <v>31.944558208873786</v>
      </c>
      <c r="C265">
        <f t="shared" si="4"/>
        <v>1.667907183972998E-3</v>
      </c>
    </row>
    <row r="266" spans="1:3" x14ac:dyDescent="0.25">
      <c r="A266" s="2">
        <v>265</v>
      </c>
      <c r="B266">
        <v>-18.229084557378883</v>
      </c>
      <c r="C266">
        <f t="shared" si="4"/>
        <v>1.6762886271085406E-3</v>
      </c>
    </row>
    <row r="267" spans="1:3" x14ac:dyDescent="0.25">
      <c r="A267" s="2">
        <v>266</v>
      </c>
      <c r="B267">
        <v>39.241786731423417</v>
      </c>
      <c r="C267">
        <f t="shared" si="4"/>
        <v>1.6847121880487845E-3</v>
      </c>
    </row>
    <row r="268" spans="1:3" x14ac:dyDescent="0.25">
      <c r="A268" s="2">
        <v>267</v>
      </c>
      <c r="B268">
        <v>-58.679867751308848</v>
      </c>
      <c r="C268">
        <f t="shared" si="4"/>
        <v>1.6931780784409892E-3</v>
      </c>
    </row>
    <row r="269" spans="1:3" x14ac:dyDescent="0.25">
      <c r="A269" s="2">
        <v>268</v>
      </c>
      <c r="B269">
        <v>-90.662002120890975</v>
      </c>
      <c r="C269">
        <f t="shared" si="4"/>
        <v>1.7016865109959691E-3</v>
      </c>
    </row>
    <row r="270" spans="1:3" x14ac:dyDescent="0.25">
      <c r="A270" s="2">
        <v>269</v>
      </c>
      <c r="B270">
        <v>22.654166582171456</v>
      </c>
      <c r="C270">
        <f t="shared" si="4"/>
        <v>1.7102376994934363E-3</v>
      </c>
    </row>
    <row r="271" spans="1:3" x14ac:dyDescent="0.25">
      <c r="A271" s="2">
        <v>270</v>
      </c>
      <c r="B271">
        <v>-90.77751089189951</v>
      </c>
      <c r="C271">
        <f t="shared" si="4"/>
        <v>1.7188318587873733E-3</v>
      </c>
    </row>
    <row r="272" spans="1:3" x14ac:dyDescent="0.25">
      <c r="A272" s="2">
        <v>271</v>
      </c>
      <c r="B272">
        <v>-14.247108095209114</v>
      </c>
      <c r="C272">
        <f t="shared" si="4"/>
        <v>1.7274692048114303E-3</v>
      </c>
    </row>
    <row r="273" spans="1:3" x14ac:dyDescent="0.25">
      <c r="A273" s="2">
        <v>272</v>
      </c>
      <c r="B273">
        <v>-12.64614354247351</v>
      </c>
      <c r="C273">
        <f t="shared" si="4"/>
        <v>1.7361499545843521E-3</v>
      </c>
    </row>
    <row r="274" spans="1:3" x14ac:dyDescent="0.25">
      <c r="A274" s="2">
        <v>273</v>
      </c>
      <c r="B274">
        <v>5.1741146712301997</v>
      </c>
      <c r="C274">
        <f t="shared" si="4"/>
        <v>1.7448743262154292E-3</v>
      </c>
    </row>
    <row r="275" spans="1:3" x14ac:dyDescent="0.25">
      <c r="A275" s="2">
        <v>274</v>
      </c>
      <c r="B275">
        <v>-51.675405649146342</v>
      </c>
      <c r="C275">
        <f t="shared" si="4"/>
        <v>1.7536425389099788E-3</v>
      </c>
    </row>
    <row r="276" spans="1:3" x14ac:dyDescent="0.25">
      <c r="A276" s="2">
        <v>275</v>
      </c>
      <c r="B276">
        <v>-51.247271496773465</v>
      </c>
      <c r="C276">
        <f t="shared" si="4"/>
        <v>1.7624548129748536E-3</v>
      </c>
    </row>
    <row r="277" spans="1:3" x14ac:dyDescent="0.25">
      <c r="A277" s="2">
        <v>276</v>
      </c>
      <c r="B277">
        <v>18.161389983066329</v>
      </c>
      <c r="C277">
        <f t="shared" si="4"/>
        <v>1.7713113698239731E-3</v>
      </c>
    </row>
    <row r="278" spans="1:3" x14ac:dyDescent="0.25">
      <c r="A278" s="2">
        <v>277</v>
      </c>
      <c r="B278">
        <v>-60.218488842054285</v>
      </c>
      <c r="C278">
        <f t="shared" si="4"/>
        <v>1.7802124319838924E-3</v>
      </c>
    </row>
    <row r="279" spans="1:3" x14ac:dyDescent="0.25">
      <c r="A279" s="2">
        <v>278</v>
      </c>
      <c r="B279">
        <v>-7.1547964730762033</v>
      </c>
      <c r="C279">
        <f t="shared" si="4"/>
        <v>1.7891582230993896E-3</v>
      </c>
    </row>
    <row r="280" spans="1:3" x14ac:dyDescent="0.25">
      <c r="A280" s="2">
        <v>279</v>
      </c>
      <c r="B280">
        <v>72.287801376214702</v>
      </c>
      <c r="C280">
        <f t="shared" si="4"/>
        <v>1.7981489679390855E-3</v>
      </c>
    </row>
    <row r="281" spans="1:3" x14ac:dyDescent="0.25">
      <c r="A281" s="2">
        <v>280</v>
      </c>
      <c r="B281">
        <v>65.260046993378637</v>
      </c>
      <c r="C281">
        <f t="shared" si="4"/>
        <v>1.8071848924010904E-3</v>
      </c>
    </row>
    <row r="282" spans="1:3" x14ac:dyDescent="0.25">
      <c r="A282" s="2">
        <v>281</v>
      </c>
      <c r="B282">
        <v>-9.2762873276260507</v>
      </c>
      <c r="C282">
        <f t="shared" si="4"/>
        <v>1.8162662235186836E-3</v>
      </c>
    </row>
    <row r="283" spans="1:3" x14ac:dyDescent="0.25">
      <c r="A283" s="2">
        <v>282</v>
      </c>
      <c r="B283">
        <v>22.790341499967326</v>
      </c>
      <c r="C283">
        <f t="shared" si="4"/>
        <v>1.8253931894660139E-3</v>
      </c>
    </row>
    <row r="284" spans="1:3" x14ac:dyDescent="0.25">
      <c r="A284" s="2">
        <v>283</v>
      </c>
      <c r="B284">
        <v>181.41809922627363</v>
      </c>
      <c r="C284">
        <f t="shared" si="4"/>
        <v>1.8345660195638329E-3</v>
      </c>
    </row>
    <row r="285" spans="1:3" x14ac:dyDescent="0.25">
      <c r="A285" s="2">
        <v>284</v>
      </c>
      <c r="B285">
        <v>76.739641488185953</v>
      </c>
      <c r="C285">
        <f t="shared" si="4"/>
        <v>1.8437849442852594E-3</v>
      </c>
    </row>
    <row r="286" spans="1:3" x14ac:dyDescent="0.25">
      <c r="A286" s="2">
        <v>285</v>
      </c>
      <c r="B286">
        <v>-66.825380293536</v>
      </c>
      <c r="C286">
        <f t="shared" si="4"/>
        <v>1.8530501952615671E-3</v>
      </c>
    </row>
    <row r="287" spans="1:3" x14ac:dyDescent="0.25">
      <c r="A287" s="2">
        <v>286</v>
      </c>
      <c r="B287">
        <v>31.557339346703884</v>
      </c>
      <c r="C287">
        <f t="shared" si="4"/>
        <v>1.8623620052880072E-3</v>
      </c>
    </row>
    <row r="288" spans="1:3" x14ac:dyDescent="0.25">
      <c r="A288" s="2">
        <v>287</v>
      </c>
      <c r="B288">
        <v>-48.685536263787071</v>
      </c>
      <c r="C288">
        <f t="shared" si="4"/>
        <v>1.8717206083296556E-3</v>
      </c>
    </row>
    <row r="289" spans="1:3" x14ac:dyDescent="0.25">
      <c r="A289" s="2">
        <v>288</v>
      </c>
      <c r="B289">
        <v>-111.40909547130832</v>
      </c>
      <c r="C289">
        <f t="shared" si="4"/>
        <v>1.8811262395272918E-3</v>
      </c>
    </row>
    <row r="290" spans="1:3" x14ac:dyDescent="0.25">
      <c r="A290" s="2">
        <v>289</v>
      </c>
      <c r="B290">
        <v>-68.99521435585666</v>
      </c>
      <c r="C290">
        <f t="shared" si="4"/>
        <v>1.8905791352033085E-3</v>
      </c>
    </row>
    <row r="291" spans="1:3" x14ac:dyDescent="0.25">
      <c r="A291" s="2">
        <v>290</v>
      </c>
      <c r="B291">
        <v>54.624909369002125</v>
      </c>
      <c r="C291">
        <f t="shared" si="4"/>
        <v>1.9000795328676465E-3</v>
      </c>
    </row>
    <row r="292" spans="1:3" x14ac:dyDescent="0.25">
      <c r="A292" s="2">
        <v>291</v>
      </c>
      <c r="B292">
        <v>-86.079554363688658</v>
      </c>
      <c r="C292">
        <f t="shared" si="4"/>
        <v>1.9096276712237655E-3</v>
      </c>
    </row>
    <row r="293" spans="1:3" x14ac:dyDescent="0.25">
      <c r="A293" s="2">
        <v>292</v>
      </c>
      <c r="B293">
        <v>168.61240193648155</v>
      </c>
      <c r="C293">
        <f t="shared" si="4"/>
        <v>1.9192237901746382E-3</v>
      </c>
    </row>
    <row r="294" spans="1:3" x14ac:dyDescent="0.25">
      <c r="A294" s="2">
        <v>293</v>
      </c>
      <c r="B294">
        <v>60.923852952129891</v>
      </c>
      <c r="C294">
        <f t="shared" si="4"/>
        <v>1.9288681308287825E-3</v>
      </c>
    </row>
    <row r="295" spans="1:3" x14ac:dyDescent="0.25">
      <c r="A295" s="2">
        <v>294</v>
      </c>
      <c r="B295">
        <v>83.355054948213365</v>
      </c>
      <c r="C295">
        <f t="shared" si="4"/>
        <v>1.9385609355063141E-3</v>
      </c>
    </row>
    <row r="296" spans="1:3" x14ac:dyDescent="0.25">
      <c r="A296" s="2">
        <v>295</v>
      </c>
      <c r="B296">
        <v>-42.974311496474911</v>
      </c>
      <c r="C296">
        <f t="shared" si="4"/>
        <v>1.948302447745039E-3</v>
      </c>
    </row>
    <row r="297" spans="1:3" x14ac:dyDescent="0.25">
      <c r="A297" s="2">
        <v>296</v>
      </c>
      <c r="B297">
        <v>170.70017585276037</v>
      </c>
      <c r="C297">
        <f t="shared" si="4"/>
        <v>1.9580929123065721E-3</v>
      </c>
    </row>
    <row r="298" spans="1:3" x14ac:dyDescent="0.25">
      <c r="A298" s="2">
        <v>297</v>
      </c>
      <c r="B298">
        <v>61.120111594073023</v>
      </c>
      <c r="C298">
        <f t="shared" si="4"/>
        <v>1.9679325751824845E-3</v>
      </c>
    </row>
    <row r="299" spans="1:3" x14ac:dyDescent="0.25">
      <c r="A299" s="2">
        <v>298</v>
      </c>
      <c r="B299">
        <v>146.53916199260311</v>
      </c>
      <c r="C299">
        <f t="shared" si="4"/>
        <v>1.9778216836004868E-3</v>
      </c>
    </row>
    <row r="300" spans="1:3" x14ac:dyDescent="0.25">
      <c r="A300" s="2">
        <v>299</v>
      </c>
      <c r="B300">
        <v>48.74596824037144</v>
      </c>
      <c r="C300">
        <f t="shared" si="4"/>
        <v>1.9877604860306397E-3</v>
      </c>
    </row>
    <row r="301" spans="1:3" x14ac:dyDescent="0.25">
      <c r="A301" s="2">
        <v>300</v>
      </c>
      <c r="B301">
        <v>-101.34350201966663</v>
      </c>
      <c r="C301">
        <f t="shared" si="4"/>
        <v>1.9977492321915985E-3</v>
      </c>
    </row>
    <row r="302" spans="1:3" x14ac:dyDescent="0.25">
      <c r="A302" s="2">
        <v>301</v>
      </c>
      <c r="B302">
        <v>-72.788291278557153</v>
      </c>
      <c r="C302">
        <f t="shared" si="4"/>
        <v>2.0077881730568826E-3</v>
      </c>
    </row>
    <row r="303" spans="1:3" x14ac:dyDescent="0.25">
      <c r="A303" s="2">
        <v>302</v>
      </c>
      <c r="B303">
        <v>93.054601984295005</v>
      </c>
      <c r="C303">
        <f t="shared" si="4"/>
        <v>2.0178775608611882E-3</v>
      </c>
    </row>
    <row r="304" spans="1:3" x14ac:dyDescent="0.25">
      <c r="A304" s="2">
        <v>303</v>
      </c>
      <c r="B304">
        <v>50.042264995336154</v>
      </c>
      <c r="C304">
        <f t="shared" si="4"/>
        <v>2.0280176491067219E-3</v>
      </c>
    </row>
    <row r="305" spans="1:3" x14ac:dyDescent="0.25">
      <c r="A305" s="2">
        <v>304</v>
      </c>
      <c r="B305">
        <v>178.81268800884391</v>
      </c>
      <c r="C305">
        <f t="shared" si="4"/>
        <v>2.03820869256957E-3</v>
      </c>
    </row>
    <row r="306" spans="1:3" x14ac:dyDescent="0.25">
      <c r="A306" s="2">
        <v>305</v>
      </c>
      <c r="B306">
        <v>-103.87171966827736</v>
      </c>
      <c r="C306">
        <f t="shared" si="4"/>
        <v>2.0484509473061002E-3</v>
      </c>
    </row>
    <row r="307" spans="1:3" x14ac:dyDescent="0.25">
      <c r="A307" s="2">
        <v>306</v>
      </c>
      <c r="B307">
        <v>211.79666947861006</v>
      </c>
      <c r="C307">
        <f t="shared" si="4"/>
        <v>2.0587446706593973E-3</v>
      </c>
    </row>
    <row r="308" spans="1:3" x14ac:dyDescent="0.25">
      <c r="A308" s="2">
        <v>307</v>
      </c>
      <c r="B308">
        <v>-91.216643103842216</v>
      </c>
      <c r="C308">
        <f t="shared" si="4"/>
        <v>2.0690901212657258E-3</v>
      </c>
    </row>
    <row r="309" spans="1:3" x14ac:dyDescent="0.25">
      <c r="A309" s="2">
        <v>308</v>
      </c>
      <c r="B309">
        <v>-55.310613982881478</v>
      </c>
      <c r="C309">
        <f t="shared" si="4"/>
        <v>2.0794875590610311E-3</v>
      </c>
    </row>
    <row r="310" spans="1:3" x14ac:dyDescent="0.25">
      <c r="A310" s="2">
        <v>309</v>
      </c>
      <c r="B310">
        <v>-197.33333239560488</v>
      </c>
      <c r="C310">
        <f t="shared" si="4"/>
        <v>2.0899372452874683E-3</v>
      </c>
    </row>
    <row r="311" spans="1:3" x14ac:dyDescent="0.25">
      <c r="A311" s="2">
        <v>310</v>
      </c>
      <c r="B311">
        <v>-81.257423450417264</v>
      </c>
      <c r="C311">
        <f t="shared" si="4"/>
        <v>2.100439442499968E-3</v>
      </c>
    </row>
    <row r="312" spans="1:3" x14ac:dyDescent="0.25">
      <c r="A312" s="2">
        <v>311</v>
      </c>
      <c r="B312">
        <v>-91.897299382770143</v>
      </c>
      <c r="C312">
        <f t="shared" si="4"/>
        <v>2.1109944145728328E-3</v>
      </c>
    </row>
    <row r="313" spans="1:3" x14ac:dyDescent="0.25">
      <c r="A313" s="2">
        <v>312</v>
      </c>
      <c r="B313">
        <v>52.346517342066363</v>
      </c>
      <c r="C313">
        <f t="shared" si="4"/>
        <v>2.1216024267063645E-3</v>
      </c>
    </row>
    <row r="314" spans="1:3" x14ac:dyDescent="0.25">
      <c r="A314" s="2">
        <v>313</v>
      </c>
      <c r="B314">
        <v>86.968447576367907</v>
      </c>
      <c r="C314">
        <f t="shared" si="4"/>
        <v>2.1322637454335314E-3</v>
      </c>
    </row>
    <row r="315" spans="1:3" x14ac:dyDescent="0.25">
      <c r="A315" s="2">
        <v>314</v>
      </c>
      <c r="B315">
        <v>-180.8793454428378</v>
      </c>
      <c r="C315">
        <f t="shared" si="4"/>
        <v>2.1429786386266652E-3</v>
      </c>
    </row>
    <row r="316" spans="1:3" x14ac:dyDescent="0.25">
      <c r="A316" s="2">
        <v>315</v>
      </c>
      <c r="B316">
        <v>-84.831554822954786</v>
      </c>
      <c r="C316">
        <f t="shared" si="4"/>
        <v>2.153747375504186E-3</v>
      </c>
    </row>
    <row r="317" spans="1:3" x14ac:dyDescent="0.25">
      <c r="A317" s="2">
        <v>316</v>
      </c>
      <c r="B317">
        <v>-52.024047239301581</v>
      </c>
      <c r="C317">
        <f t="shared" si="4"/>
        <v>2.1645702266373727E-3</v>
      </c>
    </row>
    <row r="318" spans="1:3" x14ac:dyDescent="0.25">
      <c r="A318" s="2">
        <v>317</v>
      </c>
      <c r="B318">
        <v>-36.20470844967349</v>
      </c>
      <c r="C318">
        <f t="shared" si="4"/>
        <v>2.1754474639571588E-3</v>
      </c>
    </row>
    <row r="319" spans="1:3" x14ac:dyDescent="0.25">
      <c r="A319" s="2">
        <v>318</v>
      </c>
      <c r="B319">
        <v>88.205139126555878</v>
      </c>
      <c r="C319">
        <f t="shared" si="4"/>
        <v>2.1863793607609637E-3</v>
      </c>
    </row>
    <row r="320" spans="1:3" x14ac:dyDescent="0.25">
      <c r="A320" s="2">
        <v>319</v>
      </c>
      <c r="B320">
        <v>-11.980967279361721</v>
      </c>
      <c r="C320">
        <f t="shared" si="4"/>
        <v>2.1973661917195609E-3</v>
      </c>
    </row>
    <row r="321" spans="1:3" x14ac:dyDescent="0.25">
      <c r="A321" s="2">
        <v>320</v>
      </c>
      <c r="B321">
        <v>152.58858316803526</v>
      </c>
      <c r="C321">
        <f t="shared" si="4"/>
        <v>2.208408232883981E-3</v>
      </c>
    </row>
    <row r="322" spans="1:3" x14ac:dyDescent="0.25">
      <c r="A322" s="2">
        <v>321</v>
      </c>
      <c r="B322">
        <v>37.490502733198809</v>
      </c>
      <c r="C322">
        <f t="shared" si="4"/>
        <v>2.2195057616924431E-3</v>
      </c>
    </row>
    <row r="323" spans="1:3" x14ac:dyDescent="0.25">
      <c r="A323" s="2">
        <v>322</v>
      </c>
      <c r="B323">
        <v>157.93806770892661</v>
      </c>
      <c r="C323">
        <f t="shared" ref="C323:C386" si="5">($F$2^(500-A323))*(1-$F$2)/(1-$F$2^500)</f>
        <v>2.2306590569773298E-3</v>
      </c>
    </row>
    <row r="324" spans="1:3" x14ac:dyDescent="0.25">
      <c r="A324" s="2">
        <v>323</v>
      </c>
      <c r="B324">
        <v>-14.046661979657074</v>
      </c>
      <c r="C324">
        <f t="shared" si="5"/>
        <v>2.2418683989721905E-3</v>
      </c>
    </row>
    <row r="325" spans="1:3" x14ac:dyDescent="0.25">
      <c r="A325" s="2">
        <v>324</v>
      </c>
      <c r="B325">
        <v>30.625769740341639</v>
      </c>
      <c r="C325">
        <f t="shared" si="5"/>
        <v>2.2531340693187846E-3</v>
      </c>
    </row>
    <row r="326" spans="1:3" x14ac:dyDescent="0.25">
      <c r="A326" s="2">
        <v>325</v>
      </c>
      <c r="B326">
        <v>-43.485015199974441</v>
      </c>
      <c r="C326">
        <f t="shared" si="5"/>
        <v>2.2644563510741556E-3</v>
      </c>
    </row>
    <row r="327" spans="1:3" x14ac:dyDescent="0.25">
      <c r="A327" s="2">
        <v>326</v>
      </c>
      <c r="B327">
        <v>-150.3094949010956</v>
      </c>
      <c r="C327">
        <f t="shared" si="5"/>
        <v>2.2758355287177444E-3</v>
      </c>
    </row>
    <row r="328" spans="1:3" x14ac:dyDescent="0.25">
      <c r="A328" s="2">
        <v>327</v>
      </c>
      <c r="B328">
        <v>-47.371930422279547</v>
      </c>
      <c r="C328">
        <f t="shared" si="5"/>
        <v>2.2872718881585367E-3</v>
      </c>
    </row>
    <row r="329" spans="1:3" x14ac:dyDescent="0.25">
      <c r="A329" s="2">
        <v>328</v>
      </c>
      <c r="B329">
        <v>40.82788511659237</v>
      </c>
      <c r="C329">
        <f t="shared" si="5"/>
        <v>2.2987657167422484E-3</v>
      </c>
    </row>
    <row r="330" spans="1:3" x14ac:dyDescent="0.25">
      <c r="A330" s="2">
        <v>329</v>
      </c>
      <c r="B330">
        <v>341.36601922926639</v>
      </c>
      <c r="C330">
        <f t="shared" si="5"/>
        <v>2.3103173032585408E-3</v>
      </c>
    </row>
    <row r="331" spans="1:3" x14ac:dyDescent="0.25">
      <c r="A331" s="2">
        <v>330</v>
      </c>
      <c r="B331">
        <v>22.388037836613876</v>
      </c>
      <c r="C331">
        <f t="shared" si="5"/>
        <v>2.3219269379482817E-3</v>
      </c>
    </row>
    <row r="332" spans="1:3" x14ac:dyDescent="0.25">
      <c r="A332" s="2">
        <v>331</v>
      </c>
      <c r="B332">
        <v>52.762683488093899</v>
      </c>
      <c r="C332">
        <f t="shared" si="5"/>
        <v>2.333594912510836E-3</v>
      </c>
    </row>
    <row r="333" spans="1:3" x14ac:dyDescent="0.25">
      <c r="A333" s="2">
        <v>332</v>
      </c>
      <c r="B333">
        <v>-5.6560329706262564</v>
      </c>
      <c r="C333">
        <f t="shared" si="5"/>
        <v>2.3453215201113928E-3</v>
      </c>
    </row>
    <row r="334" spans="1:3" x14ac:dyDescent="0.25">
      <c r="A334" s="2">
        <v>333</v>
      </c>
      <c r="B334">
        <v>22.269964623339547</v>
      </c>
      <c r="C334">
        <f t="shared" si="5"/>
        <v>2.3571070553883348E-3</v>
      </c>
    </row>
    <row r="335" spans="1:3" x14ac:dyDescent="0.25">
      <c r="A335" s="2">
        <v>334</v>
      </c>
      <c r="B335">
        <v>130.70505419577785</v>
      </c>
      <c r="C335">
        <f t="shared" si="5"/>
        <v>2.368951814460638E-3</v>
      </c>
    </row>
    <row r="336" spans="1:3" x14ac:dyDescent="0.25">
      <c r="A336" s="2">
        <v>335</v>
      </c>
      <c r="B336">
        <v>160.73679755421654</v>
      </c>
      <c r="C336">
        <f t="shared" si="5"/>
        <v>2.380856094935315E-3</v>
      </c>
    </row>
    <row r="337" spans="1:3" x14ac:dyDescent="0.25">
      <c r="A337" s="2">
        <v>336</v>
      </c>
      <c r="B337">
        <v>124.20566396174945</v>
      </c>
      <c r="C337">
        <f t="shared" si="5"/>
        <v>2.3928201959148893E-3</v>
      </c>
    </row>
    <row r="338" spans="1:3" x14ac:dyDescent="0.25">
      <c r="A338" s="2">
        <v>337</v>
      </c>
      <c r="B338">
        <v>90.695349032019294</v>
      </c>
      <c r="C338">
        <f t="shared" si="5"/>
        <v>2.4048444180049138E-3</v>
      </c>
    </row>
    <row r="339" spans="1:3" x14ac:dyDescent="0.25">
      <c r="A339" s="2">
        <v>338</v>
      </c>
      <c r="B339">
        <v>21.313495721386062</v>
      </c>
      <c r="C339">
        <f t="shared" si="5"/>
        <v>2.4169290633215207E-3</v>
      </c>
    </row>
    <row r="340" spans="1:3" x14ac:dyDescent="0.25">
      <c r="A340" s="2">
        <v>339</v>
      </c>
      <c r="B340">
        <v>359.43987727389685</v>
      </c>
      <c r="C340">
        <f t="shared" si="5"/>
        <v>2.429074435499016E-3</v>
      </c>
    </row>
    <row r="341" spans="1:3" x14ac:dyDescent="0.25">
      <c r="A341" s="2">
        <v>340</v>
      </c>
      <c r="B341">
        <v>-29.768047476538413</v>
      </c>
      <c r="C341">
        <f t="shared" si="5"/>
        <v>2.4412808396975039E-3</v>
      </c>
    </row>
    <row r="342" spans="1:3" x14ac:dyDescent="0.25">
      <c r="A342" s="2">
        <v>341</v>
      </c>
      <c r="B342">
        <v>-279.06480057197587</v>
      </c>
      <c r="C342">
        <f t="shared" si="5"/>
        <v>2.4535485826105564E-3</v>
      </c>
    </row>
    <row r="343" spans="1:3" x14ac:dyDescent="0.25">
      <c r="A343" s="2">
        <v>342</v>
      </c>
      <c r="B343">
        <v>-15.502460763411364</v>
      </c>
      <c r="C343">
        <f t="shared" si="5"/>
        <v>2.4658779724729212E-3</v>
      </c>
    </row>
    <row r="344" spans="1:3" x14ac:dyDescent="0.25">
      <c r="A344" s="2">
        <v>343</v>
      </c>
      <c r="B344">
        <v>68.575293160753063</v>
      </c>
      <c r="C344">
        <f t="shared" si="5"/>
        <v>2.4782693190682627E-3</v>
      </c>
    </row>
    <row r="345" spans="1:3" x14ac:dyDescent="0.25">
      <c r="A345" s="2">
        <v>344</v>
      </c>
      <c r="B345">
        <v>-160.00139076630512</v>
      </c>
      <c r="C345">
        <f t="shared" si="5"/>
        <v>2.490722933736947E-3</v>
      </c>
    </row>
    <row r="346" spans="1:3" x14ac:dyDescent="0.25">
      <c r="A346" s="2">
        <v>345</v>
      </c>
      <c r="B346">
        <v>70.021129848842975</v>
      </c>
      <c r="C346">
        <f t="shared" si="5"/>
        <v>2.503239129383866E-3</v>
      </c>
    </row>
    <row r="347" spans="1:3" x14ac:dyDescent="0.25">
      <c r="A347" s="2">
        <v>346</v>
      </c>
      <c r="B347">
        <v>-124.86487297183157</v>
      </c>
      <c r="C347">
        <f t="shared" si="5"/>
        <v>2.515818220486298E-3</v>
      </c>
    </row>
    <row r="348" spans="1:3" x14ac:dyDescent="0.25">
      <c r="A348" s="2">
        <v>347</v>
      </c>
      <c r="B348">
        <v>-113.78865727838456</v>
      </c>
      <c r="C348">
        <f t="shared" si="5"/>
        <v>2.5284605231018068E-3</v>
      </c>
    </row>
    <row r="349" spans="1:3" x14ac:dyDescent="0.25">
      <c r="A349" s="2">
        <v>348</v>
      </c>
      <c r="B349">
        <v>-17.430422909756089</v>
      </c>
      <c r="C349">
        <f t="shared" si="5"/>
        <v>2.5411663548761875E-3</v>
      </c>
    </row>
    <row r="350" spans="1:3" x14ac:dyDescent="0.25">
      <c r="A350" s="2">
        <v>349</v>
      </c>
      <c r="B350">
        <v>251.94307267510158</v>
      </c>
      <c r="C350">
        <f t="shared" si="5"/>
        <v>2.553936035051445E-3</v>
      </c>
    </row>
    <row r="351" spans="1:3" x14ac:dyDescent="0.25">
      <c r="A351" s="2">
        <v>350</v>
      </c>
      <c r="B351">
        <v>103.17340494146993</v>
      </c>
      <c r="C351">
        <f t="shared" si="5"/>
        <v>2.5667698844738145E-3</v>
      </c>
    </row>
    <row r="352" spans="1:3" x14ac:dyDescent="0.25">
      <c r="A352" s="2">
        <v>351</v>
      </c>
      <c r="B352">
        <v>64.633713289767911</v>
      </c>
      <c r="C352">
        <f t="shared" si="5"/>
        <v>2.5796682256018231E-3</v>
      </c>
    </row>
    <row r="353" spans="1:3" x14ac:dyDescent="0.25">
      <c r="A353" s="2">
        <v>352</v>
      </c>
      <c r="B353">
        <v>21.547782564932277</v>
      </c>
      <c r="C353">
        <f t="shared" si="5"/>
        <v>2.5926313825143949E-3</v>
      </c>
    </row>
    <row r="354" spans="1:3" x14ac:dyDescent="0.25">
      <c r="A354" s="2">
        <v>353</v>
      </c>
      <c r="B354">
        <v>-156.71261000021514</v>
      </c>
      <c r="C354">
        <f t="shared" si="5"/>
        <v>2.6056596809189898E-3</v>
      </c>
    </row>
    <row r="355" spans="1:3" x14ac:dyDescent="0.25">
      <c r="A355" s="2">
        <v>354</v>
      </c>
      <c r="B355">
        <v>-52.78528619417375</v>
      </c>
      <c r="C355">
        <f t="shared" si="5"/>
        <v>2.6187534481597889E-3</v>
      </c>
    </row>
    <row r="356" spans="1:3" x14ac:dyDescent="0.25">
      <c r="A356" s="2">
        <v>355</v>
      </c>
      <c r="B356">
        <v>-29.831853850904736</v>
      </c>
      <c r="C356">
        <f t="shared" si="5"/>
        <v>2.6319130132259187E-3</v>
      </c>
    </row>
    <row r="357" spans="1:3" x14ac:dyDescent="0.25">
      <c r="A357" s="2">
        <v>356</v>
      </c>
      <c r="B357">
        <v>74.537533290264037</v>
      </c>
      <c r="C357">
        <f t="shared" si="5"/>
        <v>2.6451387067597172E-3</v>
      </c>
    </row>
    <row r="358" spans="1:3" x14ac:dyDescent="0.25">
      <c r="A358" s="2">
        <v>357</v>
      </c>
      <c r="B358">
        <v>-133.15028567416812</v>
      </c>
      <c r="C358">
        <f t="shared" si="5"/>
        <v>2.6584308610650424E-3</v>
      </c>
    </row>
    <row r="359" spans="1:3" x14ac:dyDescent="0.25">
      <c r="A359" s="2">
        <v>358</v>
      </c>
      <c r="B359">
        <v>87.664905478493893</v>
      </c>
      <c r="C359">
        <f t="shared" si="5"/>
        <v>2.6717898101156208E-3</v>
      </c>
    </row>
    <row r="360" spans="1:3" x14ac:dyDescent="0.25">
      <c r="A360" s="2">
        <v>359</v>
      </c>
      <c r="B360">
        <v>-39.983895675910389</v>
      </c>
      <c r="C360">
        <f t="shared" si="5"/>
        <v>2.6852158895634376E-3</v>
      </c>
    </row>
    <row r="361" spans="1:3" x14ac:dyDescent="0.25">
      <c r="A361" s="2">
        <v>360</v>
      </c>
      <c r="B361">
        <v>25.107606896435755</v>
      </c>
      <c r="C361">
        <f t="shared" si="5"/>
        <v>2.6987094367471732E-3</v>
      </c>
    </row>
    <row r="362" spans="1:3" x14ac:dyDescent="0.25">
      <c r="A362" s="2">
        <v>361</v>
      </c>
      <c r="B362">
        <v>-198.65510997935053</v>
      </c>
      <c r="C362">
        <f t="shared" si="5"/>
        <v>2.7122707907006765E-3</v>
      </c>
    </row>
    <row r="363" spans="1:3" x14ac:dyDescent="0.25">
      <c r="A363" s="2">
        <v>362</v>
      </c>
      <c r="B363">
        <v>-78.476742805441972</v>
      </c>
      <c r="C363">
        <f t="shared" si="5"/>
        <v>2.7259002921614841E-3</v>
      </c>
    </row>
    <row r="364" spans="1:3" x14ac:dyDescent="0.25">
      <c r="A364" s="2">
        <v>363</v>
      </c>
      <c r="B364">
        <v>-26.610778013198797</v>
      </c>
      <c r="C364">
        <f t="shared" si="5"/>
        <v>2.7395982835793807E-3</v>
      </c>
    </row>
    <row r="365" spans="1:3" x14ac:dyDescent="0.25">
      <c r="A365" s="2">
        <v>364</v>
      </c>
      <c r="B365">
        <v>125.95269111420566</v>
      </c>
      <c r="C365">
        <f t="shared" si="5"/>
        <v>2.7533651091250061E-3</v>
      </c>
    </row>
    <row r="366" spans="1:3" x14ac:dyDescent="0.25">
      <c r="A366" s="2">
        <v>365</v>
      </c>
      <c r="B366">
        <v>202.97034770736718</v>
      </c>
      <c r="C366">
        <f t="shared" si="5"/>
        <v>2.7672011146984989E-3</v>
      </c>
    </row>
    <row r="367" spans="1:3" x14ac:dyDescent="0.25">
      <c r="A367" s="2">
        <v>366</v>
      </c>
      <c r="B367">
        <v>135.76732429453114</v>
      </c>
      <c r="C367">
        <f t="shared" si="5"/>
        <v>2.7811066479381898E-3</v>
      </c>
    </row>
    <row r="368" spans="1:3" x14ac:dyDescent="0.25">
      <c r="A368" s="2">
        <v>367</v>
      </c>
      <c r="B368">
        <v>55.01825168313735</v>
      </c>
      <c r="C368">
        <f t="shared" si="5"/>
        <v>2.7950820582293367E-3</v>
      </c>
    </row>
    <row r="369" spans="1:3" x14ac:dyDescent="0.25">
      <c r="A369" s="2">
        <v>368</v>
      </c>
      <c r="B369">
        <v>-72.222921686641712</v>
      </c>
      <c r="C369">
        <f t="shared" si="5"/>
        <v>2.8091276967129012E-3</v>
      </c>
    </row>
    <row r="370" spans="1:3" x14ac:dyDescent="0.25">
      <c r="A370" s="2">
        <v>369</v>
      </c>
      <c r="B370">
        <v>93.640933118522298</v>
      </c>
      <c r="C370">
        <f t="shared" si="5"/>
        <v>2.8232439162943724E-3</v>
      </c>
    </row>
    <row r="371" spans="1:3" x14ac:dyDescent="0.25">
      <c r="A371" s="2">
        <v>370</v>
      </c>
      <c r="B371">
        <v>161.43627153171292</v>
      </c>
      <c r="C371">
        <f t="shared" si="5"/>
        <v>2.8374310716526353E-3</v>
      </c>
    </row>
    <row r="372" spans="1:3" x14ac:dyDescent="0.25">
      <c r="A372" s="2">
        <v>371</v>
      </c>
      <c r="B372">
        <v>139.37261632280752</v>
      </c>
      <c r="C372">
        <f t="shared" si="5"/>
        <v>2.8516895192488801E-3</v>
      </c>
    </row>
    <row r="373" spans="1:3" x14ac:dyDescent="0.25">
      <c r="A373" s="2">
        <v>372</v>
      </c>
      <c r="B373">
        <v>-208.05351018777219</v>
      </c>
      <c r="C373">
        <f t="shared" si="5"/>
        <v>2.8660196173355577E-3</v>
      </c>
    </row>
    <row r="374" spans="1:3" x14ac:dyDescent="0.25">
      <c r="A374" s="2">
        <v>373</v>
      </c>
      <c r="B374">
        <v>-77.065432318628154</v>
      </c>
      <c r="C374">
        <f t="shared" si="5"/>
        <v>2.8804217259653844E-3</v>
      </c>
    </row>
    <row r="375" spans="1:3" x14ac:dyDescent="0.25">
      <c r="A375" s="2">
        <v>374</v>
      </c>
      <c r="B375">
        <v>112.65406371522658</v>
      </c>
      <c r="C375">
        <f t="shared" si="5"/>
        <v>2.8948962070003866E-3</v>
      </c>
    </row>
    <row r="376" spans="1:3" x14ac:dyDescent="0.25">
      <c r="A376" s="2">
        <v>375</v>
      </c>
      <c r="B376">
        <v>135.16916462614608</v>
      </c>
      <c r="C376">
        <f t="shared" si="5"/>
        <v>2.9094434241209921E-3</v>
      </c>
    </row>
    <row r="377" spans="1:3" x14ac:dyDescent="0.25">
      <c r="A377" s="2">
        <v>376</v>
      </c>
      <c r="B377">
        <v>217.9450554496143</v>
      </c>
      <c r="C377">
        <f t="shared" si="5"/>
        <v>2.9240637428351673E-3</v>
      </c>
    </row>
    <row r="378" spans="1:3" x14ac:dyDescent="0.25">
      <c r="A378" s="2">
        <v>377</v>
      </c>
      <c r="B378">
        <v>-310.6863216948841</v>
      </c>
      <c r="C378">
        <f t="shared" si="5"/>
        <v>2.9387575304876045E-3</v>
      </c>
    </row>
    <row r="379" spans="1:3" x14ac:dyDescent="0.25">
      <c r="A379" s="2">
        <v>378</v>
      </c>
      <c r="B379">
        <v>83.074125444018136</v>
      </c>
      <c r="C379">
        <f t="shared" si="5"/>
        <v>2.9535251562689494E-3</v>
      </c>
    </row>
    <row r="380" spans="1:3" x14ac:dyDescent="0.25">
      <c r="A380" s="2">
        <v>379</v>
      </c>
      <c r="B380">
        <v>-329.69620200916688</v>
      </c>
      <c r="C380">
        <f t="shared" si="5"/>
        <v>2.9683669912250747E-3</v>
      </c>
    </row>
    <row r="381" spans="1:3" x14ac:dyDescent="0.25">
      <c r="A381" s="2">
        <v>380</v>
      </c>
      <c r="B381">
        <v>59.480393351921521</v>
      </c>
      <c r="C381">
        <f t="shared" si="5"/>
        <v>2.983283408266407E-3</v>
      </c>
    </row>
    <row r="382" spans="1:3" x14ac:dyDescent="0.25">
      <c r="A382" s="2">
        <v>381</v>
      </c>
      <c r="B382">
        <v>15.404359426414885</v>
      </c>
      <c r="C382">
        <f t="shared" si="5"/>
        <v>2.9982747821772938E-3</v>
      </c>
    </row>
    <row r="383" spans="1:3" x14ac:dyDescent="0.25">
      <c r="A383" s="2">
        <v>382</v>
      </c>
      <c r="B383">
        <v>11.635949517378322</v>
      </c>
      <c r="C383">
        <f t="shared" si="5"/>
        <v>3.013341489625421E-3</v>
      </c>
    </row>
    <row r="384" spans="1:3" x14ac:dyDescent="0.25">
      <c r="A384" s="2">
        <v>383</v>
      </c>
      <c r="B384">
        <v>23.56452750846438</v>
      </c>
      <c r="C384">
        <f t="shared" si="5"/>
        <v>3.0284839091712767E-3</v>
      </c>
    </row>
    <row r="385" spans="1:3" x14ac:dyDescent="0.25">
      <c r="A385" s="2">
        <v>384</v>
      </c>
      <c r="B385">
        <v>-261.53613393730484</v>
      </c>
      <c r="C385">
        <f t="shared" si="5"/>
        <v>3.0437024212776657E-3</v>
      </c>
    </row>
    <row r="386" spans="1:3" x14ac:dyDescent="0.25">
      <c r="A386" s="2">
        <v>385</v>
      </c>
      <c r="B386">
        <v>-111.74742098427305</v>
      </c>
      <c r="C386">
        <f t="shared" si="5"/>
        <v>3.0589974083192611E-3</v>
      </c>
    </row>
    <row r="387" spans="1:3" x14ac:dyDescent="0.25">
      <c r="A387" s="2">
        <v>386</v>
      </c>
      <c r="B387">
        <v>-18.456026038935306</v>
      </c>
      <c r="C387">
        <f t="shared" ref="C387:C450" si="6">($F$2^(500-A387))*(1-$F$2)/(1-$F$2^500)</f>
        <v>3.0743692545922223E-3</v>
      </c>
    </row>
    <row r="388" spans="1:3" x14ac:dyDescent="0.25">
      <c r="A388" s="2">
        <v>387</v>
      </c>
      <c r="B388">
        <v>-11.373592071420717</v>
      </c>
      <c r="C388">
        <f t="shared" si="6"/>
        <v>3.0898183463238418E-3</v>
      </c>
    </row>
    <row r="389" spans="1:3" x14ac:dyDescent="0.25">
      <c r="A389" s="2">
        <v>388</v>
      </c>
      <c r="B389">
        <v>-67.64935591826179</v>
      </c>
      <c r="C389">
        <f t="shared" si="6"/>
        <v>3.1053450716822533E-3</v>
      </c>
    </row>
    <row r="390" spans="1:3" x14ac:dyDescent="0.25">
      <c r="A390" s="2">
        <v>389</v>
      </c>
      <c r="B390">
        <v>59.846905307767884</v>
      </c>
      <c r="C390">
        <f t="shared" si="6"/>
        <v>3.1209498207861843E-3</v>
      </c>
    </row>
    <row r="391" spans="1:3" x14ac:dyDescent="0.25">
      <c r="A391" s="2">
        <v>390</v>
      </c>
      <c r="B391">
        <v>47.386193815826118</v>
      </c>
      <c r="C391">
        <f t="shared" si="6"/>
        <v>3.1366329857147584E-3</v>
      </c>
    </row>
    <row r="392" spans="1:3" x14ac:dyDescent="0.25">
      <c r="A392" s="2">
        <v>391</v>
      </c>
      <c r="B392">
        <v>20.553282342012608</v>
      </c>
      <c r="C392">
        <f t="shared" si="6"/>
        <v>3.1523949605173451E-3</v>
      </c>
    </row>
    <row r="393" spans="1:3" x14ac:dyDescent="0.25">
      <c r="A393" s="2">
        <v>392</v>
      </c>
      <c r="B393">
        <v>70.755639725011861</v>
      </c>
      <c r="C393">
        <f t="shared" si="6"/>
        <v>3.1682361412234622E-3</v>
      </c>
    </row>
    <row r="394" spans="1:3" x14ac:dyDescent="0.25">
      <c r="A394" s="2">
        <v>393</v>
      </c>
      <c r="B394">
        <v>107.62715094449231</v>
      </c>
      <c r="C394">
        <f t="shared" si="6"/>
        <v>3.1841569258527257E-3</v>
      </c>
    </row>
    <row r="395" spans="1:3" x14ac:dyDescent="0.25">
      <c r="A395" s="2">
        <v>394</v>
      </c>
      <c r="B395">
        <v>-72.669822834841398</v>
      </c>
      <c r="C395">
        <f t="shared" si="6"/>
        <v>3.2001577144248499E-3</v>
      </c>
    </row>
    <row r="396" spans="1:3" x14ac:dyDescent="0.25">
      <c r="A396" s="2">
        <v>395</v>
      </c>
      <c r="B396">
        <v>-193.35290661931322</v>
      </c>
      <c r="C396">
        <f t="shared" si="6"/>
        <v>3.2162389089696979E-3</v>
      </c>
    </row>
    <row r="397" spans="1:3" x14ac:dyDescent="0.25">
      <c r="A397" s="2">
        <v>396</v>
      </c>
      <c r="B397">
        <v>-7.5522682039609208</v>
      </c>
      <c r="C397">
        <f t="shared" si="6"/>
        <v>3.2324009135373845E-3</v>
      </c>
    </row>
    <row r="398" spans="1:3" x14ac:dyDescent="0.25">
      <c r="A398" s="2">
        <v>397</v>
      </c>
      <c r="B398">
        <v>-142.85406700596104</v>
      </c>
      <c r="C398">
        <f t="shared" si="6"/>
        <v>3.2486441342084275E-3</v>
      </c>
    </row>
    <row r="399" spans="1:3" x14ac:dyDescent="0.25">
      <c r="A399" s="2">
        <v>398</v>
      </c>
      <c r="B399">
        <v>-13.006402114229786</v>
      </c>
      <c r="C399">
        <f t="shared" si="6"/>
        <v>3.2649689791039473E-3</v>
      </c>
    </row>
    <row r="400" spans="1:3" x14ac:dyDescent="0.25">
      <c r="A400" s="2">
        <v>399</v>
      </c>
      <c r="B400">
        <v>71.150447497202549</v>
      </c>
      <c r="C400">
        <f t="shared" si="6"/>
        <v>3.2813758583959264E-3</v>
      </c>
    </row>
    <row r="401" spans="1:3" x14ac:dyDescent="0.25">
      <c r="A401" s="2">
        <v>400</v>
      </c>
      <c r="B401">
        <v>-57.233044997292382</v>
      </c>
      <c r="C401">
        <f t="shared" si="6"/>
        <v>3.297865184317514E-3</v>
      </c>
    </row>
    <row r="402" spans="1:3" x14ac:dyDescent="0.25">
      <c r="A402" s="2">
        <v>401</v>
      </c>
      <c r="B402">
        <v>-1.9505519544545677</v>
      </c>
      <c r="C402">
        <f t="shared" si="6"/>
        <v>3.314437371173381E-3</v>
      </c>
    </row>
    <row r="403" spans="1:3" x14ac:dyDescent="0.25">
      <c r="A403" s="2">
        <v>402</v>
      </c>
      <c r="B403">
        <v>-91.057198560158213</v>
      </c>
      <c r="C403">
        <f t="shared" si="6"/>
        <v>3.3310928353501314E-3</v>
      </c>
    </row>
    <row r="404" spans="1:3" x14ac:dyDescent="0.25">
      <c r="A404" s="2">
        <v>403</v>
      </c>
      <c r="B404">
        <v>-4.6639014794036484</v>
      </c>
      <c r="C404">
        <f t="shared" si="6"/>
        <v>3.3478319953267658E-3</v>
      </c>
    </row>
    <row r="405" spans="1:3" x14ac:dyDescent="0.25">
      <c r="A405" s="2">
        <v>404</v>
      </c>
      <c r="B405">
        <v>27.190277010951831</v>
      </c>
      <c r="C405">
        <f t="shared" si="6"/>
        <v>3.3646552716851911E-3</v>
      </c>
    </row>
    <row r="406" spans="1:3" x14ac:dyDescent="0.25">
      <c r="A406" s="2">
        <v>405</v>
      </c>
      <c r="B406">
        <v>-180.88038429961853</v>
      </c>
      <c r="C406">
        <f t="shared" si="6"/>
        <v>3.3815630871207956E-3</v>
      </c>
    </row>
    <row r="407" spans="1:3" x14ac:dyDescent="0.25">
      <c r="A407" s="2">
        <v>406</v>
      </c>
      <c r="B407">
        <v>44.054333994092303</v>
      </c>
      <c r="C407">
        <f t="shared" si="6"/>
        <v>3.3985558664530605E-3</v>
      </c>
    </row>
    <row r="408" spans="1:3" x14ac:dyDescent="0.25">
      <c r="A408" s="2">
        <v>407</v>
      </c>
      <c r="B408">
        <v>5.406110185009311</v>
      </c>
      <c r="C408">
        <f t="shared" si="6"/>
        <v>3.4156340366362425E-3</v>
      </c>
    </row>
    <row r="409" spans="1:3" x14ac:dyDescent="0.25">
      <c r="A409" s="2">
        <v>408</v>
      </c>
      <c r="B409">
        <v>129.30180131668385</v>
      </c>
      <c r="C409">
        <f t="shared" si="6"/>
        <v>3.4327980267700926E-3</v>
      </c>
    </row>
    <row r="410" spans="1:3" x14ac:dyDescent="0.25">
      <c r="A410" s="2">
        <v>409</v>
      </c>
      <c r="B410">
        <v>-64.585113793142227</v>
      </c>
      <c r="C410">
        <f t="shared" si="6"/>
        <v>3.4500482681106451E-3</v>
      </c>
    </row>
    <row r="411" spans="1:3" x14ac:dyDescent="0.25">
      <c r="A411" s="2">
        <v>410</v>
      </c>
      <c r="B411">
        <v>-17.303391781902974</v>
      </c>
      <c r="C411">
        <f t="shared" si="6"/>
        <v>3.4673851940810506E-3</v>
      </c>
    </row>
    <row r="412" spans="1:3" x14ac:dyDescent="0.25">
      <c r="A412" s="2">
        <v>411</v>
      </c>
      <c r="B412">
        <v>-57.556492508945666</v>
      </c>
      <c r="C412">
        <f t="shared" si="6"/>
        <v>3.4848092402824629E-3</v>
      </c>
    </row>
    <row r="413" spans="1:3" x14ac:dyDescent="0.25">
      <c r="A413" s="2">
        <v>412</v>
      </c>
      <c r="B413">
        <v>-65.832188150678121</v>
      </c>
      <c r="C413">
        <f t="shared" si="6"/>
        <v>3.5023208445049878E-3</v>
      </c>
    </row>
    <row r="414" spans="1:3" x14ac:dyDescent="0.25">
      <c r="A414" s="2">
        <v>413</v>
      </c>
      <c r="B414">
        <v>-22.920792257491485</v>
      </c>
      <c r="C414">
        <f t="shared" si="6"/>
        <v>3.5199204467386814E-3</v>
      </c>
    </row>
    <row r="415" spans="1:3" x14ac:dyDescent="0.25">
      <c r="A415" s="2">
        <v>414</v>
      </c>
      <c r="B415">
        <v>-66.762585158478032</v>
      </c>
      <c r="C415">
        <f t="shared" si="6"/>
        <v>3.5376084891846041E-3</v>
      </c>
    </row>
    <row r="416" spans="1:3" x14ac:dyDescent="0.25">
      <c r="A416" s="2">
        <v>415</v>
      </c>
      <c r="B416">
        <v>180.54913568404299</v>
      </c>
      <c r="C416">
        <f t="shared" si="6"/>
        <v>3.5553854162659339E-3</v>
      </c>
    </row>
    <row r="417" spans="1:3" x14ac:dyDescent="0.25">
      <c r="A417" s="2">
        <v>416</v>
      </c>
      <c r="B417">
        <v>106.20989851565173</v>
      </c>
      <c r="C417">
        <f t="shared" si="6"/>
        <v>3.5732516746391297E-3</v>
      </c>
    </row>
    <row r="418" spans="1:3" x14ac:dyDescent="0.25">
      <c r="A418" s="2">
        <v>417</v>
      </c>
      <c r="B418">
        <v>-7.4960631862741138</v>
      </c>
      <c r="C418">
        <f t="shared" si="6"/>
        <v>3.591207713205155E-3</v>
      </c>
    </row>
    <row r="419" spans="1:3" x14ac:dyDescent="0.25">
      <c r="A419" s="2">
        <v>418</v>
      </c>
      <c r="B419">
        <v>106.0748556772196</v>
      </c>
      <c r="C419">
        <f t="shared" si="6"/>
        <v>3.6092539831207595E-3</v>
      </c>
    </row>
    <row r="420" spans="1:3" x14ac:dyDescent="0.25">
      <c r="A420" s="2">
        <v>419</v>
      </c>
      <c r="B420">
        <v>14.651741140187369</v>
      </c>
      <c r="C420">
        <f t="shared" si="6"/>
        <v>3.6273909378098075E-3</v>
      </c>
    </row>
    <row r="421" spans="1:3" x14ac:dyDescent="0.25">
      <c r="A421" s="2">
        <v>420</v>
      </c>
      <c r="B421">
        <v>-6.7446891979161592</v>
      </c>
      <c r="C421">
        <f t="shared" si="6"/>
        <v>3.6456190329746808E-3</v>
      </c>
    </row>
    <row r="422" spans="1:3" x14ac:dyDescent="0.25">
      <c r="A422" s="2">
        <v>421</v>
      </c>
      <c r="B422">
        <v>-77.344877082110543</v>
      </c>
      <c r="C422">
        <f t="shared" si="6"/>
        <v>3.66393872660772E-3</v>
      </c>
    </row>
    <row r="423" spans="1:3" x14ac:dyDescent="0.25">
      <c r="A423" s="2">
        <v>422</v>
      </c>
      <c r="B423">
        <v>-28.308266109930628</v>
      </c>
      <c r="C423">
        <f t="shared" si="6"/>
        <v>3.6823504790027338E-3</v>
      </c>
    </row>
    <row r="424" spans="1:3" x14ac:dyDescent="0.25">
      <c r="A424" s="2">
        <v>423</v>
      </c>
      <c r="B424">
        <v>66.913487663563501</v>
      </c>
      <c r="C424">
        <f t="shared" si="6"/>
        <v>3.7008547527665665E-3</v>
      </c>
    </row>
    <row r="425" spans="1:3" x14ac:dyDescent="0.25">
      <c r="A425" s="2">
        <v>424</v>
      </c>
      <c r="B425">
        <v>29.444870667906798</v>
      </c>
      <c r="C425">
        <f t="shared" si="6"/>
        <v>3.7194520128307203E-3</v>
      </c>
    </row>
    <row r="426" spans="1:3" x14ac:dyDescent="0.25">
      <c r="A426" s="2">
        <v>425</v>
      </c>
      <c r="B426">
        <v>29.278334523914964</v>
      </c>
      <c r="C426">
        <f t="shared" si="6"/>
        <v>3.738142726463035E-3</v>
      </c>
    </row>
    <row r="427" spans="1:3" x14ac:dyDescent="0.25">
      <c r="A427" s="2">
        <v>426</v>
      </c>
      <c r="B427">
        <v>-67.02330360578344</v>
      </c>
      <c r="C427">
        <f t="shared" si="6"/>
        <v>3.7569273632794323E-3</v>
      </c>
    </row>
    <row r="428" spans="1:3" x14ac:dyDescent="0.25">
      <c r="A428" s="2">
        <v>427</v>
      </c>
      <c r="B428">
        <v>171.60969384092095</v>
      </c>
      <c r="C428">
        <f t="shared" si="6"/>
        <v>3.7758063952557101E-3</v>
      </c>
    </row>
    <row r="429" spans="1:3" x14ac:dyDescent="0.25">
      <c r="A429" s="2">
        <v>428</v>
      </c>
      <c r="B429">
        <v>33.406249857816874</v>
      </c>
      <c r="C429">
        <f t="shared" si="6"/>
        <v>3.794780296739408E-3</v>
      </c>
    </row>
    <row r="430" spans="1:3" x14ac:dyDescent="0.25">
      <c r="A430" s="2">
        <v>429</v>
      </c>
      <c r="B430">
        <v>53.173519445181228</v>
      </c>
      <c r="C430">
        <f t="shared" si="6"/>
        <v>3.8138495444617164E-3</v>
      </c>
    </row>
    <row r="431" spans="1:3" x14ac:dyDescent="0.25">
      <c r="A431" s="2">
        <v>430</v>
      </c>
      <c r="B431">
        <v>118.47273530187158</v>
      </c>
      <c r="C431">
        <f t="shared" si="6"/>
        <v>3.8330146175494639E-3</v>
      </c>
    </row>
    <row r="432" spans="1:3" x14ac:dyDescent="0.25">
      <c r="A432" s="2">
        <v>431</v>
      </c>
      <c r="B432">
        <v>-15.223805541407273</v>
      </c>
      <c r="C432">
        <f t="shared" si="6"/>
        <v>3.8522759975371493E-3</v>
      </c>
    </row>
    <row r="433" spans="1:3" x14ac:dyDescent="0.25">
      <c r="A433" s="2">
        <v>432</v>
      </c>
      <c r="B433">
        <v>-75.38408737327336</v>
      </c>
      <c r="C433">
        <f t="shared" si="6"/>
        <v>3.8716341683790447E-3</v>
      </c>
    </row>
    <row r="434" spans="1:3" x14ac:dyDescent="0.25">
      <c r="A434" s="2">
        <v>433</v>
      </c>
      <c r="B434">
        <v>-32.556655395523194</v>
      </c>
      <c r="C434">
        <f t="shared" si="6"/>
        <v>3.8910896164613511E-3</v>
      </c>
    </row>
    <row r="435" spans="1:3" x14ac:dyDescent="0.25">
      <c r="A435" s="2">
        <v>434</v>
      </c>
      <c r="B435">
        <v>-4.6802104989183135</v>
      </c>
      <c r="C435">
        <f t="shared" si="6"/>
        <v>3.9106428306144234E-3</v>
      </c>
    </row>
    <row r="436" spans="1:3" x14ac:dyDescent="0.25">
      <c r="A436" s="2">
        <v>435</v>
      </c>
      <c r="B436">
        <v>96.768351604838244</v>
      </c>
      <c r="C436">
        <f t="shared" si="6"/>
        <v>3.930294302125048E-3</v>
      </c>
    </row>
    <row r="437" spans="1:3" x14ac:dyDescent="0.25">
      <c r="A437" s="2">
        <v>436</v>
      </c>
      <c r="B437">
        <v>64.53049572234886</v>
      </c>
      <c r="C437">
        <f t="shared" si="6"/>
        <v>3.9500445247487928E-3</v>
      </c>
    </row>
    <row r="438" spans="1:3" x14ac:dyDescent="0.25">
      <c r="A438" s="2">
        <v>437</v>
      </c>
      <c r="B438">
        <v>163.62797358285752</v>
      </c>
      <c r="C438">
        <f t="shared" si="6"/>
        <v>3.9698939947224038E-3</v>
      </c>
    </row>
    <row r="439" spans="1:3" x14ac:dyDescent="0.25">
      <c r="A439" s="2">
        <v>438</v>
      </c>
      <c r="B439">
        <v>-12.982047294992299</v>
      </c>
      <c r="C439">
        <f t="shared" si="6"/>
        <v>3.989843210776286E-3</v>
      </c>
    </row>
    <row r="440" spans="1:3" x14ac:dyDescent="0.25">
      <c r="A440" s="2">
        <v>439</v>
      </c>
      <c r="B440">
        <v>38.480923324936157</v>
      </c>
      <c r="C440">
        <f t="shared" si="6"/>
        <v>4.0098926741470222E-3</v>
      </c>
    </row>
    <row r="441" spans="1:3" x14ac:dyDescent="0.25">
      <c r="A441" s="2">
        <v>440</v>
      </c>
      <c r="B441">
        <v>-29.349290687636312</v>
      </c>
      <c r="C441">
        <f t="shared" si="6"/>
        <v>4.0300428885899709E-3</v>
      </c>
    </row>
    <row r="442" spans="1:3" x14ac:dyDescent="0.25">
      <c r="A442" s="2">
        <v>441</v>
      </c>
      <c r="B442">
        <v>225.0510656591614</v>
      </c>
      <c r="C442">
        <f t="shared" si="6"/>
        <v>4.0502943603919301E-3</v>
      </c>
    </row>
    <row r="443" spans="1:3" x14ac:dyDescent="0.25">
      <c r="A443" s="2">
        <v>442</v>
      </c>
      <c r="B443">
        <v>77.718097315429986</v>
      </c>
      <c r="C443">
        <f t="shared" si="6"/>
        <v>4.0706475983838496E-3</v>
      </c>
    </row>
    <row r="444" spans="1:3" x14ac:dyDescent="0.25">
      <c r="A444" s="2">
        <v>443</v>
      </c>
      <c r="B444">
        <v>-52.549299371436064</v>
      </c>
      <c r="C444">
        <f t="shared" si="6"/>
        <v>4.0911031139536178E-3</v>
      </c>
    </row>
    <row r="445" spans="1:3" x14ac:dyDescent="0.25">
      <c r="A445" s="2">
        <v>444</v>
      </c>
      <c r="B445">
        <v>90.300215611297972</v>
      </c>
      <c r="C445">
        <f t="shared" si="6"/>
        <v>4.1116614210589117E-3</v>
      </c>
    </row>
    <row r="446" spans="1:3" x14ac:dyDescent="0.25">
      <c r="A446" s="2">
        <v>445</v>
      </c>
      <c r="B446">
        <v>124.51578522463569</v>
      </c>
      <c r="C446">
        <f t="shared" si="6"/>
        <v>4.1323230362401127E-3</v>
      </c>
    </row>
    <row r="447" spans="1:3" x14ac:dyDescent="0.25">
      <c r="A447" s="2">
        <v>446</v>
      </c>
      <c r="B447">
        <v>-61.752782350158668</v>
      </c>
      <c r="C447">
        <f t="shared" si="6"/>
        <v>4.1530884786332789E-3</v>
      </c>
    </row>
    <row r="448" spans="1:3" x14ac:dyDescent="0.25">
      <c r="A448" s="2">
        <v>447</v>
      </c>
      <c r="B448">
        <v>-13.676332129518414</v>
      </c>
      <c r="C448">
        <f t="shared" si="6"/>
        <v>4.1739582699831948E-3</v>
      </c>
    </row>
    <row r="449" spans="1:3" x14ac:dyDescent="0.25">
      <c r="A449" s="2">
        <v>448</v>
      </c>
      <c r="B449">
        <v>49.437755247259702</v>
      </c>
      <c r="C449">
        <f t="shared" si="6"/>
        <v>4.1949329346564774E-3</v>
      </c>
    </row>
    <row r="450" spans="1:3" x14ac:dyDescent="0.25">
      <c r="A450" s="2">
        <v>449</v>
      </c>
      <c r="B450">
        <v>16.160332654355443</v>
      </c>
      <c r="C450">
        <f t="shared" si="6"/>
        <v>4.2160129996547512E-3</v>
      </c>
    </row>
    <row r="451" spans="1:3" x14ac:dyDescent="0.25">
      <c r="A451" s="2">
        <v>450</v>
      </c>
      <c r="B451">
        <v>59.949226782136975</v>
      </c>
      <c r="C451">
        <f t="shared" ref="C451:C501" si="7">($F$2^(500-A451))*(1-$F$2)/(1-$F$2^500)</f>
        <v>4.2371989946278906E-3</v>
      </c>
    </row>
    <row r="452" spans="1:3" x14ac:dyDescent="0.25">
      <c r="A452" s="2">
        <v>451</v>
      </c>
      <c r="B452">
        <v>161.48335681768367</v>
      </c>
      <c r="C452">
        <f t="shared" si="7"/>
        <v>4.2584914518873267E-3</v>
      </c>
    </row>
    <row r="453" spans="1:3" x14ac:dyDescent="0.25">
      <c r="A453" s="2">
        <v>452</v>
      </c>
      <c r="B453">
        <v>-11.467230707430645</v>
      </c>
      <c r="C453">
        <f t="shared" si="7"/>
        <v>4.2798909064194245E-3</v>
      </c>
    </row>
    <row r="454" spans="1:3" x14ac:dyDescent="0.25">
      <c r="A454" s="2">
        <v>453</v>
      </c>
      <c r="B454">
        <v>165.19044443192433</v>
      </c>
      <c r="C454">
        <f t="shared" si="7"/>
        <v>4.3013978958989186E-3</v>
      </c>
    </row>
    <row r="455" spans="1:3" x14ac:dyDescent="0.25">
      <c r="A455" s="2">
        <v>454</v>
      </c>
      <c r="B455">
        <v>-102.23173476624106</v>
      </c>
      <c r="C455">
        <f t="shared" si="7"/>
        <v>4.323012960702431E-3</v>
      </c>
    </row>
    <row r="456" spans="1:3" x14ac:dyDescent="0.25">
      <c r="A456" s="2">
        <v>455</v>
      </c>
      <c r="B456">
        <v>-200.38183869219029</v>
      </c>
      <c r="C456">
        <f t="shared" si="7"/>
        <v>4.3447366439220416E-3</v>
      </c>
    </row>
    <row r="457" spans="1:3" x14ac:dyDescent="0.25">
      <c r="A457" s="2">
        <v>456</v>
      </c>
      <c r="B457">
        <v>-72.860451319811546</v>
      </c>
      <c r="C457">
        <f t="shared" si="7"/>
        <v>4.3665694913789356E-3</v>
      </c>
    </row>
    <row r="458" spans="1:3" x14ac:dyDescent="0.25">
      <c r="A458" s="2">
        <v>457</v>
      </c>
      <c r="B458">
        <v>-96.036879464285448</v>
      </c>
      <c r="C458">
        <f t="shared" si="7"/>
        <v>4.3885120516371206E-3</v>
      </c>
    </row>
    <row r="459" spans="1:3" x14ac:dyDescent="0.25">
      <c r="A459" s="2">
        <v>458</v>
      </c>
      <c r="B459">
        <v>-96.527889220331417</v>
      </c>
      <c r="C459">
        <f t="shared" si="7"/>
        <v>4.4105648760172081E-3</v>
      </c>
    </row>
    <row r="460" spans="1:3" x14ac:dyDescent="0.25">
      <c r="A460" s="2">
        <v>459</v>
      </c>
      <c r="B460">
        <v>115.72571201922074</v>
      </c>
      <c r="C460">
        <f t="shared" si="7"/>
        <v>4.4327285186102584E-3</v>
      </c>
    </row>
    <row r="461" spans="1:3" x14ac:dyDescent="0.25">
      <c r="A461" s="2">
        <v>460</v>
      </c>
      <c r="B461">
        <v>30.650513375981973</v>
      </c>
      <c r="C461">
        <f t="shared" si="7"/>
        <v>4.4550035362917167E-3</v>
      </c>
    </row>
    <row r="462" spans="1:3" x14ac:dyDescent="0.25">
      <c r="A462" s="2">
        <v>461</v>
      </c>
      <c r="B462">
        <v>115.90328461874378</v>
      </c>
      <c r="C462">
        <f t="shared" si="7"/>
        <v>4.4773904887353945E-3</v>
      </c>
    </row>
    <row r="463" spans="1:3" x14ac:dyDescent="0.25">
      <c r="A463" s="2">
        <v>462</v>
      </c>
      <c r="B463">
        <v>-69.467096468242744</v>
      </c>
      <c r="C463">
        <f t="shared" si="7"/>
        <v>4.4998899384275318E-3</v>
      </c>
    </row>
    <row r="464" spans="1:3" x14ac:dyDescent="0.25">
      <c r="A464" s="2">
        <v>463</v>
      </c>
      <c r="B464">
        <v>-172.76244664767728</v>
      </c>
      <c r="C464">
        <f t="shared" si="7"/>
        <v>4.5225024506809364E-3</v>
      </c>
    </row>
    <row r="465" spans="1:3" x14ac:dyDescent="0.25">
      <c r="A465" s="2">
        <v>464</v>
      </c>
      <c r="B465">
        <v>76.402385179277189</v>
      </c>
      <c r="C465">
        <f t="shared" si="7"/>
        <v>4.545228593649182E-3</v>
      </c>
    </row>
    <row r="466" spans="1:3" x14ac:dyDescent="0.25">
      <c r="A466" s="2">
        <v>465</v>
      </c>
      <c r="B466">
        <v>109.8413691998594</v>
      </c>
      <c r="C466">
        <f t="shared" si="7"/>
        <v>4.5680689383408865E-3</v>
      </c>
    </row>
    <row r="467" spans="1:3" x14ac:dyDescent="0.25">
      <c r="A467" s="2">
        <v>466</v>
      </c>
      <c r="B467">
        <v>66.687966362631414</v>
      </c>
      <c r="C467">
        <f t="shared" si="7"/>
        <v>4.5910240586340568E-3</v>
      </c>
    </row>
    <row r="468" spans="1:3" x14ac:dyDescent="0.25">
      <c r="A468" s="2">
        <v>467</v>
      </c>
      <c r="B468">
        <v>-215.11607965532858</v>
      </c>
      <c r="C468">
        <f t="shared" si="7"/>
        <v>4.614094531290509E-3</v>
      </c>
    </row>
    <row r="469" spans="1:3" x14ac:dyDescent="0.25">
      <c r="A469" s="2">
        <v>468</v>
      </c>
      <c r="B469">
        <v>-98.076989131726805</v>
      </c>
      <c r="C469">
        <f t="shared" si="7"/>
        <v>4.6372809359703608E-3</v>
      </c>
    </row>
    <row r="470" spans="1:3" x14ac:dyDescent="0.25">
      <c r="A470" s="2">
        <v>469</v>
      </c>
      <c r="B470">
        <v>99.346844158348176</v>
      </c>
      <c r="C470">
        <f t="shared" si="7"/>
        <v>4.6605838552465943E-3</v>
      </c>
    </row>
    <row r="471" spans="1:3" x14ac:dyDescent="0.25">
      <c r="A471" s="2">
        <v>470</v>
      </c>
      <c r="B471">
        <v>-126.73134778579697</v>
      </c>
      <c r="C471">
        <f t="shared" si="7"/>
        <v>4.6840038746196926E-3</v>
      </c>
    </row>
    <row r="472" spans="1:3" x14ac:dyDescent="0.25">
      <c r="A472" s="2">
        <v>471</v>
      </c>
      <c r="B472">
        <v>-95.371233949712405</v>
      </c>
      <c r="C472">
        <f t="shared" si="7"/>
        <v>4.7075415825323548E-3</v>
      </c>
    </row>
    <row r="473" spans="1:3" x14ac:dyDescent="0.25">
      <c r="A473" s="2">
        <v>472</v>
      </c>
      <c r="B473">
        <v>74.806482277965188</v>
      </c>
      <c r="C473">
        <f t="shared" si="7"/>
        <v>4.7311975703842758E-3</v>
      </c>
    </row>
    <row r="474" spans="1:3" x14ac:dyDescent="0.25">
      <c r="A474" s="2">
        <v>473</v>
      </c>
      <c r="B474">
        <v>151.92725048016109</v>
      </c>
      <c r="C474">
        <f t="shared" si="7"/>
        <v>4.75497243254701E-3</v>
      </c>
    </row>
    <row r="475" spans="1:3" x14ac:dyDescent="0.25">
      <c r="A475" s="2">
        <v>474</v>
      </c>
      <c r="B475">
        <v>-49.546196057388443</v>
      </c>
      <c r="C475">
        <f t="shared" si="7"/>
        <v>4.7788667663789053E-3</v>
      </c>
    </row>
    <row r="476" spans="1:3" x14ac:dyDescent="0.25">
      <c r="A476" s="2">
        <v>475</v>
      </c>
      <c r="B476">
        <v>-8.9572750167699269</v>
      </c>
      <c r="C476">
        <f t="shared" si="7"/>
        <v>4.8028811722401052E-3</v>
      </c>
    </row>
    <row r="477" spans="1:3" x14ac:dyDescent="0.25">
      <c r="A477" s="2">
        <v>476</v>
      </c>
      <c r="B477">
        <v>43.094029208323263</v>
      </c>
      <c r="C477">
        <f t="shared" si="7"/>
        <v>4.8270162535076436E-3</v>
      </c>
    </row>
    <row r="478" spans="1:3" x14ac:dyDescent="0.25">
      <c r="A478" s="2">
        <v>477</v>
      </c>
      <c r="B478">
        <v>188.75824018920684</v>
      </c>
      <c r="C478">
        <f t="shared" si="7"/>
        <v>4.8512726165905956E-3</v>
      </c>
    </row>
    <row r="479" spans="1:3" x14ac:dyDescent="0.25">
      <c r="A479" s="2">
        <v>478</v>
      </c>
      <c r="B479">
        <v>-58.818633250477433</v>
      </c>
      <c r="C479">
        <f t="shared" si="7"/>
        <v>4.8756508709453233E-3</v>
      </c>
    </row>
    <row r="480" spans="1:3" x14ac:dyDescent="0.25">
      <c r="A480" s="2">
        <v>479</v>
      </c>
      <c r="B480">
        <v>25.928990382497432</v>
      </c>
      <c r="C480">
        <f t="shared" si="7"/>
        <v>4.900151629090777E-3</v>
      </c>
    </row>
    <row r="481" spans="1:3" x14ac:dyDescent="0.25">
      <c r="A481" s="2">
        <v>480</v>
      </c>
      <c r="B481">
        <v>-153.62719629167259</v>
      </c>
      <c r="C481">
        <f t="shared" si="7"/>
        <v>4.9247755066238966E-3</v>
      </c>
    </row>
    <row r="482" spans="1:3" x14ac:dyDescent="0.25">
      <c r="A482" s="2">
        <v>481</v>
      </c>
      <c r="B482">
        <v>82.499765129086882</v>
      </c>
      <c r="C482">
        <f t="shared" si="7"/>
        <v>4.9495231222350718E-3</v>
      </c>
    </row>
    <row r="483" spans="1:3" x14ac:dyDescent="0.25">
      <c r="A483" s="2">
        <v>482</v>
      </c>
      <c r="B483">
        <v>-59.900756121351151</v>
      </c>
      <c r="C483">
        <f t="shared" si="7"/>
        <v>4.9743950977236898E-3</v>
      </c>
    </row>
    <row r="484" spans="1:3" x14ac:dyDescent="0.25">
      <c r="A484" s="2">
        <v>483</v>
      </c>
      <c r="B484">
        <v>-136.24082859750706</v>
      </c>
      <c r="C484">
        <f t="shared" si="7"/>
        <v>4.9993920580137588E-3</v>
      </c>
    </row>
    <row r="485" spans="1:3" x14ac:dyDescent="0.25">
      <c r="A485" s="2">
        <v>484</v>
      </c>
      <c r="B485">
        <v>-12.806164892483139</v>
      </c>
      <c r="C485">
        <f t="shared" si="7"/>
        <v>5.0245146311696069E-3</v>
      </c>
    </row>
    <row r="486" spans="1:3" x14ac:dyDescent="0.25">
      <c r="A486" s="2">
        <v>485</v>
      </c>
      <c r="B486">
        <v>75.987527100569423</v>
      </c>
      <c r="C486">
        <f t="shared" si="7"/>
        <v>5.0497634484116651E-3</v>
      </c>
    </row>
    <row r="487" spans="1:3" x14ac:dyDescent="0.25">
      <c r="A487" s="2">
        <v>486</v>
      </c>
      <c r="B487">
        <v>66.586895843580351</v>
      </c>
      <c r="C487">
        <f t="shared" si="7"/>
        <v>5.0751391441323269E-3</v>
      </c>
    </row>
    <row r="488" spans="1:3" x14ac:dyDescent="0.25">
      <c r="A488" s="2">
        <v>487</v>
      </c>
      <c r="B488">
        <v>247.57110571543126</v>
      </c>
      <c r="C488">
        <f t="shared" si="7"/>
        <v>5.1006423559118866E-3</v>
      </c>
    </row>
    <row r="489" spans="1:3" x14ac:dyDescent="0.25">
      <c r="A489" s="2">
        <v>488</v>
      </c>
      <c r="B489">
        <v>136.17645070413892</v>
      </c>
      <c r="C489">
        <f t="shared" si="7"/>
        <v>5.1262737245345589E-3</v>
      </c>
    </row>
    <row r="490" spans="1:3" x14ac:dyDescent="0.25">
      <c r="A490" s="2">
        <v>489</v>
      </c>
      <c r="B490">
        <v>-322.70337671261586</v>
      </c>
      <c r="C490">
        <f t="shared" si="7"/>
        <v>5.1520338940045816E-3</v>
      </c>
    </row>
    <row r="491" spans="1:3" x14ac:dyDescent="0.25">
      <c r="A491" s="2">
        <v>490</v>
      </c>
      <c r="B491">
        <v>160.46321754253586</v>
      </c>
      <c r="C491">
        <f t="shared" si="7"/>
        <v>5.1779235115623941E-3</v>
      </c>
    </row>
    <row r="492" spans="1:3" x14ac:dyDescent="0.25">
      <c r="A492" s="2">
        <v>491</v>
      </c>
      <c r="B492">
        <v>24.730524963702919</v>
      </c>
      <c r="C492">
        <f t="shared" si="7"/>
        <v>5.2039432277008971E-3</v>
      </c>
    </row>
    <row r="493" spans="1:3" x14ac:dyDescent="0.25">
      <c r="A493" s="2">
        <v>492</v>
      </c>
      <c r="B493">
        <v>15.850078224677418</v>
      </c>
      <c r="C493">
        <f t="shared" si="7"/>
        <v>5.2300936961818074E-3</v>
      </c>
    </row>
    <row r="494" spans="1:3" x14ac:dyDescent="0.25">
      <c r="A494" s="2">
        <v>493</v>
      </c>
      <c r="B494">
        <v>-89.57292980008242</v>
      </c>
      <c r="C494">
        <f t="shared" si="7"/>
        <v>5.2563755740520678E-3</v>
      </c>
    </row>
    <row r="495" spans="1:3" x14ac:dyDescent="0.25">
      <c r="A495" s="2">
        <v>494</v>
      </c>
      <c r="B495">
        <v>499.39488663928023</v>
      </c>
      <c r="C495">
        <f t="shared" si="7"/>
        <v>5.2827895216603698E-3</v>
      </c>
    </row>
    <row r="496" spans="1:3" x14ac:dyDescent="0.25">
      <c r="A496" s="2">
        <v>495</v>
      </c>
      <c r="B496">
        <v>227.3316948104839</v>
      </c>
      <c r="C496">
        <f t="shared" si="7"/>
        <v>5.3093362026737376E-3</v>
      </c>
    </row>
    <row r="497" spans="1:3" x14ac:dyDescent="0.25">
      <c r="A497" s="2">
        <v>496</v>
      </c>
      <c r="B497">
        <v>-79.899035441318119</v>
      </c>
      <c r="C497">
        <f t="shared" si="7"/>
        <v>5.3360162840942089E-3</v>
      </c>
    </row>
    <row r="498" spans="1:3" x14ac:dyDescent="0.25">
      <c r="A498" s="2">
        <v>497</v>
      </c>
      <c r="B498">
        <v>-566.84797298370904</v>
      </c>
      <c r="C498">
        <f t="shared" si="7"/>
        <v>5.3628304362755867E-3</v>
      </c>
    </row>
    <row r="499" spans="1:3" x14ac:dyDescent="0.25">
      <c r="A499" s="2">
        <v>498</v>
      </c>
      <c r="B499">
        <v>168.24515271055134</v>
      </c>
      <c r="C499">
        <f t="shared" si="7"/>
        <v>5.389779332940289E-3</v>
      </c>
    </row>
    <row r="500" spans="1:3" x14ac:dyDescent="0.25">
      <c r="A500" s="2">
        <v>499</v>
      </c>
      <c r="B500">
        <v>171.54967841855978</v>
      </c>
      <c r="C500">
        <f t="shared" si="7"/>
        <v>5.4168636511962697E-3</v>
      </c>
    </row>
    <row r="501" spans="1:3" x14ac:dyDescent="0.25">
      <c r="A501" s="2">
        <v>500</v>
      </c>
      <c r="B501">
        <v>-141.82575695800915</v>
      </c>
      <c r="C501">
        <f t="shared" si="7"/>
        <v>5.4440840715540397E-3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1"/>
  <sheetViews>
    <sheetView topLeftCell="A483" workbookViewId="0">
      <selection activeCell="F10" sqref="F10:G10"/>
    </sheetView>
  </sheetViews>
  <sheetFormatPr defaultRowHeight="15" x14ac:dyDescent="0.25"/>
  <cols>
    <col min="1" max="2" width="9.140625" style="2"/>
    <col min="3" max="3" width="9.5703125" style="7" customWidth="1"/>
    <col min="4" max="4" width="9.140625" style="7"/>
  </cols>
  <sheetData>
    <row r="1" spans="1:4" x14ac:dyDescent="0.25">
      <c r="A1" s="2" t="s">
        <v>3</v>
      </c>
      <c r="B1" s="2" t="s">
        <v>8</v>
      </c>
      <c r="C1" s="7" t="s">
        <v>14</v>
      </c>
      <c r="D1" s="7" t="s">
        <v>35</v>
      </c>
    </row>
    <row r="2" spans="1:4" x14ac:dyDescent="0.25">
      <c r="A2" s="2">
        <v>494</v>
      </c>
      <c r="B2" s="2">
        <v>499.39488663928023</v>
      </c>
      <c r="C2" s="7">
        <v>5.2827895216603698E-3</v>
      </c>
      <c r="D2" s="7">
        <f>C2</f>
        <v>5.2827895216603698E-3</v>
      </c>
    </row>
    <row r="3" spans="1:4" x14ac:dyDescent="0.25">
      <c r="A3" s="2">
        <v>339</v>
      </c>
      <c r="B3" s="2">
        <v>359.43987727389685</v>
      </c>
      <c r="C3" s="7">
        <v>2.429074435499016E-3</v>
      </c>
      <c r="D3" s="7">
        <f>D2+C3</f>
        <v>7.7118639571593858E-3</v>
      </c>
    </row>
    <row r="4" spans="1:4" x14ac:dyDescent="0.25">
      <c r="A4" s="11">
        <v>329</v>
      </c>
      <c r="B4" s="11">
        <v>341.36601922926639</v>
      </c>
      <c r="C4" s="12">
        <v>2.3103173032585408E-3</v>
      </c>
      <c r="D4" s="12">
        <f t="shared" ref="D4:D67" si="0">D3+C4</f>
        <v>1.0022181260417927E-2</v>
      </c>
    </row>
    <row r="5" spans="1:4" x14ac:dyDescent="0.25">
      <c r="A5" s="2">
        <v>349</v>
      </c>
      <c r="B5" s="2">
        <v>251.94307267510158</v>
      </c>
      <c r="C5" s="7">
        <v>2.553936035051445E-3</v>
      </c>
      <c r="D5" s="7">
        <f t="shared" si="0"/>
        <v>1.2576117295469372E-2</v>
      </c>
    </row>
    <row r="6" spans="1:4" x14ac:dyDescent="0.25">
      <c r="A6" s="2">
        <v>487</v>
      </c>
      <c r="B6" s="2">
        <v>247.57110571543126</v>
      </c>
      <c r="C6" s="7">
        <v>5.1006423559118866E-3</v>
      </c>
      <c r="D6" s="7">
        <f t="shared" si="0"/>
        <v>1.7676759651381258E-2</v>
      </c>
    </row>
    <row r="7" spans="1:4" x14ac:dyDescent="0.25">
      <c r="A7" s="2">
        <v>131</v>
      </c>
      <c r="B7" s="2">
        <v>241.71220757892661</v>
      </c>
      <c r="C7" s="7">
        <v>8.5633090588624393E-4</v>
      </c>
      <c r="D7" s="7">
        <f t="shared" si="0"/>
        <v>1.8533090557267502E-2</v>
      </c>
    </row>
    <row r="8" spans="1:4" x14ac:dyDescent="0.25">
      <c r="A8" s="2">
        <v>227</v>
      </c>
      <c r="B8" s="2">
        <v>230.26546264303033</v>
      </c>
      <c r="C8" s="7">
        <v>1.3855616900627699E-3</v>
      </c>
      <c r="D8" s="7">
        <f t="shared" si="0"/>
        <v>1.9918652247330273E-2</v>
      </c>
    </row>
    <row r="9" spans="1:4" x14ac:dyDescent="0.25">
      <c r="A9" s="2">
        <v>495</v>
      </c>
      <c r="B9" s="2">
        <v>227.3316948104839</v>
      </c>
      <c r="C9" s="7">
        <v>5.3093362026737376E-3</v>
      </c>
      <c r="D9" s="7">
        <f t="shared" si="0"/>
        <v>2.522798845000401E-2</v>
      </c>
    </row>
    <row r="10" spans="1:4" x14ac:dyDescent="0.25">
      <c r="A10" s="2">
        <v>441</v>
      </c>
      <c r="B10" s="2">
        <v>225.0510656591614</v>
      </c>
      <c r="C10" s="7">
        <v>4.0502943603919301E-3</v>
      </c>
      <c r="D10" s="7">
        <f t="shared" si="0"/>
        <v>2.9278282810395941E-2</v>
      </c>
    </row>
    <row r="11" spans="1:4" x14ac:dyDescent="0.25">
      <c r="A11" s="2">
        <v>376</v>
      </c>
      <c r="B11" s="2">
        <v>217.9450554496143</v>
      </c>
      <c r="C11" s="7">
        <v>2.9240637428351673E-3</v>
      </c>
      <c r="D11" s="7">
        <f t="shared" si="0"/>
        <v>3.2202346553231107E-2</v>
      </c>
    </row>
    <row r="12" spans="1:4" x14ac:dyDescent="0.25">
      <c r="A12" s="2">
        <v>306</v>
      </c>
      <c r="B12" s="2">
        <v>211.79666947861006</v>
      </c>
      <c r="C12" s="7">
        <v>2.0587446706593973E-3</v>
      </c>
      <c r="D12" s="7">
        <f t="shared" si="0"/>
        <v>3.4261091223890504E-2</v>
      </c>
    </row>
    <row r="13" spans="1:4" x14ac:dyDescent="0.25">
      <c r="A13" s="2">
        <v>365</v>
      </c>
      <c r="B13" s="2">
        <v>202.97034770736718</v>
      </c>
      <c r="C13" s="7">
        <v>2.7672011146984989E-3</v>
      </c>
      <c r="D13" s="7">
        <f t="shared" si="0"/>
        <v>3.7028292338589001E-2</v>
      </c>
    </row>
    <row r="14" spans="1:4" x14ac:dyDescent="0.25">
      <c r="A14" s="2">
        <v>242</v>
      </c>
      <c r="B14" s="2">
        <v>200.11581278515951</v>
      </c>
      <c r="C14" s="7">
        <v>1.4937559757177944E-3</v>
      </c>
      <c r="D14" s="7">
        <f t="shared" si="0"/>
        <v>3.8522048314306799E-2</v>
      </c>
    </row>
    <row r="15" spans="1:4" x14ac:dyDescent="0.25">
      <c r="A15" s="2">
        <v>238</v>
      </c>
      <c r="B15" s="2">
        <v>199.46650845634031</v>
      </c>
      <c r="C15" s="7">
        <v>1.464104173655406E-3</v>
      </c>
      <c r="D15" s="7">
        <f t="shared" si="0"/>
        <v>3.9986152487962202E-2</v>
      </c>
    </row>
    <row r="16" spans="1:4" x14ac:dyDescent="0.25">
      <c r="A16" s="2">
        <v>477</v>
      </c>
      <c r="B16" s="2">
        <v>188.75824018920684</v>
      </c>
      <c r="C16" s="7">
        <v>4.8512726165905956E-3</v>
      </c>
      <c r="D16" s="7">
        <f t="shared" si="0"/>
        <v>4.4837425104552797E-2</v>
      </c>
    </row>
    <row r="17" spans="1:4" x14ac:dyDescent="0.25">
      <c r="A17" s="2">
        <v>283</v>
      </c>
      <c r="B17" s="2">
        <v>181.41809922627363</v>
      </c>
      <c r="C17" s="7">
        <v>1.8345660195638329E-3</v>
      </c>
      <c r="D17" s="7">
        <f t="shared" si="0"/>
        <v>4.667199112411663E-2</v>
      </c>
    </row>
    <row r="18" spans="1:4" x14ac:dyDescent="0.25">
      <c r="A18" s="2">
        <v>415</v>
      </c>
      <c r="B18" s="2">
        <v>180.54913568404299</v>
      </c>
      <c r="C18" s="7">
        <v>3.5553854162659339E-3</v>
      </c>
      <c r="D18" s="7">
        <f t="shared" si="0"/>
        <v>5.0227376540382562E-2</v>
      </c>
    </row>
    <row r="19" spans="1:4" x14ac:dyDescent="0.25">
      <c r="A19" s="2">
        <v>304</v>
      </c>
      <c r="B19" s="2">
        <v>178.81268800884391</v>
      </c>
      <c r="C19" s="7">
        <v>2.03820869256957E-3</v>
      </c>
      <c r="D19" s="7">
        <f t="shared" si="0"/>
        <v>5.2265585232952133E-2</v>
      </c>
    </row>
    <row r="20" spans="1:4" x14ac:dyDescent="0.25">
      <c r="A20" s="2">
        <v>237</v>
      </c>
      <c r="B20" s="2">
        <v>176.02383371606629</v>
      </c>
      <c r="C20" s="7">
        <v>1.4567836527871292E-3</v>
      </c>
      <c r="D20" s="7">
        <f t="shared" si="0"/>
        <v>5.3722368885739259E-2</v>
      </c>
    </row>
    <row r="21" spans="1:4" x14ac:dyDescent="0.25">
      <c r="A21" s="2">
        <v>256</v>
      </c>
      <c r="B21" s="2">
        <v>175.70545146847144</v>
      </c>
      <c r="C21" s="7">
        <v>1.6023468289723558E-3</v>
      </c>
      <c r="D21" s="7">
        <f t="shared" si="0"/>
        <v>5.5324715714711613E-2</v>
      </c>
    </row>
    <row r="22" spans="1:4" x14ac:dyDescent="0.25">
      <c r="A22" s="2">
        <v>427</v>
      </c>
      <c r="B22" s="2">
        <v>171.60969384092095</v>
      </c>
      <c r="C22" s="7">
        <v>3.7758063952557101E-3</v>
      </c>
      <c r="D22" s="7">
        <f t="shared" si="0"/>
        <v>5.9100522109967323E-2</v>
      </c>
    </row>
    <row r="23" spans="1:4" x14ac:dyDescent="0.25">
      <c r="A23" s="2">
        <v>499</v>
      </c>
      <c r="B23" s="2">
        <v>171.54967841855978</v>
      </c>
      <c r="C23" s="7">
        <v>5.4168636511962697E-3</v>
      </c>
      <c r="D23" s="7">
        <f t="shared" si="0"/>
        <v>6.4517385761163587E-2</v>
      </c>
    </row>
    <row r="24" spans="1:4" x14ac:dyDescent="0.25">
      <c r="A24" s="2">
        <v>296</v>
      </c>
      <c r="B24" s="2">
        <v>170.70017585276037</v>
      </c>
      <c r="C24" s="7">
        <v>1.9580929123065721E-3</v>
      </c>
      <c r="D24" s="7">
        <f t="shared" si="0"/>
        <v>6.6475478673470159E-2</v>
      </c>
    </row>
    <row r="25" spans="1:4" x14ac:dyDescent="0.25">
      <c r="A25" s="2">
        <v>249</v>
      </c>
      <c r="B25" s="2">
        <v>169.97994712593209</v>
      </c>
      <c r="C25" s="7">
        <v>1.5470989467225146E-3</v>
      </c>
      <c r="D25" s="7">
        <f t="shared" si="0"/>
        <v>6.8022577620192676E-2</v>
      </c>
    </row>
    <row r="26" spans="1:4" x14ac:dyDescent="0.25">
      <c r="A26" s="2">
        <v>292</v>
      </c>
      <c r="B26" s="2">
        <v>168.61240193648155</v>
      </c>
      <c r="C26" s="7">
        <v>1.9192237901746382E-3</v>
      </c>
      <c r="D26" s="7">
        <f t="shared" si="0"/>
        <v>6.9941801410367307E-2</v>
      </c>
    </row>
    <row r="27" spans="1:4" x14ac:dyDescent="0.25">
      <c r="A27" s="2">
        <v>498</v>
      </c>
      <c r="B27" s="2">
        <v>168.24515271055134</v>
      </c>
      <c r="C27" s="7">
        <v>5.389779332940289E-3</v>
      </c>
      <c r="D27" s="7">
        <f t="shared" si="0"/>
        <v>7.5331580743307591E-2</v>
      </c>
    </row>
    <row r="28" spans="1:4" x14ac:dyDescent="0.25">
      <c r="A28" s="2">
        <v>453</v>
      </c>
      <c r="B28" s="2">
        <v>165.19044443192433</v>
      </c>
      <c r="C28" s="7">
        <v>4.3013978958989186E-3</v>
      </c>
      <c r="D28" s="7">
        <f t="shared" si="0"/>
        <v>7.9632978639206514E-2</v>
      </c>
    </row>
    <row r="29" spans="1:4" x14ac:dyDescent="0.25">
      <c r="A29" s="2">
        <v>437</v>
      </c>
      <c r="B29" s="2">
        <v>163.62797358285752</v>
      </c>
      <c r="C29" s="7">
        <v>3.9698939947224038E-3</v>
      </c>
      <c r="D29" s="7">
        <f t="shared" si="0"/>
        <v>8.3602872633928918E-2</v>
      </c>
    </row>
    <row r="30" spans="1:4" x14ac:dyDescent="0.25">
      <c r="A30" s="2">
        <v>451</v>
      </c>
      <c r="B30" s="2">
        <v>161.48335681768367</v>
      </c>
      <c r="C30" s="7">
        <v>4.2584914518873267E-3</v>
      </c>
      <c r="D30" s="7">
        <f t="shared" si="0"/>
        <v>8.786136408581624E-2</v>
      </c>
    </row>
    <row r="31" spans="1:4" x14ac:dyDescent="0.25">
      <c r="A31" s="2">
        <v>370</v>
      </c>
      <c r="B31" s="2">
        <v>161.43627153171292</v>
      </c>
      <c r="C31" s="7">
        <v>2.8374310716526353E-3</v>
      </c>
      <c r="D31" s="7">
        <f t="shared" si="0"/>
        <v>9.069879515746887E-2</v>
      </c>
    </row>
    <row r="32" spans="1:4" x14ac:dyDescent="0.25">
      <c r="A32" s="2">
        <v>335</v>
      </c>
      <c r="B32" s="2">
        <v>160.73679755421654</v>
      </c>
      <c r="C32" s="7">
        <v>2.380856094935315E-3</v>
      </c>
      <c r="D32" s="7">
        <f t="shared" si="0"/>
        <v>9.307965125240418E-2</v>
      </c>
    </row>
    <row r="33" spans="1:4" x14ac:dyDescent="0.25">
      <c r="A33" s="2">
        <v>490</v>
      </c>
      <c r="B33" s="2">
        <v>160.46321754253586</v>
      </c>
      <c r="C33" s="7">
        <v>5.1779235115623941E-3</v>
      </c>
      <c r="D33" s="7">
        <f t="shared" si="0"/>
        <v>9.8257574763966571E-2</v>
      </c>
    </row>
    <row r="34" spans="1:4" x14ac:dyDescent="0.25">
      <c r="A34" s="2">
        <v>322</v>
      </c>
      <c r="B34" s="2">
        <v>157.93806770892661</v>
      </c>
      <c r="C34" s="7">
        <v>2.2306590569773298E-3</v>
      </c>
      <c r="D34" s="7">
        <f t="shared" si="0"/>
        <v>0.10048823382094391</v>
      </c>
    </row>
    <row r="35" spans="1:4" x14ac:dyDescent="0.25">
      <c r="A35" s="2">
        <v>320</v>
      </c>
      <c r="B35" s="2">
        <v>152.58858316803526</v>
      </c>
      <c r="C35" s="7">
        <v>2.208408232883981E-3</v>
      </c>
      <c r="D35" s="7">
        <f t="shared" si="0"/>
        <v>0.10269664205382789</v>
      </c>
    </row>
    <row r="36" spans="1:4" x14ac:dyDescent="0.25">
      <c r="A36" s="2">
        <v>473</v>
      </c>
      <c r="B36" s="2">
        <v>151.92725048016109</v>
      </c>
      <c r="C36" s="7">
        <v>4.75497243254701E-3</v>
      </c>
      <c r="D36" s="7">
        <f t="shared" si="0"/>
        <v>0.1074516144863749</v>
      </c>
    </row>
    <row r="37" spans="1:4" x14ac:dyDescent="0.25">
      <c r="A37" s="2">
        <v>298</v>
      </c>
      <c r="B37" s="2">
        <v>146.53916199260311</v>
      </c>
      <c r="C37" s="7">
        <v>1.9778216836004868E-3</v>
      </c>
      <c r="D37" s="7">
        <f t="shared" si="0"/>
        <v>0.10942943616997539</v>
      </c>
    </row>
    <row r="38" spans="1:4" x14ac:dyDescent="0.25">
      <c r="A38" s="2">
        <v>254</v>
      </c>
      <c r="B38" s="2">
        <v>145.83674710293781</v>
      </c>
      <c r="C38" s="7">
        <v>1.5863634193533564E-3</v>
      </c>
      <c r="D38" s="7">
        <f t="shared" si="0"/>
        <v>0.11101579958932874</v>
      </c>
    </row>
    <row r="39" spans="1:4" x14ac:dyDescent="0.25">
      <c r="A39" s="2">
        <v>142</v>
      </c>
      <c r="B39" s="2">
        <v>142.72731324939014</v>
      </c>
      <c r="C39" s="7">
        <v>9.0487320942120287E-4</v>
      </c>
      <c r="D39" s="7">
        <f t="shared" si="0"/>
        <v>0.11192067279874994</v>
      </c>
    </row>
    <row r="40" spans="1:4" x14ac:dyDescent="0.25">
      <c r="A40" s="2">
        <v>371</v>
      </c>
      <c r="B40" s="2">
        <v>139.37261632280752</v>
      </c>
      <c r="C40" s="7">
        <v>2.8516895192488801E-3</v>
      </c>
      <c r="D40" s="7">
        <f t="shared" si="0"/>
        <v>0.11477236231799882</v>
      </c>
    </row>
    <row r="41" spans="1:4" x14ac:dyDescent="0.25">
      <c r="A41" s="2">
        <v>141</v>
      </c>
      <c r="B41" s="2">
        <v>138.11459459515936</v>
      </c>
      <c r="C41" s="7">
        <v>9.0034884337409672E-4</v>
      </c>
      <c r="D41" s="7">
        <f t="shared" si="0"/>
        <v>0.11567271116137293</v>
      </c>
    </row>
    <row r="42" spans="1:4" x14ac:dyDescent="0.25">
      <c r="A42" s="2">
        <v>488</v>
      </c>
      <c r="B42" s="2">
        <v>136.17645070413892</v>
      </c>
      <c r="C42" s="7">
        <v>5.1262737245345589E-3</v>
      </c>
      <c r="D42" s="7">
        <f t="shared" si="0"/>
        <v>0.12079898488590748</v>
      </c>
    </row>
    <row r="43" spans="1:4" x14ac:dyDescent="0.25">
      <c r="A43" s="2">
        <v>366</v>
      </c>
      <c r="B43" s="2">
        <v>135.76732429453114</v>
      </c>
      <c r="C43" s="7">
        <v>2.7811066479381898E-3</v>
      </c>
      <c r="D43" s="7">
        <f t="shared" si="0"/>
        <v>0.12358009153384568</v>
      </c>
    </row>
    <row r="44" spans="1:4" x14ac:dyDescent="0.25">
      <c r="A44" s="2">
        <v>375</v>
      </c>
      <c r="B44" s="2">
        <v>135.16916462614608</v>
      </c>
      <c r="C44" s="7">
        <v>2.9094434241209921E-3</v>
      </c>
      <c r="D44" s="7">
        <f t="shared" si="0"/>
        <v>0.12648953495796667</v>
      </c>
    </row>
    <row r="45" spans="1:4" x14ac:dyDescent="0.25">
      <c r="A45" s="2">
        <v>233</v>
      </c>
      <c r="B45" s="2">
        <v>135.11505955692519</v>
      </c>
      <c r="C45" s="7">
        <v>1.4278657697979677E-3</v>
      </c>
      <c r="D45" s="7">
        <f t="shared" si="0"/>
        <v>0.12791740072776464</v>
      </c>
    </row>
    <row r="46" spans="1:4" x14ac:dyDescent="0.25">
      <c r="A46" s="2">
        <v>225</v>
      </c>
      <c r="B46" s="2">
        <v>134.54249811664886</v>
      </c>
      <c r="C46" s="7">
        <v>1.371740712204394E-3</v>
      </c>
      <c r="D46" s="7">
        <f t="shared" si="0"/>
        <v>0.12928914143996903</v>
      </c>
    </row>
    <row r="47" spans="1:4" x14ac:dyDescent="0.25">
      <c r="A47" s="2">
        <v>228</v>
      </c>
      <c r="B47" s="2">
        <v>131.79295658013689</v>
      </c>
      <c r="C47" s="7">
        <v>1.3925243116208743E-3</v>
      </c>
      <c r="D47" s="7">
        <f t="shared" si="0"/>
        <v>0.1306816657515899</v>
      </c>
    </row>
    <row r="48" spans="1:4" x14ac:dyDescent="0.25">
      <c r="A48" s="2">
        <v>334</v>
      </c>
      <c r="B48" s="2">
        <v>130.70505419577785</v>
      </c>
      <c r="C48" s="7">
        <v>2.368951814460638E-3</v>
      </c>
      <c r="D48" s="7">
        <f t="shared" si="0"/>
        <v>0.13305061756605055</v>
      </c>
    </row>
    <row r="49" spans="1:4" x14ac:dyDescent="0.25">
      <c r="A49" s="2">
        <v>408</v>
      </c>
      <c r="B49" s="2">
        <v>129.30180131668385</v>
      </c>
      <c r="C49" s="7">
        <v>3.4327980267700926E-3</v>
      </c>
      <c r="D49" s="7">
        <f t="shared" si="0"/>
        <v>0.13648341559282065</v>
      </c>
    </row>
    <row r="50" spans="1:4" x14ac:dyDescent="0.25">
      <c r="A50" s="2">
        <v>364</v>
      </c>
      <c r="B50" s="2">
        <v>125.95269111420566</v>
      </c>
      <c r="C50" s="7">
        <v>2.7533651091250061E-3</v>
      </c>
      <c r="D50" s="7">
        <f t="shared" si="0"/>
        <v>0.13923678070194564</v>
      </c>
    </row>
    <row r="51" spans="1:4" x14ac:dyDescent="0.25">
      <c r="A51" s="2">
        <v>445</v>
      </c>
      <c r="B51" s="2">
        <v>124.51578522463569</v>
      </c>
      <c r="C51" s="7">
        <v>4.1323230362401127E-3</v>
      </c>
      <c r="D51" s="7">
        <f t="shared" si="0"/>
        <v>0.14336910373818576</v>
      </c>
    </row>
    <row r="52" spans="1:4" x14ac:dyDescent="0.25">
      <c r="A52" s="2">
        <v>336</v>
      </c>
      <c r="B52" s="2">
        <v>124.20566396174945</v>
      </c>
      <c r="C52" s="7">
        <v>2.3928201959148893E-3</v>
      </c>
      <c r="D52" s="7">
        <f t="shared" si="0"/>
        <v>0.14576192393410065</v>
      </c>
    </row>
    <row r="53" spans="1:4" x14ac:dyDescent="0.25">
      <c r="A53" s="2">
        <v>135</v>
      </c>
      <c r="B53" s="2">
        <v>123.41649981077535</v>
      </c>
      <c r="C53" s="7">
        <v>8.7367376644093366E-4</v>
      </c>
      <c r="D53" s="7">
        <f t="shared" si="0"/>
        <v>0.14663559770054158</v>
      </c>
    </row>
    <row r="54" spans="1:4" x14ac:dyDescent="0.25">
      <c r="A54" s="2">
        <v>241</v>
      </c>
      <c r="B54" s="2">
        <v>118.4815227043</v>
      </c>
      <c r="C54" s="7">
        <v>1.4862871958392055E-3</v>
      </c>
      <c r="D54" s="7">
        <f t="shared" si="0"/>
        <v>0.14812188489638078</v>
      </c>
    </row>
    <row r="55" spans="1:4" x14ac:dyDescent="0.25">
      <c r="A55" s="2">
        <v>430</v>
      </c>
      <c r="B55" s="2">
        <v>118.47273530187158</v>
      </c>
      <c r="C55" s="7">
        <v>3.8330146175494639E-3</v>
      </c>
      <c r="D55" s="7">
        <f t="shared" si="0"/>
        <v>0.15195489951393024</v>
      </c>
    </row>
    <row r="56" spans="1:4" x14ac:dyDescent="0.25">
      <c r="A56" s="2">
        <v>461</v>
      </c>
      <c r="B56" s="2">
        <v>115.90328461874378</v>
      </c>
      <c r="C56" s="7">
        <v>4.4773904887353945E-3</v>
      </c>
      <c r="D56" s="7">
        <f t="shared" si="0"/>
        <v>0.15643229000266562</v>
      </c>
    </row>
    <row r="57" spans="1:4" x14ac:dyDescent="0.25">
      <c r="A57" s="2">
        <v>459</v>
      </c>
      <c r="B57" s="2">
        <v>115.72571201922074</v>
      </c>
      <c r="C57" s="7">
        <v>4.4327285186102584E-3</v>
      </c>
      <c r="D57" s="7">
        <f t="shared" si="0"/>
        <v>0.16086501852127588</v>
      </c>
    </row>
    <row r="58" spans="1:4" x14ac:dyDescent="0.25">
      <c r="A58" s="2">
        <v>374</v>
      </c>
      <c r="B58" s="2">
        <v>112.65406371522658</v>
      </c>
      <c r="C58" s="7">
        <v>2.8948962070003866E-3</v>
      </c>
      <c r="D58" s="7">
        <f t="shared" si="0"/>
        <v>0.16375991472827628</v>
      </c>
    </row>
    <row r="59" spans="1:4" x14ac:dyDescent="0.25">
      <c r="A59" s="2">
        <v>240</v>
      </c>
      <c r="B59" s="2">
        <v>110.12580058917229</v>
      </c>
      <c r="C59" s="7">
        <v>1.4788557598600096E-3</v>
      </c>
      <c r="D59" s="7">
        <f t="shared" si="0"/>
        <v>0.16523877048813629</v>
      </c>
    </row>
    <row r="60" spans="1:4" x14ac:dyDescent="0.25">
      <c r="A60" s="2">
        <v>465</v>
      </c>
      <c r="B60" s="2">
        <v>109.8413691998594</v>
      </c>
      <c r="C60" s="7">
        <v>4.5680689383408865E-3</v>
      </c>
      <c r="D60" s="7">
        <f t="shared" si="0"/>
        <v>0.16980683942647717</v>
      </c>
    </row>
    <row r="61" spans="1:4" x14ac:dyDescent="0.25">
      <c r="A61" s="2">
        <v>393</v>
      </c>
      <c r="B61" s="2">
        <v>107.62715094449231</v>
      </c>
      <c r="C61" s="7">
        <v>3.1841569258527257E-3</v>
      </c>
      <c r="D61" s="7">
        <f t="shared" si="0"/>
        <v>0.1729909963523299</v>
      </c>
    </row>
    <row r="62" spans="1:4" x14ac:dyDescent="0.25">
      <c r="A62" s="2">
        <v>132</v>
      </c>
      <c r="B62" s="2">
        <v>107.36608254892781</v>
      </c>
      <c r="C62" s="7">
        <v>8.6063407626758197E-4</v>
      </c>
      <c r="D62" s="7">
        <f t="shared" si="0"/>
        <v>0.17385163042859747</v>
      </c>
    </row>
    <row r="63" spans="1:4" x14ac:dyDescent="0.25">
      <c r="A63" s="2">
        <v>21</v>
      </c>
      <c r="B63" s="2">
        <v>106.44500053219235</v>
      </c>
      <c r="C63" s="7">
        <v>4.9337881832582772E-4</v>
      </c>
      <c r="D63" s="7">
        <f t="shared" si="0"/>
        <v>0.17434500924692331</v>
      </c>
    </row>
    <row r="64" spans="1:4" x14ac:dyDescent="0.25">
      <c r="A64" s="2">
        <v>416</v>
      </c>
      <c r="B64" s="2">
        <v>106.20989851565173</v>
      </c>
      <c r="C64" s="7">
        <v>3.5732516746391297E-3</v>
      </c>
      <c r="D64" s="7">
        <f t="shared" si="0"/>
        <v>0.17791826092156243</v>
      </c>
    </row>
    <row r="65" spans="1:4" x14ac:dyDescent="0.25">
      <c r="A65" s="2">
        <v>418</v>
      </c>
      <c r="B65" s="2">
        <v>106.0748556772196</v>
      </c>
      <c r="C65" s="7">
        <v>3.6092539831207595E-3</v>
      </c>
      <c r="D65" s="7">
        <f t="shared" si="0"/>
        <v>0.18152751490468319</v>
      </c>
    </row>
    <row r="66" spans="1:4" x14ac:dyDescent="0.25">
      <c r="A66" s="2">
        <v>193</v>
      </c>
      <c r="B66" s="2">
        <v>105.97263897015364</v>
      </c>
      <c r="C66" s="7">
        <v>1.1684512895452075E-3</v>
      </c>
      <c r="D66" s="7">
        <f t="shared" si="0"/>
        <v>0.1826959661942284</v>
      </c>
    </row>
    <row r="67" spans="1:4" x14ac:dyDescent="0.25">
      <c r="A67" s="2">
        <v>350</v>
      </c>
      <c r="B67" s="2">
        <v>103.17340494146993</v>
      </c>
      <c r="C67" s="7">
        <v>2.5667698844738145E-3</v>
      </c>
      <c r="D67" s="7">
        <f t="shared" si="0"/>
        <v>0.18526273607870222</v>
      </c>
    </row>
    <row r="68" spans="1:4" x14ac:dyDescent="0.25">
      <c r="A68" s="2">
        <v>469</v>
      </c>
      <c r="B68" s="2">
        <v>99.346844158348176</v>
      </c>
      <c r="C68" s="7">
        <v>4.6605838552465943E-3</v>
      </c>
      <c r="D68" s="7">
        <f t="shared" ref="D68:D131" si="1">D67+C68</f>
        <v>0.18992331993394881</v>
      </c>
    </row>
    <row r="69" spans="1:4" x14ac:dyDescent="0.25">
      <c r="A69" s="2">
        <v>98</v>
      </c>
      <c r="B69" s="2">
        <v>98.888805978913297</v>
      </c>
      <c r="C69" s="7">
        <v>7.257771367768168E-4</v>
      </c>
      <c r="D69" s="7">
        <f t="shared" si="1"/>
        <v>0.19064909707072564</v>
      </c>
    </row>
    <row r="70" spans="1:4" x14ac:dyDescent="0.25">
      <c r="A70" s="2">
        <v>435</v>
      </c>
      <c r="B70" s="2">
        <v>96.768351604838244</v>
      </c>
      <c r="C70" s="7">
        <v>3.930294302125048E-3</v>
      </c>
      <c r="D70" s="7">
        <f t="shared" si="1"/>
        <v>0.19457939137285069</v>
      </c>
    </row>
    <row r="71" spans="1:4" x14ac:dyDescent="0.25">
      <c r="A71" s="2">
        <v>221</v>
      </c>
      <c r="B71" s="2">
        <v>95.78471968141821</v>
      </c>
      <c r="C71" s="7">
        <v>1.3445109740541185E-3</v>
      </c>
      <c r="D71" s="7">
        <f t="shared" si="1"/>
        <v>0.19592390234690479</v>
      </c>
    </row>
    <row r="72" spans="1:4" x14ac:dyDescent="0.25">
      <c r="A72" s="2">
        <v>216</v>
      </c>
      <c r="B72" s="2">
        <v>95.022219839676836</v>
      </c>
      <c r="C72" s="7">
        <v>1.311232651004957E-3</v>
      </c>
      <c r="D72" s="7">
        <f t="shared" si="1"/>
        <v>0.19723513499790976</v>
      </c>
    </row>
    <row r="73" spans="1:4" x14ac:dyDescent="0.25">
      <c r="A73" s="2">
        <v>369</v>
      </c>
      <c r="B73" s="2">
        <v>93.640933118522298</v>
      </c>
      <c r="C73" s="7">
        <v>2.8232439162943724E-3</v>
      </c>
      <c r="D73" s="7">
        <f t="shared" si="1"/>
        <v>0.20005837891420414</v>
      </c>
    </row>
    <row r="74" spans="1:4" x14ac:dyDescent="0.25">
      <c r="A74" s="2">
        <v>302</v>
      </c>
      <c r="B74" s="2">
        <v>93.054601984295005</v>
      </c>
      <c r="C74" s="7">
        <v>2.0178775608611882E-3</v>
      </c>
      <c r="D74" s="7">
        <f t="shared" si="1"/>
        <v>0.20207625647506533</v>
      </c>
    </row>
    <row r="75" spans="1:4" x14ac:dyDescent="0.25">
      <c r="A75" s="2">
        <v>337</v>
      </c>
      <c r="B75" s="2">
        <v>90.695349032019294</v>
      </c>
      <c r="C75" s="7">
        <v>2.4048444180049138E-3</v>
      </c>
      <c r="D75" s="7">
        <f t="shared" si="1"/>
        <v>0.20448110089307026</v>
      </c>
    </row>
    <row r="76" spans="1:4" x14ac:dyDescent="0.25">
      <c r="A76" s="2">
        <v>444</v>
      </c>
      <c r="B76" s="2">
        <v>90.300215611297972</v>
      </c>
      <c r="C76" s="7">
        <v>4.1116614210589117E-3</v>
      </c>
      <c r="D76" s="7">
        <f t="shared" si="1"/>
        <v>0.20859276231412915</v>
      </c>
    </row>
    <row r="77" spans="1:4" x14ac:dyDescent="0.25">
      <c r="A77" s="2">
        <v>318</v>
      </c>
      <c r="B77" s="2">
        <v>88.205139126555878</v>
      </c>
      <c r="C77" s="7">
        <v>2.1863793607609637E-3</v>
      </c>
      <c r="D77" s="7">
        <f t="shared" si="1"/>
        <v>0.21077914167489012</v>
      </c>
    </row>
    <row r="78" spans="1:4" x14ac:dyDescent="0.25">
      <c r="A78" s="2">
        <v>358</v>
      </c>
      <c r="B78" s="2">
        <v>87.664905478493893</v>
      </c>
      <c r="C78" s="7">
        <v>2.6717898101156208E-3</v>
      </c>
      <c r="D78" s="7">
        <f t="shared" si="1"/>
        <v>0.21345093148500574</v>
      </c>
    </row>
    <row r="79" spans="1:4" x14ac:dyDescent="0.25">
      <c r="A79" s="2">
        <v>313</v>
      </c>
      <c r="B79" s="2">
        <v>86.968447576367907</v>
      </c>
      <c r="C79" s="7">
        <v>2.1322637454335314E-3</v>
      </c>
      <c r="D79" s="7">
        <f t="shared" si="1"/>
        <v>0.21558319523043928</v>
      </c>
    </row>
    <row r="80" spans="1:4" x14ac:dyDescent="0.25">
      <c r="A80" s="2">
        <v>31</v>
      </c>
      <c r="B80" s="2">
        <v>84.516588883481745</v>
      </c>
      <c r="C80" s="7">
        <v>5.1873994663921119E-4</v>
      </c>
      <c r="D80" s="7">
        <f t="shared" si="1"/>
        <v>0.21610193517707849</v>
      </c>
    </row>
    <row r="81" spans="1:4" x14ac:dyDescent="0.25">
      <c r="A81" s="2">
        <v>294</v>
      </c>
      <c r="B81" s="2">
        <v>83.355054948213365</v>
      </c>
      <c r="C81" s="7">
        <v>1.9385609355063141E-3</v>
      </c>
      <c r="D81" s="7">
        <f t="shared" si="1"/>
        <v>0.2180404961125848</v>
      </c>
    </row>
    <row r="82" spans="1:4" x14ac:dyDescent="0.25">
      <c r="A82" s="2">
        <v>378</v>
      </c>
      <c r="B82" s="2">
        <v>83.074125444018136</v>
      </c>
      <c r="C82" s="7">
        <v>2.9535251562689494E-3</v>
      </c>
      <c r="D82" s="7">
        <f t="shared" si="1"/>
        <v>0.22099402126885376</v>
      </c>
    </row>
    <row r="83" spans="1:4" x14ac:dyDescent="0.25">
      <c r="A83" s="2">
        <v>74</v>
      </c>
      <c r="B83" s="2">
        <v>82.725606579713713</v>
      </c>
      <c r="C83" s="7">
        <v>6.4351284616475269E-4</v>
      </c>
      <c r="D83" s="7">
        <f t="shared" si="1"/>
        <v>0.22163753411501852</v>
      </c>
    </row>
    <row r="84" spans="1:4" x14ac:dyDescent="0.25">
      <c r="A84" s="2">
        <v>481</v>
      </c>
      <c r="B84" s="2">
        <v>82.499765129086882</v>
      </c>
      <c r="C84" s="7">
        <v>4.9495231222350718E-3</v>
      </c>
      <c r="D84" s="7">
        <f t="shared" si="1"/>
        <v>0.22658705723725359</v>
      </c>
    </row>
    <row r="85" spans="1:4" x14ac:dyDescent="0.25">
      <c r="A85" s="2">
        <v>223</v>
      </c>
      <c r="B85" s="2">
        <v>80.808804934858927</v>
      </c>
      <c r="C85" s="7">
        <v>1.3580575986001553E-3</v>
      </c>
      <c r="D85" s="7">
        <f t="shared" si="1"/>
        <v>0.22794511483585375</v>
      </c>
    </row>
    <row r="86" spans="1:4" x14ac:dyDescent="0.25">
      <c r="A86" s="2">
        <v>194</v>
      </c>
      <c r="B86" s="2">
        <v>80.427321811124784</v>
      </c>
      <c r="C86" s="7">
        <v>1.1743229040655351E-3</v>
      </c>
      <c r="D86" s="7">
        <f t="shared" si="1"/>
        <v>0.22911943773991927</v>
      </c>
    </row>
    <row r="87" spans="1:4" x14ac:dyDescent="0.25">
      <c r="A87" s="2">
        <v>442</v>
      </c>
      <c r="B87" s="2">
        <v>77.718097315429986</v>
      </c>
      <c r="C87" s="7">
        <v>4.0706475983838496E-3</v>
      </c>
      <c r="D87" s="7">
        <f t="shared" si="1"/>
        <v>0.23319008533830313</v>
      </c>
    </row>
    <row r="88" spans="1:4" x14ac:dyDescent="0.25">
      <c r="A88" s="2">
        <v>284</v>
      </c>
      <c r="B88" s="2">
        <v>76.739641488185953</v>
      </c>
      <c r="C88" s="7">
        <v>1.8437849442852594E-3</v>
      </c>
      <c r="D88" s="7">
        <f t="shared" si="1"/>
        <v>0.23503387028258838</v>
      </c>
    </row>
    <row r="89" spans="1:4" x14ac:dyDescent="0.25">
      <c r="A89" s="2">
        <v>464</v>
      </c>
      <c r="B89" s="2">
        <v>76.402385179277189</v>
      </c>
      <c r="C89" s="7">
        <v>4.545228593649182E-3</v>
      </c>
      <c r="D89" s="7">
        <f t="shared" si="1"/>
        <v>0.23957909887623755</v>
      </c>
    </row>
    <row r="90" spans="1:4" x14ac:dyDescent="0.25">
      <c r="A90" s="2">
        <v>485</v>
      </c>
      <c r="B90" s="2">
        <v>75.987527100569423</v>
      </c>
      <c r="C90" s="7">
        <v>5.0497634484116651E-3</v>
      </c>
      <c r="D90" s="7">
        <f t="shared" si="1"/>
        <v>0.2446288623246492</v>
      </c>
    </row>
    <row r="91" spans="1:4" x14ac:dyDescent="0.25">
      <c r="A91" s="2">
        <v>257</v>
      </c>
      <c r="B91" s="2">
        <v>75.607139900776019</v>
      </c>
      <c r="C91" s="7">
        <v>1.6103988230877942E-3</v>
      </c>
      <c r="D91" s="7">
        <f t="shared" si="1"/>
        <v>0.246239261147737</v>
      </c>
    </row>
    <row r="92" spans="1:4" x14ac:dyDescent="0.25">
      <c r="A92" s="2">
        <v>197</v>
      </c>
      <c r="B92" s="2">
        <v>75.543085961639008</v>
      </c>
      <c r="C92" s="7">
        <v>1.1921153750526175E-3</v>
      </c>
      <c r="D92" s="7">
        <f t="shared" si="1"/>
        <v>0.24743137652278963</v>
      </c>
    </row>
    <row r="93" spans="1:4" x14ac:dyDescent="0.25">
      <c r="A93" s="2">
        <v>472</v>
      </c>
      <c r="B93" s="2">
        <v>74.806482277965188</v>
      </c>
      <c r="C93" s="7">
        <v>4.7311975703842758E-3</v>
      </c>
      <c r="D93" s="7">
        <f t="shared" si="1"/>
        <v>0.25216257409317389</v>
      </c>
    </row>
    <row r="94" spans="1:4" x14ac:dyDescent="0.25">
      <c r="A94" s="2">
        <v>205</v>
      </c>
      <c r="B94" s="2">
        <v>74.558563671005686</v>
      </c>
      <c r="C94" s="7">
        <v>1.2408910244794632E-3</v>
      </c>
      <c r="D94" s="7">
        <f t="shared" si="1"/>
        <v>0.25340346511765333</v>
      </c>
    </row>
    <row r="95" spans="1:4" x14ac:dyDescent="0.25">
      <c r="A95" s="2">
        <v>356</v>
      </c>
      <c r="B95" s="2">
        <v>74.537533290264037</v>
      </c>
      <c r="C95" s="7">
        <v>2.6451387067597172E-3</v>
      </c>
      <c r="D95" s="7">
        <f t="shared" si="1"/>
        <v>0.25604860382441302</v>
      </c>
    </row>
    <row r="96" spans="1:4" x14ac:dyDescent="0.25">
      <c r="A96" s="2">
        <v>134</v>
      </c>
      <c r="B96" s="2">
        <v>72.383306528374305</v>
      </c>
      <c r="C96" s="7">
        <v>8.6930539760872905E-4</v>
      </c>
      <c r="D96" s="7">
        <f t="shared" si="1"/>
        <v>0.25691790922202173</v>
      </c>
    </row>
    <row r="97" spans="1:4" x14ac:dyDescent="0.25">
      <c r="A97" s="2">
        <v>279</v>
      </c>
      <c r="B97" s="2">
        <v>72.287801376214702</v>
      </c>
      <c r="C97" s="7">
        <v>1.7981489679390855E-3</v>
      </c>
      <c r="D97" s="7">
        <f t="shared" si="1"/>
        <v>0.2587160581899608</v>
      </c>
    </row>
    <row r="98" spans="1:4" x14ac:dyDescent="0.25">
      <c r="A98" s="2">
        <v>20</v>
      </c>
      <c r="B98" s="2">
        <v>71.796472398777041</v>
      </c>
      <c r="C98" s="7">
        <v>4.9091192423419863E-4</v>
      </c>
      <c r="D98" s="7">
        <f t="shared" si="1"/>
        <v>0.25920697011419497</v>
      </c>
    </row>
    <row r="99" spans="1:4" x14ac:dyDescent="0.25">
      <c r="A99" s="2">
        <v>399</v>
      </c>
      <c r="B99" s="2">
        <v>71.150447497202549</v>
      </c>
      <c r="C99" s="7">
        <v>3.2813758583959264E-3</v>
      </c>
      <c r="D99" s="7">
        <f t="shared" si="1"/>
        <v>0.26248834597259091</v>
      </c>
    </row>
    <row r="100" spans="1:4" x14ac:dyDescent="0.25">
      <c r="A100" s="2">
        <v>392</v>
      </c>
      <c r="B100" s="2">
        <v>70.755639725011861</v>
      </c>
      <c r="C100" s="7">
        <v>3.1682361412234622E-3</v>
      </c>
      <c r="D100" s="7">
        <f t="shared" si="1"/>
        <v>0.26565658211381438</v>
      </c>
    </row>
    <row r="101" spans="1:4" x14ac:dyDescent="0.25">
      <c r="A101" s="2">
        <v>110</v>
      </c>
      <c r="B101" s="2">
        <v>70.126424805292118</v>
      </c>
      <c r="C101" s="7">
        <v>7.7077268248751504E-4</v>
      </c>
      <c r="D101" s="7">
        <f t="shared" si="1"/>
        <v>0.26642735479630192</v>
      </c>
    </row>
    <row r="102" spans="1:4" x14ac:dyDescent="0.25">
      <c r="A102" s="2">
        <v>345</v>
      </c>
      <c r="B102" s="2">
        <v>70.021129848842975</v>
      </c>
      <c r="C102" s="7">
        <v>2.503239129383866E-3</v>
      </c>
      <c r="D102" s="7">
        <f t="shared" si="1"/>
        <v>0.2689305939256858</v>
      </c>
    </row>
    <row r="103" spans="1:4" x14ac:dyDescent="0.25">
      <c r="A103" s="2">
        <v>343</v>
      </c>
      <c r="B103" s="2">
        <v>68.575293160753063</v>
      </c>
      <c r="C103" s="7">
        <v>2.4782693190682627E-3</v>
      </c>
      <c r="D103" s="7">
        <f t="shared" si="1"/>
        <v>0.27140886324475405</v>
      </c>
    </row>
    <row r="104" spans="1:4" x14ac:dyDescent="0.25">
      <c r="A104" s="2">
        <v>73</v>
      </c>
      <c r="B104" s="2">
        <v>67.917359539424069</v>
      </c>
      <c r="C104" s="7">
        <v>6.4029528193392882E-4</v>
      </c>
      <c r="D104" s="7">
        <f t="shared" si="1"/>
        <v>0.27204915852668798</v>
      </c>
    </row>
    <row r="105" spans="1:4" x14ac:dyDescent="0.25">
      <c r="A105" s="2">
        <v>423</v>
      </c>
      <c r="B105" s="2">
        <v>66.913487663563501</v>
      </c>
      <c r="C105" s="7">
        <v>3.7008547527665665E-3</v>
      </c>
      <c r="D105" s="7">
        <f t="shared" si="1"/>
        <v>0.27575001327945453</v>
      </c>
    </row>
    <row r="106" spans="1:4" x14ac:dyDescent="0.25">
      <c r="A106" s="2">
        <v>231</v>
      </c>
      <c r="B106" s="2">
        <v>66.768404609032586</v>
      </c>
      <c r="C106" s="7">
        <v>1.4136228087442333E-3</v>
      </c>
      <c r="D106" s="7">
        <f t="shared" si="1"/>
        <v>0.27716363608819877</v>
      </c>
    </row>
    <row r="107" spans="1:4" x14ac:dyDescent="0.25">
      <c r="A107" s="2">
        <v>466</v>
      </c>
      <c r="B107" s="2">
        <v>66.687966362631414</v>
      </c>
      <c r="C107" s="7">
        <v>4.5910240586340568E-3</v>
      </c>
      <c r="D107" s="7">
        <f t="shared" si="1"/>
        <v>0.28175466014683281</v>
      </c>
    </row>
    <row r="108" spans="1:4" x14ac:dyDescent="0.25">
      <c r="A108" s="2">
        <v>486</v>
      </c>
      <c r="B108" s="2">
        <v>66.586895843580351</v>
      </c>
      <c r="C108" s="7">
        <v>5.0751391441323269E-3</v>
      </c>
      <c r="D108" s="7">
        <f t="shared" si="1"/>
        <v>0.28682979929096514</v>
      </c>
    </row>
    <row r="109" spans="1:4" x14ac:dyDescent="0.25">
      <c r="A109" s="2">
        <v>133</v>
      </c>
      <c r="B109" s="2">
        <v>65.769107496802462</v>
      </c>
      <c r="C109" s="7">
        <v>8.6495887062068534E-4</v>
      </c>
      <c r="D109" s="7">
        <f t="shared" si="1"/>
        <v>0.2876947581615858</v>
      </c>
    </row>
    <row r="110" spans="1:4" x14ac:dyDescent="0.25">
      <c r="A110" s="2">
        <v>280</v>
      </c>
      <c r="B110" s="2">
        <v>65.260046993378637</v>
      </c>
      <c r="C110" s="7">
        <v>1.8071848924010904E-3</v>
      </c>
      <c r="D110" s="7">
        <f t="shared" si="1"/>
        <v>0.28950194305398691</v>
      </c>
    </row>
    <row r="111" spans="1:4" x14ac:dyDescent="0.25">
      <c r="A111" s="2">
        <v>351</v>
      </c>
      <c r="B111" s="2">
        <v>64.633713289767911</v>
      </c>
      <c r="C111" s="7">
        <v>2.5796682256018231E-3</v>
      </c>
      <c r="D111" s="7">
        <f t="shared" si="1"/>
        <v>0.29208161127958876</v>
      </c>
    </row>
    <row r="112" spans="1:4" x14ac:dyDescent="0.25">
      <c r="A112" s="2">
        <v>436</v>
      </c>
      <c r="B112" s="2">
        <v>64.53049572234886</v>
      </c>
      <c r="C112" s="7">
        <v>3.9500445247487928E-3</v>
      </c>
      <c r="D112" s="7">
        <f t="shared" si="1"/>
        <v>0.29603165580433755</v>
      </c>
    </row>
    <row r="113" spans="1:4" x14ac:dyDescent="0.25">
      <c r="A113" s="2">
        <v>175</v>
      </c>
      <c r="B113" s="2">
        <v>63.584796178340184</v>
      </c>
      <c r="C113" s="7">
        <v>1.0676430213509627E-3</v>
      </c>
      <c r="D113" s="7">
        <f t="shared" si="1"/>
        <v>0.29709929882568853</v>
      </c>
    </row>
    <row r="114" spans="1:4" x14ac:dyDescent="0.25">
      <c r="A114" s="2">
        <v>151</v>
      </c>
      <c r="B114" s="2">
        <v>62.241734973838902</v>
      </c>
      <c r="C114" s="7">
        <v>9.4662943284305398E-4</v>
      </c>
      <c r="D114" s="7">
        <f t="shared" si="1"/>
        <v>0.2980459282585316</v>
      </c>
    </row>
    <row r="115" spans="1:4" x14ac:dyDescent="0.25">
      <c r="A115" s="2">
        <v>56</v>
      </c>
      <c r="B115" s="2">
        <v>62.176777824024612</v>
      </c>
      <c r="C115" s="7">
        <v>5.8799370200952829E-4</v>
      </c>
      <c r="D115" s="7">
        <f t="shared" si="1"/>
        <v>0.29863392196054112</v>
      </c>
    </row>
    <row r="116" spans="1:4" x14ac:dyDescent="0.25">
      <c r="A116" s="2">
        <v>47</v>
      </c>
      <c r="B116" s="2">
        <v>61.940379684185245</v>
      </c>
      <c r="C116" s="7">
        <v>5.6205705189078868E-4</v>
      </c>
      <c r="D116" s="7">
        <f t="shared" si="1"/>
        <v>0.29919597901243189</v>
      </c>
    </row>
    <row r="117" spans="1:4" x14ac:dyDescent="0.25">
      <c r="A117" s="2">
        <v>297</v>
      </c>
      <c r="B117" s="2">
        <v>61.120111594073023</v>
      </c>
      <c r="C117" s="7">
        <v>1.9679325751824845E-3</v>
      </c>
      <c r="D117" s="7">
        <f t="shared" si="1"/>
        <v>0.30116391158761435</v>
      </c>
    </row>
    <row r="118" spans="1:4" x14ac:dyDescent="0.25">
      <c r="A118" s="2">
        <v>293</v>
      </c>
      <c r="B118" s="2">
        <v>60.923852952129891</v>
      </c>
      <c r="C118" s="7">
        <v>1.9288681308287825E-3</v>
      </c>
      <c r="D118" s="7">
        <f t="shared" si="1"/>
        <v>0.30309277971844312</v>
      </c>
    </row>
    <row r="119" spans="1:4" x14ac:dyDescent="0.25">
      <c r="A119" s="2">
        <v>185</v>
      </c>
      <c r="B119" s="2">
        <v>60.786815028332057</v>
      </c>
      <c r="C119" s="7">
        <v>1.1225230256228294E-3</v>
      </c>
      <c r="D119" s="7">
        <f t="shared" si="1"/>
        <v>0.30421530274406594</v>
      </c>
    </row>
    <row r="120" spans="1:4" x14ac:dyDescent="0.25">
      <c r="A120" s="2">
        <v>450</v>
      </c>
      <c r="B120" s="2">
        <v>59.949226782136975</v>
      </c>
      <c r="C120" s="7">
        <v>4.2371989946278906E-3</v>
      </c>
      <c r="D120" s="7">
        <f t="shared" si="1"/>
        <v>0.30845250173869382</v>
      </c>
    </row>
    <row r="121" spans="1:4" x14ac:dyDescent="0.25">
      <c r="A121" s="2">
        <v>389</v>
      </c>
      <c r="B121" s="2">
        <v>59.846905307767884</v>
      </c>
      <c r="C121" s="7">
        <v>3.1209498207861843E-3</v>
      </c>
      <c r="D121" s="7">
        <f t="shared" si="1"/>
        <v>0.31157345155948002</v>
      </c>
    </row>
    <row r="122" spans="1:4" x14ac:dyDescent="0.25">
      <c r="A122" s="2">
        <v>55</v>
      </c>
      <c r="B122" s="2">
        <v>59.63566781571717</v>
      </c>
      <c r="C122" s="7">
        <v>5.8505373349948076E-4</v>
      </c>
      <c r="D122" s="7">
        <f t="shared" si="1"/>
        <v>0.3121585052929795</v>
      </c>
    </row>
    <row r="123" spans="1:4" x14ac:dyDescent="0.25">
      <c r="A123" s="2">
        <v>380</v>
      </c>
      <c r="B123" s="2">
        <v>59.480393351921521</v>
      </c>
      <c r="C123" s="7">
        <v>2.983283408266407E-3</v>
      </c>
      <c r="D123" s="7">
        <f t="shared" si="1"/>
        <v>0.31514178870124593</v>
      </c>
    </row>
    <row r="124" spans="1:4" x14ac:dyDescent="0.25">
      <c r="A124" s="2">
        <v>367</v>
      </c>
      <c r="B124" s="2">
        <v>55.01825168313735</v>
      </c>
      <c r="C124" s="7">
        <v>2.7950820582293367E-3</v>
      </c>
      <c r="D124" s="7">
        <f t="shared" si="1"/>
        <v>0.31793687075947524</v>
      </c>
    </row>
    <row r="125" spans="1:4" x14ac:dyDescent="0.25">
      <c r="A125" s="2">
        <v>290</v>
      </c>
      <c r="B125" s="2">
        <v>54.624909369002125</v>
      </c>
      <c r="C125" s="7">
        <v>1.9000795328676465E-3</v>
      </c>
      <c r="D125" s="7">
        <f t="shared" si="1"/>
        <v>0.31983695029234288</v>
      </c>
    </row>
    <row r="126" spans="1:4" x14ac:dyDescent="0.25">
      <c r="A126" s="2">
        <v>429</v>
      </c>
      <c r="B126" s="2">
        <v>53.173519445181228</v>
      </c>
      <c r="C126" s="7">
        <v>3.8138495444617164E-3</v>
      </c>
      <c r="D126" s="7">
        <f t="shared" si="1"/>
        <v>0.32365079983680461</v>
      </c>
    </row>
    <row r="127" spans="1:4" x14ac:dyDescent="0.25">
      <c r="A127" s="2">
        <v>331</v>
      </c>
      <c r="B127" s="2">
        <v>52.762683488093899</v>
      </c>
      <c r="C127" s="7">
        <v>2.333594912510836E-3</v>
      </c>
      <c r="D127" s="7">
        <f t="shared" si="1"/>
        <v>0.32598439474931545</v>
      </c>
    </row>
    <row r="128" spans="1:4" x14ac:dyDescent="0.25">
      <c r="A128" s="2">
        <v>312</v>
      </c>
      <c r="B128" s="2">
        <v>52.346517342066363</v>
      </c>
      <c r="C128" s="7">
        <v>2.1216024267063645E-3</v>
      </c>
      <c r="D128" s="7">
        <f t="shared" si="1"/>
        <v>0.32810599717602179</v>
      </c>
    </row>
    <row r="129" spans="1:4" x14ac:dyDescent="0.25">
      <c r="A129" s="2">
        <v>23</v>
      </c>
      <c r="B129" s="2">
        <v>51.47056475170757</v>
      </c>
      <c r="C129" s="7">
        <v>4.9834985816098372E-4</v>
      </c>
      <c r="D129" s="7">
        <f t="shared" si="1"/>
        <v>0.32860434703418279</v>
      </c>
    </row>
    <row r="130" spans="1:4" x14ac:dyDescent="0.25">
      <c r="A130" s="2">
        <v>303</v>
      </c>
      <c r="B130" s="2">
        <v>50.042264995336154</v>
      </c>
      <c r="C130" s="7">
        <v>2.0280176491067219E-3</v>
      </c>
      <c r="D130" s="7">
        <f t="shared" si="1"/>
        <v>0.33063236468328949</v>
      </c>
    </row>
    <row r="131" spans="1:4" x14ac:dyDescent="0.25">
      <c r="A131" s="2">
        <v>448</v>
      </c>
      <c r="B131" s="2">
        <v>49.437755247259702</v>
      </c>
      <c r="C131" s="7">
        <v>4.1949329346564774E-3</v>
      </c>
      <c r="D131" s="7">
        <f t="shared" si="1"/>
        <v>0.334827297617946</v>
      </c>
    </row>
    <row r="132" spans="1:4" x14ac:dyDescent="0.25">
      <c r="A132" s="2">
        <v>100</v>
      </c>
      <c r="B132" s="2">
        <v>48.792945084816893</v>
      </c>
      <c r="C132" s="7">
        <v>7.3308970660015331E-4</v>
      </c>
      <c r="D132" s="7">
        <f t="shared" ref="D132:D195" si="2">D131+C132</f>
        <v>0.33556038732454613</v>
      </c>
    </row>
    <row r="133" spans="1:4" x14ac:dyDescent="0.25">
      <c r="A133" s="2">
        <v>299</v>
      </c>
      <c r="B133" s="2">
        <v>48.74596824037144</v>
      </c>
      <c r="C133" s="7">
        <v>1.9877604860306397E-3</v>
      </c>
      <c r="D133" s="7">
        <f t="shared" si="2"/>
        <v>0.33754814781057679</v>
      </c>
    </row>
    <row r="134" spans="1:4" x14ac:dyDescent="0.25">
      <c r="A134" s="2">
        <v>12</v>
      </c>
      <c r="B134" s="2">
        <v>47.579230913703213</v>
      </c>
      <c r="C134" s="7">
        <v>4.7161567062002646E-4</v>
      </c>
      <c r="D134" s="7">
        <f t="shared" si="2"/>
        <v>0.33801976348119683</v>
      </c>
    </row>
    <row r="135" spans="1:4" x14ac:dyDescent="0.25">
      <c r="A135" s="2">
        <v>390</v>
      </c>
      <c r="B135" s="2">
        <v>47.386193815826118</v>
      </c>
      <c r="C135" s="7">
        <v>3.1366329857147584E-3</v>
      </c>
      <c r="D135" s="7">
        <f t="shared" si="2"/>
        <v>0.34115639646691159</v>
      </c>
    </row>
    <row r="136" spans="1:4" x14ac:dyDescent="0.25">
      <c r="A136" s="2">
        <v>127</v>
      </c>
      <c r="B136" s="2">
        <v>47.107882091362626</v>
      </c>
      <c r="C136" s="7">
        <v>8.393323097741559E-4</v>
      </c>
      <c r="D136" s="7">
        <f t="shared" si="2"/>
        <v>0.34199572877668577</v>
      </c>
    </row>
    <row r="137" spans="1:4" x14ac:dyDescent="0.25">
      <c r="A137" s="2">
        <v>70</v>
      </c>
      <c r="B137" s="2">
        <v>45.073264274862595</v>
      </c>
      <c r="C137" s="7">
        <v>6.3073879481415497E-4</v>
      </c>
      <c r="D137" s="7">
        <f t="shared" si="2"/>
        <v>0.34262646757149995</v>
      </c>
    </row>
    <row r="138" spans="1:4" x14ac:dyDescent="0.25">
      <c r="A138" s="2">
        <v>406</v>
      </c>
      <c r="B138" s="2">
        <v>44.054333994092303</v>
      </c>
      <c r="C138" s="7">
        <v>3.3985558664530605E-3</v>
      </c>
      <c r="D138" s="7">
        <f t="shared" si="2"/>
        <v>0.34602502343795299</v>
      </c>
    </row>
    <row r="139" spans="1:4" x14ac:dyDescent="0.25">
      <c r="A139" s="2">
        <v>476</v>
      </c>
      <c r="B139" s="2">
        <v>43.094029208323263</v>
      </c>
      <c r="C139" s="7">
        <v>4.8270162535076436E-3</v>
      </c>
      <c r="D139" s="7">
        <f t="shared" si="2"/>
        <v>0.35085203969146062</v>
      </c>
    </row>
    <row r="140" spans="1:4" x14ac:dyDescent="0.25">
      <c r="A140" s="2">
        <v>90</v>
      </c>
      <c r="B140" s="2">
        <v>41.305961101617868</v>
      </c>
      <c r="C140" s="7">
        <v>6.972490464875865E-4</v>
      </c>
      <c r="D140" s="7">
        <f t="shared" si="2"/>
        <v>0.35154928873794822</v>
      </c>
    </row>
    <row r="141" spans="1:4" x14ac:dyDescent="0.25">
      <c r="A141" s="2">
        <v>328</v>
      </c>
      <c r="B141" s="2">
        <v>40.82788511659237</v>
      </c>
      <c r="C141" s="7">
        <v>2.2987657167422484E-3</v>
      </c>
      <c r="D141" s="7">
        <f t="shared" si="2"/>
        <v>0.35384805445469047</v>
      </c>
    </row>
    <row r="142" spans="1:4" x14ac:dyDescent="0.25">
      <c r="A142" s="2">
        <v>266</v>
      </c>
      <c r="B142" s="2">
        <v>39.241786731423417</v>
      </c>
      <c r="C142" s="7">
        <v>1.6847121880487845E-3</v>
      </c>
      <c r="D142" s="7">
        <f t="shared" si="2"/>
        <v>0.35553276664273925</v>
      </c>
    </row>
    <row r="143" spans="1:4" x14ac:dyDescent="0.25">
      <c r="A143" s="2">
        <v>69</v>
      </c>
      <c r="B143" s="2">
        <v>39.144711245622602</v>
      </c>
      <c r="C143" s="7">
        <v>6.2758510084008417E-4</v>
      </c>
      <c r="D143" s="7">
        <f t="shared" si="2"/>
        <v>0.35616035174357935</v>
      </c>
    </row>
    <row r="144" spans="1:4" x14ac:dyDescent="0.25">
      <c r="A144" s="2">
        <v>150</v>
      </c>
      <c r="B144" s="2">
        <v>38.673316428525141</v>
      </c>
      <c r="C144" s="7">
        <v>9.4189628567883867E-4</v>
      </c>
      <c r="D144" s="7">
        <f t="shared" si="2"/>
        <v>0.35710224802925816</v>
      </c>
    </row>
    <row r="145" spans="1:4" x14ac:dyDescent="0.25">
      <c r="A145" s="2">
        <v>439</v>
      </c>
      <c r="B145" s="2">
        <v>38.480923324936157</v>
      </c>
      <c r="C145" s="7">
        <v>4.0098926741470222E-3</v>
      </c>
      <c r="D145" s="7">
        <f t="shared" si="2"/>
        <v>0.36111214070340519</v>
      </c>
    </row>
    <row r="146" spans="1:4" x14ac:dyDescent="0.25">
      <c r="A146" s="2">
        <v>321</v>
      </c>
      <c r="B146" s="2">
        <v>37.490502733198809</v>
      </c>
      <c r="C146" s="7">
        <v>2.2195057616924431E-3</v>
      </c>
      <c r="D146" s="7">
        <f t="shared" si="2"/>
        <v>0.36333164646509764</v>
      </c>
    </row>
    <row r="147" spans="1:4" x14ac:dyDescent="0.25">
      <c r="A147" s="2">
        <v>165</v>
      </c>
      <c r="B147" s="2">
        <v>37.216743982531625</v>
      </c>
      <c r="C147" s="7">
        <v>1.015446093327985E-3</v>
      </c>
      <c r="D147" s="7">
        <f t="shared" si="2"/>
        <v>0.36434709255842562</v>
      </c>
    </row>
    <row r="148" spans="1:4" x14ac:dyDescent="0.25">
      <c r="A148" s="2">
        <v>192</v>
      </c>
      <c r="B148" s="2">
        <v>36.511160463605847</v>
      </c>
      <c r="C148" s="7">
        <v>1.1626090330974816E-3</v>
      </c>
      <c r="D148" s="7">
        <f t="shared" si="2"/>
        <v>0.36550970159152313</v>
      </c>
    </row>
    <row r="149" spans="1:4" x14ac:dyDescent="0.25">
      <c r="A149" s="2">
        <v>28</v>
      </c>
      <c r="B149" s="2">
        <v>34.633347146949745</v>
      </c>
      <c r="C149" s="7">
        <v>5.1099768809312774E-4</v>
      </c>
      <c r="D149" s="7">
        <f t="shared" si="2"/>
        <v>0.36602069927961628</v>
      </c>
    </row>
    <row r="150" spans="1:4" x14ac:dyDescent="0.25">
      <c r="A150" s="2">
        <v>203</v>
      </c>
      <c r="B150" s="2">
        <v>34.381833046229076</v>
      </c>
      <c r="C150" s="7">
        <v>1.2285131365102804E-3</v>
      </c>
      <c r="D150" s="7">
        <f t="shared" si="2"/>
        <v>0.36724921241612657</v>
      </c>
    </row>
    <row r="151" spans="1:4" x14ac:dyDescent="0.25">
      <c r="A151" s="2">
        <v>111</v>
      </c>
      <c r="B151" s="2">
        <v>33.696946114057937</v>
      </c>
      <c r="C151" s="7">
        <v>7.7464591204775386E-4</v>
      </c>
      <c r="D151" s="7">
        <f t="shared" si="2"/>
        <v>0.3680238583281743</v>
      </c>
    </row>
    <row r="152" spans="1:4" x14ac:dyDescent="0.25">
      <c r="A152" s="2">
        <v>428</v>
      </c>
      <c r="B152" s="2">
        <v>33.406249857816874</v>
      </c>
      <c r="C152" s="7">
        <v>3.794780296739408E-3</v>
      </c>
      <c r="D152" s="7">
        <f t="shared" si="2"/>
        <v>0.37181863862491371</v>
      </c>
    </row>
    <row r="153" spans="1:4" x14ac:dyDescent="0.25">
      <c r="A153" s="2">
        <v>144</v>
      </c>
      <c r="B153" s="2">
        <v>32.694716379535748</v>
      </c>
      <c r="C153" s="7">
        <v>9.1399026228752075E-4</v>
      </c>
      <c r="D153" s="7">
        <f t="shared" si="2"/>
        <v>0.37273262888720121</v>
      </c>
    </row>
    <row r="154" spans="1:4" x14ac:dyDescent="0.25">
      <c r="A154" s="2">
        <v>159</v>
      </c>
      <c r="B154" s="2">
        <v>32.36890642941944</v>
      </c>
      <c r="C154" s="7">
        <v>9.8536097369869352E-4</v>
      </c>
      <c r="D154" s="7">
        <f t="shared" si="2"/>
        <v>0.37371798986089988</v>
      </c>
    </row>
    <row r="155" spans="1:4" x14ac:dyDescent="0.25">
      <c r="A155" s="2">
        <v>149</v>
      </c>
      <c r="B155" s="2">
        <v>31.947256217061295</v>
      </c>
      <c r="C155" s="7">
        <v>9.3718680425044446E-4</v>
      </c>
      <c r="D155" s="7">
        <f t="shared" si="2"/>
        <v>0.3746551766651503</v>
      </c>
    </row>
    <row r="156" spans="1:4" x14ac:dyDescent="0.25">
      <c r="A156" s="2">
        <v>264</v>
      </c>
      <c r="B156" s="2">
        <v>31.944558208873786</v>
      </c>
      <c r="C156" s="7">
        <v>1.667907183972998E-3</v>
      </c>
      <c r="D156" s="7">
        <f t="shared" si="2"/>
        <v>0.37632308384912327</v>
      </c>
    </row>
    <row r="157" spans="1:4" x14ac:dyDescent="0.25">
      <c r="A157" s="2">
        <v>286</v>
      </c>
      <c r="B157" s="2">
        <v>31.557339346703884</v>
      </c>
      <c r="C157" s="7">
        <v>1.8623620052880072E-3</v>
      </c>
      <c r="D157" s="7">
        <f t="shared" si="2"/>
        <v>0.37818544585441127</v>
      </c>
    </row>
    <row r="158" spans="1:4" x14ac:dyDescent="0.25">
      <c r="A158" s="2">
        <v>460</v>
      </c>
      <c r="B158" s="2">
        <v>30.650513375981973</v>
      </c>
      <c r="C158" s="7">
        <v>4.4550035362917167E-3</v>
      </c>
      <c r="D158" s="7">
        <f t="shared" si="2"/>
        <v>0.38264044939070296</v>
      </c>
    </row>
    <row r="159" spans="1:4" x14ac:dyDescent="0.25">
      <c r="A159" s="2">
        <v>324</v>
      </c>
      <c r="B159" s="2">
        <v>30.625769740341639</v>
      </c>
      <c r="C159" s="7">
        <v>2.2531340693187846E-3</v>
      </c>
      <c r="D159" s="7">
        <f t="shared" si="2"/>
        <v>0.38489358346002173</v>
      </c>
    </row>
    <row r="160" spans="1:4" x14ac:dyDescent="0.25">
      <c r="A160" s="2">
        <v>78</v>
      </c>
      <c r="B160" s="2">
        <v>30.619876025175472</v>
      </c>
      <c r="C160" s="7">
        <v>6.565456042720132E-4</v>
      </c>
      <c r="D160" s="7">
        <f t="shared" si="2"/>
        <v>0.38555012906429376</v>
      </c>
    </row>
    <row r="161" spans="1:4" x14ac:dyDescent="0.25">
      <c r="A161" s="2">
        <v>107</v>
      </c>
      <c r="B161" s="2">
        <v>30.251631251576327</v>
      </c>
      <c r="C161" s="7">
        <v>7.5926880385480348E-4</v>
      </c>
      <c r="D161" s="7">
        <f t="shared" si="2"/>
        <v>0.38630939786814855</v>
      </c>
    </row>
    <row r="162" spans="1:4" x14ac:dyDescent="0.25">
      <c r="A162" s="2">
        <v>10</v>
      </c>
      <c r="B162" s="2">
        <v>29.855565243566161</v>
      </c>
      <c r="C162" s="7">
        <v>4.6691130430559182E-4</v>
      </c>
      <c r="D162" s="7">
        <f t="shared" si="2"/>
        <v>0.38677630917245415</v>
      </c>
    </row>
    <row r="163" spans="1:4" x14ac:dyDescent="0.25">
      <c r="A163" s="2">
        <v>424</v>
      </c>
      <c r="B163" s="2">
        <v>29.444870667906798</v>
      </c>
      <c r="C163" s="7">
        <v>3.7194520128307203E-3</v>
      </c>
      <c r="D163" s="7">
        <f t="shared" si="2"/>
        <v>0.39049576118528484</v>
      </c>
    </row>
    <row r="164" spans="1:4" x14ac:dyDescent="0.25">
      <c r="A164" s="2">
        <v>425</v>
      </c>
      <c r="B164" s="2">
        <v>29.278334523914964</v>
      </c>
      <c r="C164" s="7">
        <v>3.738142726463035E-3</v>
      </c>
      <c r="D164" s="7">
        <f t="shared" si="2"/>
        <v>0.3942339039117479</v>
      </c>
    </row>
    <row r="165" spans="1:4" x14ac:dyDescent="0.25">
      <c r="A165" s="2">
        <v>226</v>
      </c>
      <c r="B165" s="2">
        <v>28.287184851531492</v>
      </c>
      <c r="C165" s="7">
        <v>1.3786338816124562E-3</v>
      </c>
      <c r="D165" s="7">
        <f t="shared" si="2"/>
        <v>0.39561253779336036</v>
      </c>
    </row>
    <row r="166" spans="1:4" x14ac:dyDescent="0.25">
      <c r="A166" s="2">
        <v>207</v>
      </c>
      <c r="B166" s="2">
        <v>28.168887790910958</v>
      </c>
      <c r="C166" s="7">
        <v>1.2533936258977937E-3</v>
      </c>
      <c r="D166" s="7">
        <f t="shared" si="2"/>
        <v>0.39686593141925813</v>
      </c>
    </row>
    <row r="167" spans="1:4" x14ac:dyDescent="0.25">
      <c r="A167" s="2">
        <v>63</v>
      </c>
      <c r="B167" s="2">
        <v>27.67938284322554</v>
      </c>
      <c r="C167" s="7">
        <v>6.0899132913679738E-4</v>
      </c>
      <c r="D167" s="7">
        <f t="shared" si="2"/>
        <v>0.39747492274839491</v>
      </c>
    </row>
    <row r="168" spans="1:4" x14ac:dyDescent="0.25">
      <c r="A168" s="2">
        <v>404</v>
      </c>
      <c r="B168" s="2">
        <v>27.190277010951831</v>
      </c>
      <c r="C168" s="7">
        <v>3.3646552716851911E-3</v>
      </c>
      <c r="D168" s="7">
        <f t="shared" si="2"/>
        <v>0.40083957802008008</v>
      </c>
    </row>
    <row r="169" spans="1:4" x14ac:dyDescent="0.25">
      <c r="A169" s="2">
        <v>120</v>
      </c>
      <c r="B169" s="2">
        <v>26.740630652948312</v>
      </c>
      <c r="C169" s="7">
        <v>8.1039267462124152E-4</v>
      </c>
      <c r="D169" s="7">
        <f t="shared" si="2"/>
        <v>0.40164997069470132</v>
      </c>
    </row>
    <row r="170" spans="1:4" x14ac:dyDescent="0.25">
      <c r="A170" s="2">
        <v>479</v>
      </c>
      <c r="B170" s="2">
        <v>25.928990382497432</v>
      </c>
      <c r="C170" s="7">
        <v>4.900151629090777E-3</v>
      </c>
      <c r="D170" s="7">
        <f t="shared" si="2"/>
        <v>0.40655012232379212</v>
      </c>
    </row>
    <row r="171" spans="1:4" x14ac:dyDescent="0.25">
      <c r="A171" s="2">
        <v>93</v>
      </c>
      <c r="B171" s="2">
        <v>25.616668245978872</v>
      </c>
      <c r="C171" s="7">
        <v>7.0781324768595525E-4</v>
      </c>
      <c r="D171" s="7">
        <f t="shared" si="2"/>
        <v>0.40725793557147805</v>
      </c>
    </row>
    <row r="172" spans="1:4" x14ac:dyDescent="0.25">
      <c r="A172" s="2">
        <v>360</v>
      </c>
      <c r="B172" s="2">
        <v>25.107606896435755</v>
      </c>
      <c r="C172" s="7">
        <v>2.6987094367471732E-3</v>
      </c>
      <c r="D172" s="7">
        <f t="shared" si="2"/>
        <v>0.40995664500822521</v>
      </c>
    </row>
    <row r="173" spans="1:4" x14ac:dyDescent="0.25">
      <c r="A173" s="2">
        <v>491</v>
      </c>
      <c r="B173" s="2">
        <v>24.730524963702919</v>
      </c>
      <c r="C173" s="7">
        <v>5.2039432277008971E-3</v>
      </c>
      <c r="D173" s="7">
        <f t="shared" si="2"/>
        <v>0.41516058823592611</v>
      </c>
    </row>
    <row r="174" spans="1:4" x14ac:dyDescent="0.25">
      <c r="A174" s="2">
        <v>171</v>
      </c>
      <c r="B174" s="2">
        <v>24.397998189682767</v>
      </c>
      <c r="C174" s="7">
        <v>1.046449774222912E-3</v>
      </c>
      <c r="D174" s="7">
        <f t="shared" si="2"/>
        <v>0.41620703801014902</v>
      </c>
    </row>
    <row r="175" spans="1:4" x14ac:dyDescent="0.25">
      <c r="A175" s="2">
        <v>383</v>
      </c>
      <c r="B175" s="2">
        <v>23.56452750846438</v>
      </c>
      <c r="C175" s="7">
        <v>3.0284839091712767E-3</v>
      </c>
      <c r="D175" s="7">
        <f t="shared" si="2"/>
        <v>0.41923552191932029</v>
      </c>
    </row>
    <row r="176" spans="1:4" x14ac:dyDescent="0.25">
      <c r="A176" s="2">
        <v>282</v>
      </c>
      <c r="B176" s="2">
        <v>22.790341499967326</v>
      </c>
      <c r="C176" s="7">
        <v>1.8253931894660139E-3</v>
      </c>
      <c r="D176" s="7">
        <f t="shared" si="2"/>
        <v>0.42106091510878629</v>
      </c>
    </row>
    <row r="177" spans="1:4" x14ac:dyDescent="0.25">
      <c r="A177" s="2">
        <v>269</v>
      </c>
      <c r="B177" s="2">
        <v>22.654166582171456</v>
      </c>
      <c r="C177" s="7">
        <v>1.7102376994934363E-3</v>
      </c>
      <c r="D177" s="7">
        <f t="shared" si="2"/>
        <v>0.4227711528082797</v>
      </c>
    </row>
    <row r="178" spans="1:4" x14ac:dyDescent="0.25">
      <c r="A178" s="2">
        <v>330</v>
      </c>
      <c r="B178" s="2">
        <v>22.388037836613876</v>
      </c>
      <c r="C178" s="7">
        <v>2.3219269379482817E-3</v>
      </c>
      <c r="D178" s="7">
        <f t="shared" si="2"/>
        <v>0.42509307974622801</v>
      </c>
    </row>
    <row r="179" spans="1:4" x14ac:dyDescent="0.25">
      <c r="A179" s="2">
        <v>333</v>
      </c>
      <c r="B179" s="2">
        <v>22.269964623339547</v>
      </c>
      <c r="C179" s="7">
        <v>2.3571070553883348E-3</v>
      </c>
      <c r="D179" s="7">
        <f t="shared" si="2"/>
        <v>0.42745018680161634</v>
      </c>
    </row>
    <row r="180" spans="1:4" x14ac:dyDescent="0.25">
      <c r="A180" s="2">
        <v>352</v>
      </c>
      <c r="B180" s="2">
        <v>21.547782564932277</v>
      </c>
      <c r="C180" s="7">
        <v>2.5926313825143949E-3</v>
      </c>
      <c r="D180" s="7">
        <f t="shared" si="2"/>
        <v>0.43004281818413076</v>
      </c>
    </row>
    <row r="181" spans="1:4" x14ac:dyDescent="0.25">
      <c r="A181" s="2">
        <v>4</v>
      </c>
      <c r="B181" s="2">
        <v>21.416835607104076</v>
      </c>
      <c r="C181" s="7">
        <v>4.5307789400582409E-4</v>
      </c>
      <c r="D181" s="7">
        <f t="shared" si="2"/>
        <v>0.4304958960781366</v>
      </c>
    </row>
    <row r="182" spans="1:4" x14ac:dyDescent="0.25">
      <c r="A182" s="2">
        <v>338</v>
      </c>
      <c r="B182" s="2">
        <v>21.313495721386062</v>
      </c>
      <c r="C182" s="7">
        <v>2.4169290633215207E-3</v>
      </c>
      <c r="D182" s="7">
        <f t="shared" si="2"/>
        <v>0.43291282514145812</v>
      </c>
    </row>
    <row r="183" spans="1:4" x14ac:dyDescent="0.25">
      <c r="A183" s="2">
        <v>391</v>
      </c>
      <c r="B183" s="2">
        <v>20.553282342012608</v>
      </c>
      <c r="C183" s="7">
        <v>3.1523949605173451E-3</v>
      </c>
      <c r="D183" s="7">
        <f t="shared" si="2"/>
        <v>0.43606522010197546</v>
      </c>
    </row>
    <row r="184" spans="1:4" x14ac:dyDescent="0.25">
      <c r="A184" s="2">
        <v>96</v>
      </c>
      <c r="B184" s="2">
        <v>20.302476308610494</v>
      </c>
      <c r="C184" s="7">
        <v>7.1853750983746814E-4</v>
      </c>
      <c r="D184" s="7">
        <f t="shared" si="2"/>
        <v>0.43678375761181293</v>
      </c>
    </row>
    <row r="185" spans="1:4" x14ac:dyDescent="0.25">
      <c r="A185" s="2">
        <v>64</v>
      </c>
      <c r="B185" s="2">
        <v>20.262905969402709</v>
      </c>
      <c r="C185" s="7">
        <v>6.120515870721581E-4</v>
      </c>
      <c r="D185" s="7">
        <f t="shared" si="2"/>
        <v>0.4373958091988851</v>
      </c>
    </row>
    <row r="186" spans="1:4" x14ac:dyDescent="0.25">
      <c r="A186" s="2">
        <v>167</v>
      </c>
      <c r="B186" s="2">
        <v>19.742089710978689</v>
      </c>
      <c r="C186" s="7">
        <v>1.0256772236337313E-3</v>
      </c>
      <c r="D186" s="7">
        <f t="shared" si="2"/>
        <v>0.43842148642251882</v>
      </c>
    </row>
    <row r="187" spans="1:4" x14ac:dyDescent="0.25">
      <c r="A187" s="2">
        <v>59</v>
      </c>
      <c r="B187" s="2">
        <v>18.696809561244663</v>
      </c>
      <c r="C187" s="7">
        <v>5.9690254713838696E-4</v>
      </c>
      <c r="D187" s="7">
        <f t="shared" si="2"/>
        <v>0.43901838896965723</v>
      </c>
    </row>
    <row r="188" spans="1:4" x14ac:dyDescent="0.25">
      <c r="A188" s="2">
        <v>202</v>
      </c>
      <c r="B188" s="2">
        <v>18.249908002777374</v>
      </c>
      <c r="C188" s="7">
        <v>1.222370570827729E-3</v>
      </c>
      <c r="D188" s="7">
        <f t="shared" si="2"/>
        <v>0.44024075954048497</v>
      </c>
    </row>
    <row r="189" spans="1:4" x14ac:dyDescent="0.25">
      <c r="A189" s="2">
        <v>168</v>
      </c>
      <c r="B189" s="2">
        <v>18.248168992762658</v>
      </c>
      <c r="C189" s="7">
        <v>1.0308313805364134E-3</v>
      </c>
      <c r="D189" s="7">
        <f t="shared" si="2"/>
        <v>0.44127159092102136</v>
      </c>
    </row>
    <row r="190" spans="1:4" x14ac:dyDescent="0.25">
      <c r="A190" s="2">
        <v>276</v>
      </c>
      <c r="B190" s="2">
        <v>18.161389983066329</v>
      </c>
      <c r="C190" s="7">
        <v>1.7713113698239731E-3</v>
      </c>
      <c r="D190" s="7">
        <f t="shared" si="2"/>
        <v>0.44304290229084531</v>
      </c>
    </row>
    <row r="191" spans="1:4" x14ac:dyDescent="0.25">
      <c r="A191" s="2">
        <v>62</v>
      </c>
      <c r="B191" s="2">
        <v>17.687089097129501</v>
      </c>
      <c r="C191" s="7">
        <v>6.0594637249111348E-4</v>
      </c>
      <c r="D191" s="7">
        <f t="shared" si="2"/>
        <v>0.44364884866333643</v>
      </c>
    </row>
    <row r="192" spans="1:4" x14ac:dyDescent="0.25">
      <c r="A192" s="2">
        <v>92</v>
      </c>
      <c r="B192" s="2">
        <v>17.294625388391069</v>
      </c>
      <c r="C192" s="7">
        <v>7.0427418144752547E-4</v>
      </c>
      <c r="D192" s="7">
        <f t="shared" si="2"/>
        <v>0.44435312284478395</v>
      </c>
    </row>
    <row r="193" spans="1:4" x14ac:dyDescent="0.25">
      <c r="A193" s="2">
        <v>117</v>
      </c>
      <c r="B193" s="2">
        <v>16.45242195494211</v>
      </c>
      <c r="C193" s="7">
        <v>7.9829746265343521E-4</v>
      </c>
      <c r="D193" s="7">
        <f t="shared" si="2"/>
        <v>0.44515142030743737</v>
      </c>
    </row>
    <row r="194" spans="1:4" x14ac:dyDescent="0.25">
      <c r="A194" s="2">
        <v>449</v>
      </c>
      <c r="B194" s="2">
        <v>16.160332654355443</v>
      </c>
      <c r="C194" s="7">
        <v>4.2160129996547512E-3</v>
      </c>
      <c r="D194" s="7">
        <f t="shared" si="2"/>
        <v>0.44936743330709211</v>
      </c>
    </row>
    <row r="195" spans="1:4" x14ac:dyDescent="0.25">
      <c r="A195" s="2">
        <v>492</v>
      </c>
      <c r="B195" s="2">
        <v>15.850078224677418</v>
      </c>
      <c r="C195" s="7">
        <v>5.2300936961818074E-3</v>
      </c>
      <c r="D195" s="7">
        <f t="shared" si="2"/>
        <v>0.45459752700327394</v>
      </c>
    </row>
    <row r="196" spans="1:4" x14ac:dyDescent="0.25">
      <c r="A196" s="2">
        <v>381</v>
      </c>
      <c r="B196" s="2">
        <v>15.404359426414885</v>
      </c>
      <c r="C196" s="7">
        <v>2.9982747821772938E-3</v>
      </c>
      <c r="D196" s="7">
        <f t="shared" ref="D196:D259" si="3">D195+C196</f>
        <v>0.45759580178545123</v>
      </c>
    </row>
    <row r="197" spans="1:4" x14ac:dyDescent="0.25">
      <c r="A197" s="2">
        <v>154</v>
      </c>
      <c r="B197" s="2">
        <v>15.351637191277405</v>
      </c>
      <c r="C197" s="7">
        <v>9.6097206097460746E-4</v>
      </c>
      <c r="D197" s="7">
        <f t="shared" si="3"/>
        <v>0.45855677384642585</v>
      </c>
    </row>
    <row r="198" spans="1:4" x14ac:dyDescent="0.25">
      <c r="A198" s="2">
        <v>419</v>
      </c>
      <c r="B198" s="2">
        <v>14.651741140187369</v>
      </c>
      <c r="C198" s="7">
        <v>3.6273909378098075E-3</v>
      </c>
      <c r="D198" s="7">
        <f t="shared" si="3"/>
        <v>0.46218416478423563</v>
      </c>
    </row>
    <row r="199" spans="1:4" x14ac:dyDescent="0.25">
      <c r="A199" s="2">
        <v>204</v>
      </c>
      <c r="B199" s="2">
        <v>14.595757216944548</v>
      </c>
      <c r="C199" s="7">
        <v>1.2346865693570656E-3</v>
      </c>
      <c r="D199" s="7">
        <f t="shared" si="3"/>
        <v>0.46341885135359268</v>
      </c>
    </row>
    <row r="200" spans="1:4" x14ac:dyDescent="0.25">
      <c r="A200" s="2">
        <v>3</v>
      </c>
      <c r="B200" s="2">
        <v>14.52229270202406</v>
      </c>
      <c r="C200" s="7">
        <v>4.5081250453579501E-4</v>
      </c>
      <c r="D200" s="7">
        <f t="shared" si="3"/>
        <v>0.46386966385812844</v>
      </c>
    </row>
    <row r="201" spans="1:4" x14ac:dyDescent="0.25">
      <c r="A201" s="2">
        <v>208</v>
      </c>
      <c r="B201" s="2">
        <v>13.45392145475671</v>
      </c>
      <c r="C201" s="7">
        <v>1.259692086329441E-3</v>
      </c>
      <c r="D201" s="7">
        <f t="shared" si="3"/>
        <v>0.46512935594445787</v>
      </c>
    </row>
    <row r="202" spans="1:4" x14ac:dyDescent="0.25">
      <c r="A202" s="2">
        <v>43</v>
      </c>
      <c r="B202" s="2">
        <v>13.341288254358005</v>
      </c>
      <c r="C202" s="7">
        <v>5.5089993873351604E-4</v>
      </c>
      <c r="D202" s="7">
        <f t="shared" si="3"/>
        <v>0.4656802558831914</v>
      </c>
    </row>
    <row r="203" spans="1:4" x14ac:dyDescent="0.25">
      <c r="A203" s="2">
        <v>220</v>
      </c>
      <c r="B203" s="2">
        <v>12.675045380477968</v>
      </c>
      <c r="C203" s="7">
        <v>1.3377884191838479E-3</v>
      </c>
      <c r="D203" s="7">
        <f t="shared" si="3"/>
        <v>0.46701804430237526</v>
      </c>
    </row>
    <row r="204" spans="1:4" x14ac:dyDescent="0.25">
      <c r="A204" s="2">
        <v>13</v>
      </c>
      <c r="B204" s="2">
        <v>12.138838605897035</v>
      </c>
      <c r="C204" s="7">
        <v>4.7398559861309205E-4</v>
      </c>
      <c r="D204" s="7">
        <f t="shared" si="3"/>
        <v>0.46749202990098837</v>
      </c>
    </row>
    <row r="205" spans="1:4" x14ac:dyDescent="0.25">
      <c r="A205" s="2">
        <v>382</v>
      </c>
      <c r="B205" s="2">
        <v>11.635949517378322</v>
      </c>
      <c r="C205" s="7">
        <v>3.013341489625421E-3</v>
      </c>
      <c r="D205" s="7">
        <f t="shared" si="3"/>
        <v>0.47050537139061377</v>
      </c>
    </row>
    <row r="206" spans="1:4" x14ac:dyDescent="0.25">
      <c r="A206" s="2">
        <v>75</v>
      </c>
      <c r="B206" s="2">
        <v>11.38524349749423</v>
      </c>
      <c r="C206" s="7">
        <v>6.4674657906005286E-4</v>
      </c>
      <c r="D206" s="7">
        <f t="shared" si="3"/>
        <v>0.47115211796967382</v>
      </c>
    </row>
    <row r="207" spans="1:4" x14ac:dyDescent="0.25">
      <c r="A207" s="2">
        <v>41</v>
      </c>
      <c r="B207" s="2">
        <v>10.040650603425092</v>
      </c>
      <c r="C207" s="7">
        <v>5.4540471184464929E-4</v>
      </c>
      <c r="D207" s="7">
        <f t="shared" si="3"/>
        <v>0.47169752268151849</v>
      </c>
    </row>
    <row r="208" spans="1:4" x14ac:dyDescent="0.25">
      <c r="A208" s="2">
        <v>217</v>
      </c>
      <c r="B208" s="2">
        <v>9.8551746283446846</v>
      </c>
      <c r="C208" s="7">
        <v>1.3178217598039765E-3</v>
      </c>
      <c r="D208" s="7">
        <f t="shared" si="3"/>
        <v>0.47301534444132248</v>
      </c>
    </row>
    <row r="209" spans="1:4" x14ac:dyDescent="0.25">
      <c r="A209" s="2">
        <v>125</v>
      </c>
      <c r="B209" s="2">
        <v>9.3188994838274084</v>
      </c>
      <c r="C209" s="7">
        <v>8.3095996998415868E-4</v>
      </c>
      <c r="D209" s="7">
        <f t="shared" si="3"/>
        <v>0.47384630441130665</v>
      </c>
    </row>
    <row r="210" spans="1:4" x14ac:dyDescent="0.25">
      <c r="A210" s="2">
        <v>95</v>
      </c>
      <c r="B210" s="2">
        <v>8.9214569118321378</v>
      </c>
      <c r="C210" s="7">
        <v>7.14944822288281E-4</v>
      </c>
      <c r="D210" s="7">
        <f t="shared" si="3"/>
        <v>0.47456124923359494</v>
      </c>
    </row>
    <row r="211" spans="1:4" x14ac:dyDescent="0.25">
      <c r="A211" s="2">
        <v>191</v>
      </c>
      <c r="B211" s="2">
        <v>8.5038465417528641</v>
      </c>
      <c r="C211" s="7">
        <v>1.156795987931994E-3</v>
      </c>
      <c r="D211" s="7">
        <f t="shared" si="3"/>
        <v>0.47571804522152694</v>
      </c>
    </row>
    <row r="212" spans="1:4" x14ac:dyDescent="0.25">
      <c r="A212" s="2">
        <v>206</v>
      </c>
      <c r="B212" s="2">
        <v>7.3744075221857202</v>
      </c>
      <c r="C212" s="7">
        <v>1.2471266577683045E-3</v>
      </c>
      <c r="D212" s="7">
        <f t="shared" si="3"/>
        <v>0.47696517187929527</v>
      </c>
    </row>
    <row r="213" spans="1:4" x14ac:dyDescent="0.25">
      <c r="A213" s="2">
        <v>114</v>
      </c>
      <c r="B213" s="2">
        <v>6.0854424443004973</v>
      </c>
      <c r="C213" s="7">
        <v>7.8638277323614977E-4</v>
      </c>
      <c r="D213" s="7">
        <f t="shared" si="3"/>
        <v>0.47775155465253144</v>
      </c>
    </row>
    <row r="214" spans="1:4" x14ac:dyDescent="0.25">
      <c r="A214" s="2">
        <v>36</v>
      </c>
      <c r="B214" s="2">
        <v>5.8959471207799652</v>
      </c>
      <c r="C214" s="7">
        <v>5.3190526517328974E-4</v>
      </c>
      <c r="D214" s="7">
        <f t="shared" si="3"/>
        <v>0.47828345991770471</v>
      </c>
    </row>
    <row r="215" spans="1:4" x14ac:dyDescent="0.25">
      <c r="A215" s="2">
        <v>104</v>
      </c>
      <c r="B215" s="2">
        <v>5.6106710254280188</v>
      </c>
      <c r="C215" s="7">
        <v>7.4793662204867021E-4</v>
      </c>
      <c r="D215" s="7">
        <f t="shared" si="3"/>
        <v>0.47903139653975341</v>
      </c>
    </row>
    <row r="216" spans="1:4" x14ac:dyDescent="0.25">
      <c r="A216" s="2">
        <v>14</v>
      </c>
      <c r="B216" s="2">
        <v>5.4541679907797516</v>
      </c>
      <c r="C216" s="7">
        <v>4.7636743579205224E-4</v>
      </c>
      <c r="D216" s="7">
        <f t="shared" si="3"/>
        <v>0.47950776397554545</v>
      </c>
    </row>
    <row r="217" spans="1:4" x14ac:dyDescent="0.25">
      <c r="A217" s="2">
        <v>407</v>
      </c>
      <c r="B217" s="2">
        <v>5.406110185009311</v>
      </c>
      <c r="C217" s="7">
        <v>3.4156340366362425E-3</v>
      </c>
      <c r="D217" s="7">
        <f t="shared" si="3"/>
        <v>0.4829233980121817</v>
      </c>
    </row>
    <row r="218" spans="1:4" x14ac:dyDescent="0.25">
      <c r="A218" s="2">
        <v>58</v>
      </c>
      <c r="B218" s="2">
        <v>5.2796420046033745</v>
      </c>
      <c r="C218" s="7">
        <v>5.9391803440269513E-4</v>
      </c>
      <c r="D218" s="7">
        <f t="shared" si="3"/>
        <v>0.48351731604658438</v>
      </c>
    </row>
    <row r="219" spans="1:4" x14ac:dyDescent="0.25">
      <c r="A219" s="2">
        <v>273</v>
      </c>
      <c r="B219" s="2">
        <v>5.1741146712301997</v>
      </c>
      <c r="C219" s="7">
        <v>1.7448743262154292E-3</v>
      </c>
      <c r="D219" s="7">
        <f t="shared" si="3"/>
        <v>0.48526219037279983</v>
      </c>
    </row>
    <row r="220" spans="1:4" x14ac:dyDescent="0.25">
      <c r="A220" s="2">
        <v>77</v>
      </c>
      <c r="B220" s="2">
        <v>4.4369260395615129</v>
      </c>
      <c r="C220" s="7">
        <v>6.5326287625065314E-4</v>
      </c>
      <c r="D220" s="7">
        <f t="shared" si="3"/>
        <v>0.4859154532490505</v>
      </c>
    </row>
    <row r="221" spans="1:4" x14ac:dyDescent="0.25">
      <c r="A221" s="2">
        <v>163</v>
      </c>
      <c r="B221" s="2">
        <v>4.0323949033772806</v>
      </c>
      <c r="C221" s="7">
        <v>1.0053170185470384E-3</v>
      </c>
      <c r="D221" s="7">
        <f t="shared" si="3"/>
        <v>0.48692077026759756</v>
      </c>
    </row>
    <row r="222" spans="1:4" x14ac:dyDescent="0.25">
      <c r="A222" s="2">
        <v>201</v>
      </c>
      <c r="B222" s="2">
        <v>3.8066488463973656</v>
      </c>
      <c r="C222" s="7">
        <v>1.2162587179735901E-3</v>
      </c>
      <c r="D222" s="7">
        <f t="shared" si="3"/>
        <v>0.48813702898557115</v>
      </c>
    </row>
    <row r="223" spans="1:4" x14ac:dyDescent="0.25">
      <c r="A223" s="2">
        <v>89</v>
      </c>
      <c r="B223" s="2">
        <v>3.791388033378098</v>
      </c>
      <c r="C223" s="7">
        <v>6.9376280125514839E-4</v>
      </c>
      <c r="D223" s="7">
        <f t="shared" si="3"/>
        <v>0.48883079178682631</v>
      </c>
    </row>
    <row r="224" spans="1:4" x14ac:dyDescent="0.25">
      <c r="A224" s="2">
        <v>49</v>
      </c>
      <c r="B224" s="2">
        <v>3.4105135869885999</v>
      </c>
      <c r="C224" s="7">
        <v>5.6772005948414284E-4</v>
      </c>
      <c r="D224" s="7">
        <f t="shared" si="3"/>
        <v>0.48939851184631045</v>
      </c>
    </row>
    <row r="225" spans="1:4" x14ac:dyDescent="0.25">
      <c r="A225" s="2">
        <v>153</v>
      </c>
      <c r="B225" s="2">
        <v>2.6570384655369708</v>
      </c>
      <c r="C225" s="7">
        <v>9.5616720066973447E-4</v>
      </c>
      <c r="D225" s="7">
        <f t="shared" si="3"/>
        <v>0.49035467904698016</v>
      </c>
    </row>
    <row r="226" spans="1:4" x14ac:dyDescent="0.25">
      <c r="A226" s="2">
        <v>65</v>
      </c>
      <c r="B226" s="2">
        <v>2.3745104642421211</v>
      </c>
      <c r="C226" s="7">
        <v>6.1512722318809868E-4</v>
      </c>
      <c r="D226" s="7">
        <f t="shared" si="3"/>
        <v>0.49096980627016823</v>
      </c>
    </row>
    <row r="227" spans="1:4" x14ac:dyDescent="0.25">
      <c r="A227" s="2">
        <v>137</v>
      </c>
      <c r="B227" s="2">
        <v>2.3487773373126402</v>
      </c>
      <c r="C227" s="7">
        <v>8.8247646922141713E-4</v>
      </c>
      <c r="D227" s="7">
        <f t="shared" si="3"/>
        <v>0.49185228273938963</v>
      </c>
    </row>
    <row r="228" spans="1:4" x14ac:dyDescent="0.25">
      <c r="A228" s="2">
        <v>186</v>
      </c>
      <c r="B228" s="2">
        <v>0.84981222943861212</v>
      </c>
      <c r="C228" s="7">
        <v>1.1281638448470651E-3</v>
      </c>
      <c r="D228" s="7">
        <f t="shared" si="3"/>
        <v>0.49298044658423668</v>
      </c>
    </row>
    <row r="229" spans="1:4" x14ac:dyDescent="0.25">
      <c r="A229" s="2">
        <v>164</v>
      </c>
      <c r="B229" s="2">
        <v>0.52735172805478214</v>
      </c>
      <c r="C229" s="7">
        <v>1.0103688628613449E-3</v>
      </c>
      <c r="D229" s="7">
        <f t="shared" si="3"/>
        <v>0.493990815447098</v>
      </c>
    </row>
    <row r="230" spans="1:4" x14ac:dyDescent="0.25">
      <c r="A230" s="2">
        <v>183</v>
      </c>
      <c r="B230" s="2">
        <v>0.51564179028355284</v>
      </c>
      <c r="C230" s="7">
        <v>1.111325858442242E-3</v>
      </c>
      <c r="D230" s="7">
        <f t="shared" si="3"/>
        <v>0.49510214130554026</v>
      </c>
    </row>
    <row r="231" spans="1:4" x14ac:dyDescent="0.25">
      <c r="A231" s="2">
        <v>8</v>
      </c>
      <c r="B231" s="2">
        <v>0.11931835937321011</v>
      </c>
      <c r="C231" s="7">
        <v>4.6225386404514363E-4</v>
      </c>
      <c r="D231" s="7">
        <f t="shared" si="3"/>
        <v>0.49556439516958539</v>
      </c>
    </row>
    <row r="232" spans="1:4" x14ac:dyDescent="0.25">
      <c r="A232" s="2">
        <v>213</v>
      </c>
      <c r="B232" s="2">
        <v>-0.73448528876906494</v>
      </c>
      <c r="C232" s="7">
        <v>1.2916623397846265E-3</v>
      </c>
      <c r="D232" s="7">
        <f t="shared" si="3"/>
        <v>0.49685605750937001</v>
      </c>
    </row>
    <row r="233" spans="1:4" x14ac:dyDescent="0.25">
      <c r="A233" s="2">
        <v>401</v>
      </c>
      <c r="B233" s="2">
        <v>-1.9505519544545677</v>
      </c>
      <c r="C233" s="7">
        <v>3.314437371173381E-3</v>
      </c>
      <c r="D233" s="7">
        <f t="shared" si="3"/>
        <v>0.50017049488054344</v>
      </c>
    </row>
    <row r="234" spans="1:4" x14ac:dyDescent="0.25">
      <c r="A234" s="2">
        <v>178</v>
      </c>
      <c r="B234" s="2">
        <v>-2.3119029828103521</v>
      </c>
      <c r="C234" s="7">
        <v>1.0838191577578937E-3</v>
      </c>
      <c r="D234" s="7">
        <f t="shared" si="3"/>
        <v>0.50125431403830134</v>
      </c>
    </row>
    <row r="235" spans="1:4" x14ac:dyDescent="0.25">
      <c r="A235" s="2">
        <v>259</v>
      </c>
      <c r="B235" s="2">
        <v>-2.3686665851782891</v>
      </c>
      <c r="C235" s="7">
        <v>1.6266244014926838E-3</v>
      </c>
      <c r="D235" s="7">
        <f t="shared" si="3"/>
        <v>0.50288093843979398</v>
      </c>
    </row>
    <row r="236" spans="1:4" x14ac:dyDescent="0.25">
      <c r="A236" s="2">
        <v>57</v>
      </c>
      <c r="B236" s="2">
        <v>-2.565927539839322</v>
      </c>
      <c r="C236" s="7">
        <v>5.9094844423068153E-4</v>
      </c>
      <c r="D236" s="7">
        <f t="shared" si="3"/>
        <v>0.50347188688402467</v>
      </c>
    </row>
    <row r="237" spans="1:4" x14ac:dyDescent="0.25">
      <c r="A237" s="2">
        <v>119</v>
      </c>
      <c r="B237" s="2">
        <v>-2.6023540905916889</v>
      </c>
      <c r="C237" s="7">
        <v>8.0634071124813548E-4</v>
      </c>
      <c r="D237" s="7">
        <f t="shared" si="3"/>
        <v>0.50427822759527285</v>
      </c>
    </row>
    <row r="238" spans="1:4" x14ac:dyDescent="0.25">
      <c r="A238" s="2">
        <v>71</v>
      </c>
      <c r="B238" s="2">
        <v>-2.6093824069885159</v>
      </c>
      <c r="C238" s="7">
        <v>6.3390833649663804E-4</v>
      </c>
      <c r="D238" s="7">
        <f t="shared" si="3"/>
        <v>0.50491213593176953</v>
      </c>
    </row>
    <row r="239" spans="1:4" x14ac:dyDescent="0.25">
      <c r="A239" s="2">
        <v>72</v>
      </c>
      <c r="B239" s="2">
        <v>-2.9159359698824119</v>
      </c>
      <c r="C239" s="7">
        <v>6.3709380552425931E-4</v>
      </c>
      <c r="D239" s="7">
        <f t="shared" si="3"/>
        <v>0.50554922973729377</v>
      </c>
    </row>
    <row r="240" spans="1:4" x14ac:dyDescent="0.25">
      <c r="A240" s="2">
        <v>38</v>
      </c>
      <c r="B240" s="2">
        <v>-3.1572694206188316</v>
      </c>
      <c r="C240" s="7">
        <v>5.3726447834477901E-4</v>
      </c>
      <c r="D240" s="7">
        <f t="shared" si="3"/>
        <v>0.50608649421563856</v>
      </c>
    </row>
    <row r="241" spans="1:4" x14ac:dyDescent="0.25">
      <c r="A241" s="2">
        <v>180</v>
      </c>
      <c r="B241" s="2">
        <v>-3.8915973049297463</v>
      </c>
      <c r="C241" s="7">
        <v>1.0947391810892592E-3</v>
      </c>
      <c r="D241" s="7">
        <f t="shared" si="3"/>
        <v>0.50718123339672783</v>
      </c>
    </row>
    <row r="242" spans="1:4" x14ac:dyDescent="0.25">
      <c r="A242" s="2">
        <v>261</v>
      </c>
      <c r="B242" s="2">
        <v>-3.9402825426859636</v>
      </c>
      <c r="C242" s="7">
        <v>1.643013460763803E-3</v>
      </c>
      <c r="D242" s="7">
        <f t="shared" si="3"/>
        <v>0.50882424685749161</v>
      </c>
    </row>
    <row r="243" spans="1:4" x14ac:dyDescent="0.25">
      <c r="A243" s="2">
        <v>403</v>
      </c>
      <c r="B243" s="2">
        <v>-4.6639014794036484</v>
      </c>
      <c r="C243" s="7">
        <v>3.3478319953267658E-3</v>
      </c>
      <c r="D243" s="7">
        <f t="shared" si="3"/>
        <v>0.51217207885281835</v>
      </c>
    </row>
    <row r="244" spans="1:4" x14ac:dyDescent="0.25">
      <c r="A244" s="2">
        <v>434</v>
      </c>
      <c r="B244" s="2">
        <v>-4.6802104989183135</v>
      </c>
      <c r="C244" s="7">
        <v>3.9106428306144234E-3</v>
      </c>
      <c r="D244" s="7">
        <f t="shared" si="3"/>
        <v>0.51608272168343272</v>
      </c>
    </row>
    <row r="245" spans="1:4" x14ac:dyDescent="0.25">
      <c r="A245" s="2">
        <v>332</v>
      </c>
      <c r="B245" s="2">
        <v>-5.6560329706262564</v>
      </c>
      <c r="C245" s="7">
        <v>2.3453215201113928E-3</v>
      </c>
      <c r="D245" s="7">
        <f t="shared" si="3"/>
        <v>0.51842804320354408</v>
      </c>
    </row>
    <row r="246" spans="1:4" x14ac:dyDescent="0.25">
      <c r="A246" s="2">
        <v>30</v>
      </c>
      <c r="B246" s="2">
        <v>-5.760610843930408</v>
      </c>
      <c r="C246" s="7">
        <v>5.1614624690601504E-4</v>
      </c>
      <c r="D246" s="7">
        <f t="shared" si="3"/>
        <v>0.51894418945045007</v>
      </c>
    </row>
    <row r="247" spans="1:4" x14ac:dyDescent="0.25">
      <c r="A247" s="2">
        <v>81</v>
      </c>
      <c r="B247" s="2">
        <v>-5.9548826989812369</v>
      </c>
      <c r="C247" s="7">
        <v>6.6649309705722954E-4</v>
      </c>
      <c r="D247" s="7">
        <f t="shared" si="3"/>
        <v>0.51961068254750731</v>
      </c>
    </row>
    <row r="248" spans="1:4" x14ac:dyDescent="0.25">
      <c r="A248" s="2">
        <v>27</v>
      </c>
      <c r="B248" s="2">
        <v>-6.1185080133745942</v>
      </c>
      <c r="C248" s="7">
        <v>5.0844269965266199E-4</v>
      </c>
      <c r="D248" s="7">
        <f t="shared" si="3"/>
        <v>0.52011912524715997</v>
      </c>
    </row>
    <row r="249" spans="1:4" x14ac:dyDescent="0.25">
      <c r="A249" s="2">
        <v>420</v>
      </c>
      <c r="B249" s="2">
        <v>-6.7446891979161592</v>
      </c>
      <c r="C249" s="7">
        <v>3.6456190329746808E-3</v>
      </c>
      <c r="D249" s="7">
        <f t="shared" si="3"/>
        <v>0.52376474428013464</v>
      </c>
    </row>
    <row r="250" spans="1:4" x14ac:dyDescent="0.25">
      <c r="A250" s="2">
        <v>278</v>
      </c>
      <c r="B250" s="2">
        <v>-7.1547964730762033</v>
      </c>
      <c r="C250" s="7">
        <v>1.7891582230993896E-3</v>
      </c>
      <c r="D250" s="7">
        <f t="shared" si="3"/>
        <v>0.52555390250323408</v>
      </c>
    </row>
    <row r="251" spans="1:4" x14ac:dyDescent="0.25">
      <c r="A251" s="2">
        <v>85</v>
      </c>
      <c r="B251" s="2">
        <v>-7.3076720986628061</v>
      </c>
      <c r="C251" s="7">
        <v>6.7999126320243491E-4</v>
      </c>
      <c r="D251" s="7">
        <f t="shared" si="3"/>
        <v>0.52623389376643648</v>
      </c>
    </row>
    <row r="252" spans="1:4" x14ac:dyDescent="0.25">
      <c r="A252" s="2">
        <v>417</v>
      </c>
      <c r="B252" s="2">
        <v>-7.4960631862741138</v>
      </c>
      <c r="C252" s="7">
        <v>3.591207713205155E-3</v>
      </c>
      <c r="D252" s="7">
        <f t="shared" si="3"/>
        <v>0.52982510147964168</v>
      </c>
    </row>
    <row r="253" spans="1:4" x14ac:dyDescent="0.25">
      <c r="A253" s="2">
        <v>396</v>
      </c>
      <c r="B253" s="2">
        <v>-7.5522682039609208</v>
      </c>
      <c r="C253" s="7">
        <v>3.2324009135373845E-3</v>
      </c>
      <c r="D253" s="7">
        <f t="shared" si="3"/>
        <v>0.53305750239317906</v>
      </c>
    </row>
    <row r="254" spans="1:4" x14ac:dyDescent="0.25">
      <c r="A254" s="2">
        <v>129</v>
      </c>
      <c r="B254" s="2">
        <v>-7.8204972950934462</v>
      </c>
      <c r="C254" s="7">
        <v>8.4778900510002852E-4</v>
      </c>
      <c r="D254" s="7">
        <f t="shared" si="3"/>
        <v>0.53390529139827914</v>
      </c>
    </row>
    <row r="255" spans="1:4" x14ac:dyDescent="0.25">
      <c r="A255" s="2">
        <v>184</v>
      </c>
      <c r="B255" s="2">
        <v>-8.0666808789810602</v>
      </c>
      <c r="C255" s="7">
        <v>1.1169104104947153E-3</v>
      </c>
      <c r="D255" s="7">
        <f t="shared" si="3"/>
        <v>0.5350222018087738</v>
      </c>
    </row>
    <row r="256" spans="1:4" x14ac:dyDescent="0.25">
      <c r="A256" s="2">
        <v>160</v>
      </c>
      <c r="B256" s="2">
        <v>-8.1532325662774383</v>
      </c>
      <c r="C256" s="7">
        <v>9.9031253638059633E-4</v>
      </c>
      <c r="D256" s="7">
        <f t="shared" si="3"/>
        <v>0.5360125143451544</v>
      </c>
    </row>
    <row r="257" spans="1:4" x14ac:dyDescent="0.25">
      <c r="A257" s="2">
        <v>26</v>
      </c>
      <c r="B257" s="2">
        <v>-8.5263552294200053</v>
      </c>
      <c r="C257" s="7">
        <v>5.0590048615439863E-4</v>
      </c>
      <c r="D257" s="7">
        <f t="shared" si="3"/>
        <v>0.5365184148313088</v>
      </c>
    </row>
    <row r="258" spans="1:4" x14ac:dyDescent="0.25">
      <c r="A258" s="2">
        <v>475</v>
      </c>
      <c r="B258" s="2">
        <v>-8.9572750167699269</v>
      </c>
      <c r="C258" s="7">
        <v>4.8028811722401052E-3</v>
      </c>
      <c r="D258" s="7">
        <f t="shared" si="3"/>
        <v>0.54132129600354895</v>
      </c>
    </row>
    <row r="259" spans="1:4" x14ac:dyDescent="0.25">
      <c r="A259" s="2">
        <v>52</v>
      </c>
      <c r="B259" s="2">
        <v>-9.2624290177445801</v>
      </c>
      <c r="C259" s="7">
        <v>5.7632173339528404E-4</v>
      </c>
      <c r="D259" s="7">
        <f t="shared" si="3"/>
        <v>0.54189761773694423</v>
      </c>
    </row>
    <row r="260" spans="1:4" x14ac:dyDescent="0.25">
      <c r="A260" s="2">
        <v>281</v>
      </c>
      <c r="B260" s="2">
        <v>-9.2762873276260507</v>
      </c>
      <c r="C260" s="7">
        <v>1.8162662235186836E-3</v>
      </c>
      <c r="D260" s="7">
        <f t="shared" ref="D260:D323" si="4">D259+C260</f>
        <v>0.54371388396046294</v>
      </c>
    </row>
    <row r="261" spans="1:4" x14ac:dyDescent="0.25">
      <c r="A261" s="2">
        <v>103</v>
      </c>
      <c r="B261" s="2">
        <v>-9.6536286594164267</v>
      </c>
      <c r="C261" s="7">
        <v>7.4419693893842682E-4</v>
      </c>
      <c r="D261" s="7">
        <f t="shared" si="4"/>
        <v>0.5444580808994014</v>
      </c>
    </row>
    <row r="262" spans="1:4" x14ac:dyDescent="0.25">
      <c r="A262" s="2">
        <v>126</v>
      </c>
      <c r="B262" s="2">
        <v>-9.6865412028200808</v>
      </c>
      <c r="C262" s="7">
        <v>8.3513564822528506E-4</v>
      </c>
      <c r="D262" s="7">
        <f t="shared" si="4"/>
        <v>0.54529321654762664</v>
      </c>
    </row>
    <row r="263" spans="1:4" x14ac:dyDescent="0.25">
      <c r="A263" s="2">
        <v>37</v>
      </c>
      <c r="B263" s="2">
        <v>-9.9065775294820924</v>
      </c>
      <c r="C263" s="7">
        <v>5.3457815595305512E-4</v>
      </c>
      <c r="D263" s="7">
        <f t="shared" si="4"/>
        <v>0.54582779470357967</v>
      </c>
    </row>
    <row r="264" spans="1:4" x14ac:dyDescent="0.25">
      <c r="A264" s="2">
        <v>182</v>
      </c>
      <c r="B264" s="2">
        <v>-10.359369212446836</v>
      </c>
      <c r="C264" s="7">
        <v>1.1057692291500309E-3</v>
      </c>
      <c r="D264" s="7">
        <f t="shared" si="4"/>
        <v>0.54693356393272974</v>
      </c>
    </row>
    <row r="265" spans="1:4" x14ac:dyDescent="0.25">
      <c r="A265" s="2">
        <v>54</v>
      </c>
      <c r="B265" s="2">
        <v>-10.739695381818819</v>
      </c>
      <c r="C265" s="7">
        <v>5.8212846483198313E-4</v>
      </c>
      <c r="D265" s="7">
        <f t="shared" si="4"/>
        <v>0.5475156923975617</v>
      </c>
    </row>
    <row r="266" spans="1:4" x14ac:dyDescent="0.25">
      <c r="A266" s="2">
        <v>105</v>
      </c>
      <c r="B266" s="2">
        <v>-11.356845623389745</v>
      </c>
      <c r="C266" s="7">
        <v>7.5169509753635197E-4</v>
      </c>
      <c r="D266" s="7">
        <f t="shared" si="4"/>
        <v>0.54826738749509807</v>
      </c>
    </row>
    <row r="267" spans="1:4" x14ac:dyDescent="0.25">
      <c r="A267" s="2">
        <v>387</v>
      </c>
      <c r="B267" s="2">
        <v>-11.373592071420717</v>
      </c>
      <c r="C267" s="7">
        <v>3.0898183463238418E-3</v>
      </c>
      <c r="D267" s="7">
        <f t="shared" si="4"/>
        <v>0.55135720584142189</v>
      </c>
    </row>
    <row r="268" spans="1:4" x14ac:dyDescent="0.25">
      <c r="A268" s="2">
        <v>53</v>
      </c>
      <c r="B268" s="2">
        <v>-11.42707332100872</v>
      </c>
      <c r="C268" s="7">
        <v>5.7921782250782328E-4</v>
      </c>
      <c r="D268" s="7">
        <f t="shared" si="4"/>
        <v>0.5519364236639297</v>
      </c>
    </row>
    <row r="269" spans="1:4" x14ac:dyDescent="0.25">
      <c r="A269" s="2">
        <v>452</v>
      </c>
      <c r="B269" s="2">
        <v>-11.467230707430645</v>
      </c>
      <c r="C269" s="7">
        <v>4.2798909064194245E-3</v>
      </c>
      <c r="D269" s="7">
        <f t="shared" si="4"/>
        <v>0.55621631457034915</v>
      </c>
    </row>
    <row r="270" spans="1:4" x14ac:dyDescent="0.25">
      <c r="A270" s="2">
        <v>50</v>
      </c>
      <c r="B270" s="2">
        <v>-11.521862872879865</v>
      </c>
      <c r="C270" s="7">
        <v>5.7057292410466615E-4</v>
      </c>
      <c r="D270" s="7">
        <f t="shared" si="4"/>
        <v>0.55678688749445382</v>
      </c>
    </row>
    <row r="271" spans="1:4" x14ac:dyDescent="0.25">
      <c r="A271" s="2">
        <v>177</v>
      </c>
      <c r="B271" s="2">
        <v>-11.662596973939799</v>
      </c>
      <c r="C271" s="7">
        <v>1.0784000619691043E-3</v>
      </c>
      <c r="D271" s="7">
        <f t="shared" si="4"/>
        <v>0.55786528755642295</v>
      </c>
    </row>
    <row r="272" spans="1:4" x14ac:dyDescent="0.25">
      <c r="A272" s="2">
        <v>32</v>
      </c>
      <c r="B272" s="2">
        <v>-11.941402299353285</v>
      </c>
      <c r="C272" s="7">
        <v>5.2134668003940815E-4</v>
      </c>
      <c r="D272" s="7">
        <f t="shared" si="4"/>
        <v>0.5583866342364624</v>
      </c>
    </row>
    <row r="273" spans="1:4" x14ac:dyDescent="0.25">
      <c r="A273" s="2">
        <v>319</v>
      </c>
      <c r="B273" s="2">
        <v>-11.980967279361721</v>
      </c>
      <c r="C273" s="7">
        <v>2.1973661917195609E-3</v>
      </c>
      <c r="D273" s="7">
        <f t="shared" si="4"/>
        <v>0.56058400042818191</v>
      </c>
    </row>
    <row r="274" spans="1:4" x14ac:dyDescent="0.25">
      <c r="A274" s="2">
        <v>272</v>
      </c>
      <c r="B274" s="2">
        <v>-12.64614354247351</v>
      </c>
      <c r="C274" s="7">
        <v>1.7361499545843521E-3</v>
      </c>
      <c r="D274" s="7">
        <f t="shared" si="4"/>
        <v>0.56232015038276628</v>
      </c>
    </row>
    <row r="275" spans="1:4" x14ac:dyDescent="0.25">
      <c r="A275" s="2">
        <v>484</v>
      </c>
      <c r="B275" s="2">
        <v>-12.806164892483139</v>
      </c>
      <c r="C275" s="7">
        <v>5.0245146311696069E-3</v>
      </c>
      <c r="D275" s="7">
        <f t="shared" si="4"/>
        <v>0.56734466501393588</v>
      </c>
    </row>
    <row r="276" spans="1:4" x14ac:dyDescent="0.25">
      <c r="A276" s="2">
        <v>438</v>
      </c>
      <c r="B276" s="2">
        <v>-12.982047294992299</v>
      </c>
      <c r="C276" s="7">
        <v>3.989843210776286E-3</v>
      </c>
      <c r="D276" s="7">
        <f t="shared" si="4"/>
        <v>0.57133450822471221</v>
      </c>
    </row>
    <row r="277" spans="1:4" x14ac:dyDescent="0.25">
      <c r="A277" s="2">
        <v>398</v>
      </c>
      <c r="B277" s="2">
        <v>-13.006402114229786</v>
      </c>
      <c r="C277" s="7">
        <v>3.2649689791039473E-3</v>
      </c>
      <c r="D277" s="7">
        <f t="shared" si="4"/>
        <v>0.57459947720381621</v>
      </c>
    </row>
    <row r="278" spans="1:4" x14ac:dyDescent="0.25">
      <c r="A278" s="2">
        <v>116</v>
      </c>
      <c r="B278" s="2">
        <v>-13.142999007870458</v>
      </c>
      <c r="C278" s="7">
        <v>7.9430597534016815E-4</v>
      </c>
      <c r="D278" s="7">
        <f t="shared" si="4"/>
        <v>0.57539378317915635</v>
      </c>
    </row>
    <row r="279" spans="1:4" x14ac:dyDescent="0.25">
      <c r="A279" s="2">
        <v>447</v>
      </c>
      <c r="B279" s="2">
        <v>-13.676332129518414</v>
      </c>
      <c r="C279" s="7">
        <v>4.1739582699831948E-3</v>
      </c>
      <c r="D279" s="7">
        <f t="shared" si="4"/>
        <v>0.57956774144913958</v>
      </c>
    </row>
    <row r="280" spans="1:4" x14ac:dyDescent="0.25">
      <c r="A280" s="2">
        <v>83</v>
      </c>
      <c r="B280" s="2">
        <v>-13.87336568016508</v>
      </c>
      <c r="C280" s="7">
        <v>6.7320835035199059E-4</v>
      </c>
      <c r="D280" s="7">
        <f t="shared" si="4"/>
        <v>0.58024094979949159</v>
      </c>
    </row>
    <row r="281" spans="1:4" x14ac:dyDescent="0.25">
      <c r="A281" s="2">
        <v>323</v>
      </c>
      <c r="B281" s="2">
        <v>-14.046661979657074</v>
      </c>
      <c r="C281" s="7">
        <v>2.2418683989721905E-3</v>
      </c>
      <c r="D281" s="7">
        <f t="shared" si="4"/>
        <v>0.58248281819846381</v>
      </c>
    </row>
    <row r="282" spans="1:4" x14ac:dyDescent="0.25">
      <c r="A282" s="2">
        <v>271</v>
      </c>
      <c r="B282" s="2">
        <v>-14.247108095209114</v>
      </c>
      <c r="C282" s="7">
        <v>1.7274692048114303E-3</v>
      </c>
      <c r="D282" s="7">
        <f t="shared" si="4"/>
        <v>0.5842102874032753</v>
      </c>
    </row>
    <row r="283" spans="1:4" x14ac:dyDescent="0.25">
      <c r="A283" s="2">
        <v>99</v>
      </c>
      <c r="B283" s="2">
        <v>-14.369792903937196</v>
      </c>
      <c r="C283" s="7">
        <v>7.2942425806715272E-4</v>
      </c>
      <c r="D283" s="7">
        <f t="shared" si="4"/>
        <v>0.5849397116613424</v>
      </c>
    </row>
    <row r="284" spans="1:4" x14ac:dyDescent="0.25">
      <c r="A284" s="2">
        <v>431</v>
      </c>
      <c r="B284" s="2">
        <v>-15.223805541407273</v>
      </c>
      <c r="C284" s="7">
        <v>3.8522759975371493E-3</v>
      </c>
      <c r="D284" s="7">
        <f t="shared" si="4"/>
        <v>0.58879198765887952</v>
      </c>
    </row>
    <row r="285" spans="1:4" x14ac:dyDescent="0.25">
      <c r="A285" s="2">
        <v>140</v>
      </c>
      <c r="B285" s="2">
        <v>-15.479276155872867</v>
      </c>
      <c r="C285" s="7">
        <v>8.9584709915722612E-4</v>
      </c>
      <c r="D285" s="7">
        <f t="shared" si="4"/>
        <v>0.58968783475803677</v>
      </c>
    </row>
    <row r="286" spans="1:4" x14ac:dyDescent="0.25">
      <c r="A286" s="2">
        <v>342</v>
      </c>
      <c r="B286" s="2">
        <v>-15.502460763411364</v>
      </c>
      <c r="C286" s="7">
        <v>2.4658779724729212E-3</v>
      </c>
      <c r="D286" s="7">
        <f t="shared" si="4"/>
        <v>0.59215371273050965</v>
      </c>
    </row>
    <row r="287" spans="1:4" x14ac:dyDescent="0.25">
      <c r="A287" s="2">
        <v>195</v>
      </c>
      <c r="B287" s="2">
        <v>-15.926588630549304</v>
      </c>
      <c r="C287" s="7">
        <v>1.1802240241864674E-3</v>
      </c>
      <c r="D287" s="7">
        <f t="shared" si="4"/>
        <v>0.59333393675469615</v>
      </c>
    </row>
    <row r="288" spans="1:4" x14ac:dyDescent="0.25">
      <c r="A288" s="2">
        <v>106</v>
      </c>
      <c r="B288" s="2">
        <v>-16.005979943791317</v>
      </c>
      <c r="C288" s="7">
        <v>7.5547245983552955E-4</v>
      </c>
      <c r="D288" s="7">
        <f t="shared" si="4"/>
        <v>0.59408940921453168</v>
      </c>
    </row>
    <row r="289" spans="1:4" x14ac:dyDescent="0.25">
      <c r="A289" s="2">
        <v>410</v>
      </c>
      <c r="B289" s="2">
        <v>-17.303391781902974</v>
      </c>
      <c r="C289" s="7">
        <v>3.4673851940810506E-3</v>
      </c>
      <c r="D289" s="7">
        <f t="shared" si="4"/>
        <v>0.59755679440861276</v>
      </c>
    </row>
    <row r="290" spans="1:4" x14ac:dyDescent="0.25">
      <c r="A290" s="2">
        <v>348</v>
      </c>
      <c r="B290" s="2">
        <v>-17.430422909756089</v>
      </c>
      <c r="C290" s="7">
        <v>2.5411663548761875E-3</v>
      </c>
      <c r="D290" s="7">
        <f t="shared" si="4"/>
        <v>0.60009796076348898</v>
      </c>
    </row>
    <row r="291" spans="1:4" x14ac:dyDescent="0.25">
      <c r="A291" s="2">
        <v>17</v>
      </c>
      <c r="B291" s="2">
        <v>-18.081780770808109</v>
      </c>
      <c r="C291" s="7">
        <v>4.8358500240101274E-4</v>
      </c>
      <c r="D291" s="7">
        <f t="shared" si="4"/>
        <v>0.60058154576588996</v>
      </c>
    </row>
    <row r="292" spans="1:4" x14ac:dyDescent="0.25">
      <c r="A292" s="2">
        <v>265</v>
      </c>
      <c r="B292" s="2">
        <v>-18.229084557378883</v>
      </c>
      <c r="C292" s="7">
        <v>1.6762886271085406E-3</v>
      </c>
      <c r="D292" s="7">
        <f t="shared" si="4"/>
        <v>0.60225783439299851</v>
      </c>
    </row>
    <row r="293" spans="1:4" x14ac:dyDescent="0.25">
      <c r="A293" s="2">
        <v>113</v>
      </c>
      <c r="B293" s="2">
        <v>-18.292592622074153</v>
      </c>
      <c r="C293" s="7">
        <v>7.8245085936996914E-4</v>
      </c>
      <c r="D293" s="7">
        <f t="shared" si="4"/>
        <v>0.60304028525236852</v>
      </c>
    </row>
    <row r="294" spans="1:4" x14ac:dyDescent="0.25">
      <c r="A294" s="2">
        <v>386</v>
      </c>
      <c r="B294" s="2">
        <v>-18.456026038935306</v>
      </c>
      <c r="C294" s="7">
        <v>3.0743692545922223E-3</v>
      </c>
      <c r="D294" s="7">
        <f t="shared" si="4"/>
        <v>0.60611465450696078</v>
      </c>
    </row>
    <row r="295" spans="1:4" x14ac:dyDescent="0.25">
      <c r="A295" s="2">
        <v>68</v>
      </c>
      <c r="B295" s="2">
        <v>-18.89815551762149</v>
      </c>
      <c r="C295" s="7">
        <v>6.244471753358836E-4</v>
      </c>
      <c r="D295" s="7">
        <f t="shared" si="4"/>
        <v>0.60673910168229661</v>
      </c>
    </row>
    <row r="296" spans="1:4" x14ac:dyDescent="0.25">
      <c r="A296" s="2">
        <v>128</v>
      </c>
      <c r="B296" s="2">
        <v>-18.95246495898391</v>
      </c>
      <c r="C296" s="7">
        <v>8.4355006007452867E-4</v>
      </c>
      <c r="D296" s="7">
        <f t="shared" si="4"/>
        <v>0.60758265174237114</v>
      </c>
    </row>
    <row r="297" spans="1:4" x14ac:dyDescent="0.25">
      <c r="A297" s="2">
        <v>188</v>
      </c>
      <c r="B297" s="2">
        <v>-19.166413714494411</v>
      </c>
      <c r="C297" s="7">
        <v>1.1395306632126106E-3</v>
      </c>
      <c r="D297" s="7">
        <f t="shared" si="4"/>
        <v>0.60872218240558373</v>
      </c>
    </row>
    <row r="298" spans="1:4" x14ac:dyDescent="0.25">
      <c r="A298" s="2">
        <v>112</v>
      </c>
      <c r="B298" s="2">
        <v>-19.207514744377477</v>
      </c>
      <c r="C298" s="7">
        <v>7.7853860507311949E-4</v>
      </c>
      <c r="D298" s="7">
        <f t="shared" si="4"/>
        <v>0.60950072101065689</v>
      </c>
    </row>
    <row r="299" spans="1:4" x14ac:dyDescent="0.25">
      <c r="A299" s="2">
        <v>245</v>
      </c>
      <c r="B299" s="2">
        <v>-19.416744996888156</v>
      </c>
      <c r="C299" s="7">
        <v>1.5163882600475365E-3</v>
      </c>
      <c r="D299" s="7">
        <f t="shared" si="4"/>
        <v>0.61101710927070441</v>
      </c>
    </row>
    <row r="300" spans="1:4" x14ac:dyDescent="0.25">
      <c r="A300" s="2">
        <v>157</v>
      </c>
      <c r="B300" s="2">
        <v>-19.600643506859342</v>
      </c>
      <c r="C300" s="7">
        <v>9.7553199798604913E-4</v>
      </c>
      <c r="D300" s="7">
        <f t="shared" si="4"/>
        <v>0.61199264126869046</v>
      </c>
    </row>
    <row r="301" spans="1:4" x14ac:dyDescent="0.25">
      <c r="A301" s="2">
        <v>108</v>
      </c>
      <c r="B301" s="2">
        <v>-19.960536771217448</v>
      </c>
      <c r="C301" s="7">
        <v>7.6308422497970211E-4</v>
      </c>
      <c r="D301" s="7">
        <f t="shared" si="4"/>
        <v>0.61275572549367019</v>
      </c>
    </row>
    <row r="302" spans="1:4" x14ac:dyDescent="0.25">
      <c r="A302" s="2">
        <v>25</v>
      </c>
      <c r="B302" s="2">
        <v>-20.296046033761741</v>
      </c>
      <c r="C302" s="7">
        <v>5.033709837236267E-4</v>
      </c>
      <c r="D302" s="7">
        <f t="shared" si="4"/>
        <v>0.61325909647739385</v>
      </c>
    </row>
    <row r="303" spans="1:4" x14ac:dyDescent="0.25">
      <c r="A303" s="2">
        <v>118</v>
      </c>
      <c r="B303" s="2">
        <v>-21.323073263900369</v>
      </c>
      <c r="C303" s="7">
        <v>8.023090076918945E-4</v>
      </c>
      <c r="D303" s="7">
        <f t="shared" si="4"/>
        <v>0.6140614054850857</v>
      </c>
    </row>
    <row r="304" spans="1:4" x14ac:dyDescent="0.25">
      <c r="A304" s="2">
        <v>1</v>
      </c>
      <c r="B304" s="2">
        <v>-21.502309477136805</v>
      </c>
      <c r="C304" s="7">
        <v>4.4631564980305031E-4</v>
      </c>
      <c r="D304" s="7">
        <f t="shared" si="4"/>
        <v>0.61450772113488872</v>
      </c>
    </row>
    <row r="305" spans="1:4" x14ac:dyDescent="0.25">
      <c r="A305" s="2">
        <v>130</v>
      </c>
      <c r="B305" s="2">
        <v>-21.781511533126832</v>
      </c>
      <c r="C305" s="7">
        <v>8.5204925135681276E-4</v>
      </c>
      <c r="D305" s="7">
        <f t="shared" si="4"/>
        <v>0.61535977038624556</v>
      </c>
    </row>
    <row r="306" spans="1:4" x14ac:dyDescent="0.25">
      <c r="A306" s="2">
        <v>413</v>
      </c>
      <c r="B306" s="2">
        <v>-22.920792257491485</v>
      </c>
      <c r="C306" s="7">
        <v>3.5199204467386814E-3</v>
      </c>
      <c r="D306" s="7">
        <f t="shared" si="4"/>
        <v>0.61887969083298422</v>
      </c>
    </row>
    <row r="307" spans="1:4" x14ac:dyDescent="0.25">
      <c r="A307" s="2">
        <v>11</v>
      </c>
      <c r="B307" s="2">
        <v>-22.982849285885095</v>
      </c>
      <c r="C307" s="7">
        <v>4.6925759226692642E-4</v>
      </c>
      <c r="D307" s="7">
        <f t="shared" si="4"/>
        <v>0.61934894842525112</v>
      </c>
    </row>
    <row r="308" spans="1:4" x14ac:dyDescent="0.25">
      <c r="A308" s="2">
        <v>2</v>
      </c>
      <c r="B308" s="2">
        <v>-23.326851827829159</v>
      </c>
      <c r="C308" s="7">
        <v>4.4855844201311594E-4</v>
      </c>
      <c r="D308" s="7">
        <f t="shared" si="4"/>
        <v>0.6197975068672642</v>
      </c>
    </row>
    <row r="309" spans="1:4" x14ac:dyDescent="0.25">
      <c r="A309" s="2">
        <v>179</v>
      </c>
      <c r="B309" s="2">
        <v>-23.398303100326302</v>
      </c>
      <c r="C309" s="7">
        <v>1.0892654851838127E-3</v>
      </c>
      <c r="D309" s="7">
        <f t="shared" si="4"/>
        <v>0.62088677235244805</v>
      </c>
    </row>
    <row r="310" spans="1:4" x14ac:dyDescent="0.25">
      <c r="A310" s="2">
        <v>139</v>
      </c>
      <c r="B310" s="2">
        <v>-24.612564494695107</v>
      </c>
      <c r="C310" s="7">
        <v>8.9136786366144011E-4</v>
      </c>
      <c r="D310" s="7">
        <f t="shared" si="4"/>
        <v>0.62177814021610944</v>
      </c>
    </row>
    <row r="311" spans="1:4" x14ac:dyDescent="0.25">
      <c r="A311" s="2">
        <v>229</v>
      </c>
      <c r="B311" s="2">
        <v>-24.662537671771133</v>
      </c>
      <c r="C311" s="7">
        <v>1.3995219212270095E-3</v>
      </c>
      <c r="D311" s="7">
        <f t="shared" si="4"/>
        <v>0.6231776621373365</v>
      </c>
    </row>
    <row r="312" spans="1:4" x14ac:dyDescent="0.25">
      <c r="A312" s="2">
        <v>211</v>
      </c>
      <c r="B312" s="2">
        <v>-26.229626010273932</v>
      </c>
      <c r="C312" s="7">
        <v>1.2787780079452748E-3</v>
      </c>
      <c r="D312" s="7">
        <f t="shared" si="4"/>
        <v>0.62445644014528179</v>
      </c>
    </row>
    <row r="313" spans="1:4" x14ac:dyDescent="0.25">
      <c r="A313" s="2">
        <v>363</v>
      </c>
      <c r="B313" s="2">
        <v>-26.610778013198797</v>
      </c>
      <c r="C313" s="7">
        <v>2.7395982835793807E-3</v>
      </c>
      <c r="D313" s="7">
        <f t="shared" si="4"/>
        <v>0.62719603842886118</v>
      </c>
    </row>
    <row r="314" spans="1:4" x14ac:dyDescent="0.25">
      <c r="A314" s="2">
        <v>9</v>
      </c>
      <c r="B314" s="2">
        <v>-26.788433907404396</v>
      </c>
      <c r="C314" s="7">
        <v>4.6457674778406386E-4</v>
      </c>
      <c r="D314" s="7">
        <f t="shared" si="4"/>
        <v>0.62766061517664529</v>
      </c>
    </row>
    <row r="315" spans="1:4" x14ac:dyDescent="0.25">
      <c r="A315" s="2">
        <v>161</v>
      </c>
      <c r="B315" s="2">
        <v>-27.26776191459976</v>
      </c>
      <c r="C315" s="7">
        <v>9.9528898128703166E-4</v>
      </c>
      <c r="D315" s="7">
        <f t="shared" si="4"/>
        <v>0.62865590415793227</v>
      </c>
    </row>
    <row r="316" spans="1:4" x14ac:dyDescent="0.25">
      <c r="A316" s="2">
        <v>16</v>
      </c>
      <c r="B316" s="2">
        <v>-27.47271045544403</v>
      </c>
      <c r="C316" s="7">
        <v>4.8116707738900765E-4</v>
      </c>
      <c r="D316" s="7">
        <f t="shared" si="4"/>
        <v>0.62913707123532125</v>
      </c>
    </row>
    <row r="317" spans="1:4" x14ac:dyDescent="0.25">
      <c r="A317" s="2">
        <v>82</v>
      </c>
      <c r="B317" s="2">
        <v>-28.086760434531243</v>
      </c>
      <c r="C317" s="7">
        <v>6.6984230860023058E-4</v>
      </c>
      <c r="D317" s="7">
        <f t="shared" si="4"/>
        <v>0.62980691354392149</v>
      </c>
    </row>
    <row r="318" spans="1:4" x14ac:dyDescent="0.25">
      <c r="A318" s="2">
        <v>422</v>
      </c>
      <c r="B318" s="2">
        <v>-28.308266109930628</v>
      </c>
      <c r="C318" s="7">
        <v>3.6823504790027338E-3</v>
      </c>
      <c r="D318" s="7">
        <f t="shared" si="4"/>
        <v>0.63348926402292427</v>
      </c>
    </row>
    <row r="319" spans="1:4" x14ac:dyDescent="0.25">
      <c r="A319" s="2">
        <v>124</v>
      </c>
      <c r="B319" s="2">
        <v>-28.343693546215945</v>
      </c>
      <c r="C319" s="7">
        <v>8.2680517013423798E-4</v>
      </c>
      <c r="D319" s="7">
        <f t="shared" si="4"/>
        <v>0.6343160691930585</v>
      </c>
    </row>
    <row r="320" spans="1:4" x14ac:dyDescent="0.25">
      <c r="A320" s="2">
        <v>91</v>
      </c>
      <c r="B320" s="2">
        <v>-28.369931433100646</v>
      </c>
      <c r="C320" s="7">
        <v>7.007528105402879E-4</v>
      </c>
      <c r="D320" s="7">
        <f t="shared" si="4"/>
        <v>0.63501682200359877</v>
      </c>
    </row>
    <row r="321" spans="1:4" x14ac:dyDescent="0.25">
      <c r="A321" s="2">
        <v>121</v>
      </c>
      <c r="B321" s="2">
        <v>-28.558336275902548</v>
      </c>
      <c r="C321" s="7">
        <v>8.1446499961933814E-4</v>
      </c>
      <c r="D321" s="7">
        <f t="shared" si="4"/>
        <v>0.63583128700321812</v>
      </c>
    </row>
    <row r="322" spans="1:4" x14ac:dyDescent="0.25">
      <c r="A322" s="2">
        <v>174</v>
      </c>
      <c r="B322" s="2">
        <v>-29.022595768634346</v>
      </c>
      <c r="C322" s="7">
        <v>1.0623048062442077E-3</v>
      </c>
      <c r="D322" s="7">
        <f t="shared" si="4"/>
        <v>0.63689359180946237</v>
      </c>
    </row>
    <row r="323" spans="1:4" x14ac:dyDescent="0.25">
      <c r="A323" s="2">
        <v>440</v>
      </c>
      <c r="B323" s="2">
        <v>-29.349290687636312</v>
      </c>
      <c r="C323" s="7">
        <v>4.0300428885899709E-3</v>
      </c>
      <c r="D323" s="7">
        <f t="shared" si="4"/>
        <v>0.64092363469805236</v>
      </c>
    </row>
    <row r="324" spans="1:4" x14ac:dyDescent="0.25">
      <c r="A324" s="2">
        <v>340</v>
      </c>
      <c r="B324" s="2">
        <v>-29.768047476538413</v>
      </c>
      <c r="C324" s="7">
        <v>2.4412808396975039E-3</v>
      </c>
      <c r="D324" s="7">
        <f t="shared" ref="D324:D387" si="5">D323+C324</f>
        <v>0.64336491553774988</v>
      </c>
    </row>
    <row r="325" spans="1:4" x14ac:dyDescent="0.25">
      <c r="A325" s="2">
        <v>355</v>
      </c>
      <c r="B325" s="2">
        <v>-29.831853850904736</v>
      </c>
      <c r="C325" s="7">
        <v>2.6319130132259187E-3</v>
      </c>
      <c r="D325" s="7">
        <f t="shared" si="5"/>
        <v>0.64599682855097584</v>
      </c>
    </row>
    <row r="326" spans="1:4" x14ac:dyDescent="0.25">
      <c r="A326" s="2">
        <v>148</v>
      </c>
      <c r="B326" s="2">
        <v>-30.088832630606703</v>
      </c>
      <c r="C326" s="7">
        <v>9.3250087022919215E-4</v>
      </c>
      <c r="D326" s="7">
        <f t="shared" si="5"/>
        <v>0.64692932942120507</v>
      </c>
    </row>
    <row r="327" spans="1:4" x14ac:dyDescent="0.25">
      <c r="A327" s="2">
        <v>170</v>
      </c>
      <c r="B327" s="2">
        <v>-30.162048950731332</v>
      </c>
      <c r="C327" s="7">
        <v>1.0412175253517975E-3</v>
      </c>
      <c r="D327" s="7">
        <f t="shared" si="5"/>
        <v>0.64797054694655687</v>
      </c>
    </row>
    <row r="328" spans="1:4" x14ac:dyDescent="0.25">
      <c r="A328" s="2">
        <v>224</v>
      </c>
      <c r="B328" s="2">
        <v>-31.853715443543479</v>
      </c>
      <c r="C328" s="7">
        <v>1.3648820086433718E-3</v>
      </c>
      <c r="D328" s="7">
        <f t="shared" si="5"/>
        <v>0.64933542895520024</v>
      </c>
    </row>
    <row r="329" spans="1:4" x14ac:dyDescent="0.25">
      <c r="A329" s="2">
        <v>84</v>
      </c>
      <c r="B329" s="2">
        <v>-31.914930425642524</v>
      </c>
      <c r="C329" s="7">
        <v>6.7659130688642278E-4</v>
      </c>
      <c r="D329" s="7">
        <f t="shared" si="5"/>
        <v>0.65001202026208671</v>
      </c>
    </row>
    <row r="330" spans="1:4" x14ac:dyDescent="0.25">
      <c r="A330" s="2">
        <v>433</v>
      </c>
      <c r="B330" s="2">
        <v>-32.556655395523194</v>
      </c>
      <c r="C330" s="7">
        <v>3.8910896164613511E-3</v>
      </c>
      <c r="D330" s="7">
        <f t="shared" si="5"/>
        <v>0.65390310987854805</v>
      </c>
    </row>
    <row r="331" spans="1:4" x14ac:dyDescent="0.25">
      <c r="A331" s="2">
        <v>67</v>
      </c>
      <c r="B331" s="2">
        <v>-32.76063128750684</v>
      </c>
      <c r="C331" s="7">
        <v>6.2132493945920425E-4</v>
      </c>
      <c r="D331" s="7">
        <f t="shared" si="5"/>
        <v>0.65452443481800726</v>
      </c>
    </row>
    <row r="332" spans="1:4" x14ac:dyDescent="0.25">
      <c r="A332" s="2">
        <v>86</v>
      </c>
      <c r="B332" s="2">
        <v>-33.879297134215449</v>
      </c>
      <c r="C332" s="7">
        <v>6.8340830472606528E-4</v>
      </c>
      <c r="D332" s="7">
        <f t="shared" si="5"/>
        <v>0.65520784312273328</v>
      </c>
    </row>
    <row r="333" spans="1:4" x14ac:dyDescent="0.25">
      <c r="A333" s="2">
        <v>46</v>
      </c>
      <c r="B333" s="2">
        <v>-34.599128819631005</v>
      </c>
      <c r="C333" s="7">
        <v>5.592467666313347E-4</v>
      </c>
      <c r="D333" s="7">
        <f t="shared" si="5"/>
        <v>0.65576708988936461</v>
      </c>
    </row>
    <row r="334" spans="1:4" x14ac:dyDescent="0.25">
      <c r="A334" s="2">
        <v>122</v>
      </c>
      <c r="B334" s="2">
        <v>-34.731485249030811</v>
      </c>
      <c r="C334" s="7">
        <v>8.1855778856214888E-4</v>
      </c>
      <c r="D334" s="7">
        <f t="shared" si="5"/>
        <v>0.65658564767792671</v>
      </c>
    </row>
    <row r="335" spans="1:4" x14ac:dyDescent="0.25">
      <c r="A335" s="2">
        <v>215</v>
      </c>
      <c r="B335" s="2">
        <v>-35.053689485126597</v>
      </c>
      <c r="C335" s="7">
        <v>1.3046764877499321E-3</v>
      </c>
      <c r="D335" s="7">
        <f t="shared" si="5"/>
        <v>0.65789032416567661</v>
      </c>
    </row>
    <row r="336" spans="1:4" x14ac:dyDescent="0.25">
      <c r="A336" s="2">
        <v>317</v>
      </c>
      <c r="B336" s="2">
        <v>-36.20470844967349</v>
      </c>
      <c r="C336" s="7">
        <v>2.1754474639571588E-3</v>
      </c>
      <c r="D336" s="7">
        <f t="shared" si="5"/>
        <v>0.66006577162963376</v>
      </c>
    </row>
    <row r="337" spans="1:4" x14ac:dyDescent="0.25">
      <c r="A337" s="2">
        <v>61</v>
      </c>
      <c r="B337" s="2">
        <v>-36.38063388521914</v>
      </c>
      <c r="C337" s="7">
        <v>6.0291664062865776E-4</v>
      </c>
      <c r="D337" s="7">
        <f t="shared" si="5"/>
        <v>0.66066868827026237</v>
      </c>
    </row>
    <row r="338" spans="1:4" x14ac:dyDescent="0.25">
      <c r="A338" s="2">
        <v>214</v>
      </c>
      <c r="B338" s="2">
        <v>-36.621011769828328</v>
      </c>
      <c r="C338" s="7">
        <v>1.2981531053111825E-3</v>
      </c>
      <c r="D338" s="7">
        <f t="shared" si="5"/>
        <v>0.6619668413755736</v>
      </c>
    </row>
    <row r="339" spans="1:4" x14ac:dyDescent="0.25">
      <c r="A339" s="2">
        <v>158</v>
      </c>
      <c r="B339" s="2">
        <v>-37.906847416268647</v>
      </c>
      <c r="C339" s="7">
        <v>9.8043416883020012E-4</v>
      </c>
      <c r="D339" s="7">
        <f t="shared" si="5"/>
        <v>0.6629472755444038</v>
      </c>
    </row>
    <row r="340" spans="1:4" x14ac:dyDescent="0.25">
      <c r="A340" s="2">
        <v>29</v>
      </c>
      <c r="B340" s="2">
        <v>-38.144516139371262</v>
      </c>
      <c r="C340" s="7">
        <v>5.1356551567148501E-4</v>
      </c>
      <c r="D340" s="7">
        <f t="shared" si="5"/>
        <v>0.6634608410600753</v>
      </c>
    </row>
    <row r="341" spans="1:4" x14ac:dyDescent="0.25">
      <c r="A341" s="2">
        <v>176</v>
      </c>
      <c r="B341" s="2">
        <v>-38.390502674077652</v>
      </c>
      <c r="C341" s="7">
        <v>1.0730080616592589E-3</v>
      </c>
      <c r="D341" s="7">
        <f t="shared" si="5"/>
        <v>0.66453384912173452</v>
      </c>
    </row>
    <row r="342" spans="1:4" x14ac:dyDescent="0.25">
      <c r="A342" s="2">
        <v>209</v>
      </c>
      <c r="B342" s="2">
        <v>-38.638516044462449</v>
      </c>
      <c r="C342" s="7">
        <v>1.2660221973160208E-3</v>
      </c>
      <c r="D342" s="7">
        <f t="shared" si="5"/>
        <v>0.6657998713190505</v>
      </c>
    </row>
    <row r="343" spans="1:4" x14ac:dyDescent="0.25">
      <c r="A343" s="2">
        <v>15</v>
      </c>
      <c r="B343" s="2">
        <v>-38.985129150838475</v>
      </c>
      <c r="C343" s="7">
        <v>4.7876124200206261E-4</v>
      </c>
      <c r="D343" s="7">
        <f t="shared" si="5"/>
        <v>0.66627863256105258</v>
      </c>
    </row>
    <row r="344" spans="1:4" x14ac:dyDescent="0.25">
      <c r="A344" s="2">
        <v>359</v>
      </c>
      <c r="B344" s="2">
        <v>-39.983895675910389</v>
      </c>
      <c r="C344" s="7">
        <v>2.6852158895634376E-3</v>
      </c>
      <c r="D344" s="7">
        <f t="shared" si="5"/>
        <v>0.66896384845061596</v>
      </c>
    </row>
    <row r="345" spans="1:4" x14ac:dyDescent="0.25">
      <c r="A345" s="2">
        <v>88</v>
      </c>
      <c r="B345" s="2">
        <v>-40.609043079439289</v>
      </c>
      <c r="C345" s="7">
        <v>6.9029398724887274E-4</v>
      </c>
      <c r="D345" s="7">
        <f t="shared" si="5"/>
        <v>0.66965414243786481</v>
      </c>
    </row>
    <row r="346" spans="1:4" x14ac:dyDescent="0.25">
      <c r="A346" s="2">
        <v>80</v>
      </c>
      <c r="B346" s="2">
        <v>-40.7690051094105</v>
      </c>
      <c r="C346" s="7">
        <v>6.6316063157194338E-4</v>
      </c>
      <c r="D346" s="7">
        <f t="shared" si="5"/>
        <v>0.67031730306943671</v>
      </c>
    </row>
    <row r="347" spans="1:4" x14ac:dyDescent="0.25">
      <c r="A347" s="2">
        <v>45</v>
      </c>
      <c r="B347" s="2">
        <v>-40.881515415399917</v>
      </c>
      <c r="C347" s="7">
        <v>5.5645053279817786E-4</v>
      </c>
      <c r="D347" s="7">
        <f t="shared" si="5"/>
        <v>0.67087375360223489</v>
      </c>
    </row>
    <row r="348" spans="1:4" x14ac:dyDescent="0.25">
      <c r="A348" s="2">
        <v>35</v>
      </c>
      <c r="B348" s="2">
        <v>-41.810212475626031</v>
      </c>
      <c r="C348" s="7">
        <v>5.2924573884742337E-4</v>
      </c>
      <c r="D348" s="7">
        <f t="shared" si="5"/>
        <v>0.67140299934108227</v>
      </c>
    </row>
    <row r="349" spans="1:4" x14ac:dyDescent="0.25">
      <c r="A349" s="2">
        <v>212</v>
      </c>
      <c r="B349" s="2">
        <v>-42.28212959535449</v>
      </c>
      <c r="C349" s="7">
        <v>1.2852040280857035E-3</v>
      </c>
      <c r="D349" s="7">
        <f t="shared" si="5"/>
        <v>0.67268820336916801</v>
      </c>
    </row>
    <row r="350" spans="1:4" x14ac:dyDescent="0.25">
      <c r="A350" s="2">
        <v>187</v>
      </c>
      <c r="B350" s="2">
        <v>-42.311269764175449</v>
      </c>
      <c r="C350" s="7">
        <v>1.1338330098965477E-3</v>
      </c>
      <c r="D350" s="7">
        <f t="shared" si="5"/>
        <v>0.67382203637906457</v>
      </c>
    </row>
    <row r="351" spans="1:4" x14ac:dyDescent="0.25">
      <c r="A351" s="2">
        <v>169</v>
      </c>
      <c r="B351" s="2">
        <v>-42.80257054017784</v>
      </c>
      <c r="C351" s="7">
        <v>1.0360114377250386E-3</v>
      </c>
      <c r="D351" s="7">
        <f t="shared" si="5"/>
        <v>0.6748580478167896</v>
      </c>
    </row>
    <row r="352" spans="1:4" x14ac:dyDescent="0.25">
      <c r="A352" s="2">
        <v>295</v>
      </c>
      <c r="B352" s="2">
        <v>-42.974311496474911</v>
      </c>
      <c r="C352" s="7">
        <v>1.948302447745039E-3</v>
      </c>
      <c r="D352" s="7">
        <f t="shared" si="5"/>
        <v>0.67680635026453462</v>
      </c>
    </row>
    <row r="353" spans="1:4" x14ac:dyDescent="0.25">
      <c r="A353" s="2">
        <v>22</v>
      </c>
      <c r="B353" s="2">
        <v>-43.436923117065817</v>
      </c>
      <c r="C353" s="7">
        <v>4.9585810887017867E-4</v>
      </c>
      <c r="D353" s="7">
        <f t="shared" si="5"/>
        <v>0.67730220837340482</v>
      </c>
    </row>
    <row r="354" spans="1:4" x14ac:dyDescent="0.25">
      <c r="A354" s="2">
        <v>325</v>
      </c>
      <c r="B354" s="2">
        <v>-43.485015199974441</v>
      </c>
      <c r="C354" s="7">
        <v>2.2644563510741556E-3</v>
      </c>
      <c r="D354" s="7">
        <f t="shared" si="5"/>
        <v>0.67956666472447902</v>
      </c>
    </row>
    <row r="355" spans="1:4" x14ac:dyDescent="0.25">
      <c r="A355" s="2">
        <v>210</v>
      </c>
      <c r="B355" s="2">
        <v>-43.718377202378178</v>
      </c>
      <c r="C355" s="7">
        <v>1.2723841179055487E-3</v>
      </c>
      <c r="D355" s="7">
        <f t="shared" si="5"/>
        <v>0.68083904884238455</v>
      </c>
    </row>
    <row r="356" spans="1:4" x14ac:dyDescent="0.25">
      <c r="A356" s="2">
        <v>39</v>
      </c>
      <c r="B356" s="2">
        <v>-44.298251751330099</v>
      </c>
      <c r="C356" s="7">
        <v>5.399642998439989E-4</v>
      </c>
      <c r="D356" s="7">
        <f t="shared" si="5"/>
        <v>0.6813790131422286</v>
      </c>
    </row>
    <row r="357" spans="1:4" x14ac:dyDescent="0.25">
      <c r="A357" s="2">
        <v>230</v>
      </c>
      <c r="B357" s="2">
        <v>-44.50085555744954</v>
      </c>
      <c r="C357" s="7">
        <v>1.4065546947005121E-3</v>
      </c>
      <c r="D357" s="7">
        <f t="shared" si="5"/>
        <v>0.68278556783692912</v>
      </c>
    </row>
    <row r="358" spans="1:4" x14ac:dyDescent="0.25">
      <c r="A358" s="2">
        <v>102</v>
      </c>
      <c r="B358" s="2">
        <v>-44.809215597273578</v>
      </c>
      <c r="C358" s="7">
        <v>7.4047595424373469E-4</v>
      </c>
      <c r="D358" s="7">
        <f t="shared" si="5"/>
        <v>0.68352604379117288</v>
      </c>
    </row>
    <row r="359" spans="1:4" x14ac:dyDescent="0.25">
      <c r="A359" s="2">
        <v>196</v>
      </c>
      <c r="B359" s="2">
        <v>-44.832638037059951</v>
      </c>
      <c r="C359" s="7">
        <v>1.1861547981773543E-3</v>
      </c>
      <c r="D359" s="7">
        <f t="shared" si="5"/>
        <v>0.68471219858935028</v>
      </c>
    </row>
    <row r="360" spans="1:4" x14ac:dyDescent="0.25">
      <c r="A360" s="2">
        <v>156</v>
      </c>
      <c r="B360" s="2">
        <v>-44.997032271019634</v>
      </c>
      <c r="C360" s="7">
        <v>9.7065433799611888E-4</v>
      </c>
      <c r="D360" s="7">
        <f t="shared" si="5"/>
        <v>0.68568285292734643</v>
      </c>
    </row>
    <row r="361" spans="1:4" x14ac:dyDescent="0.25">
      <c r="A361" s="2">
        <v>253</v>
      </c>
      <c r="B361" s="2">
        <v>-46.097774894682516</v>
      </c>
      <c r="C361" s="7">
        <v>1.5784316022565896E-3</v>
      </c>
      <c r="D361" s="7">
        <f t="shared" si="5"/>
        <v>0.687261284529603</v>
      </c>
    </row>
    <row r="362" spans="1:4" x14ac:dyDescent="0.25">
      <c r="A362" s="2">
        <v>262</v>
      </c>
      <c r="B362" s="2">
        <v>-46.97772173971498</v>
      </c>
      <c r="C362" s="7">
        <v>1.6512698098128673E-3</v>
      </c>
      <c r="D362" s="7">
        <f t="shared" si="5"/>
        <v>0.68891255433941589</v>
      </c>
    </row>
    <row r="363" spans="1:4" x14ac:dyDescent="0.25">
      <c r="A363" s="2">
        <v>327</v>
      </c>
      <c r="B363" s="2">
        <v>-47.371930422279547</v>
      </c>
      <c r="C363" s="7">
        <v>2.2872718881585367E-3</v>
      </c>
      <c r="D363" s="7">
        <f t="shared" si="5"/>
        <v>0.69119982622757448</v>
      </c>
    </row>
    <row r="364" spans="1:4" x14ac:dyDescent="0.25">
      <c r="A364" s="2">
        <v>19</v>
      </c>
      <c r="B364" s="2">
        <v>-47.386365283880878</v>
      </c>
      <c r="C364" s="7">
        <v>4.8845736461302757E-4</v>
      </c>
      <c r="D364" s="7">
        <f t="shared" si="5"/>
        <v>0.69168828359218748</v>
      </c>
    </row>
    <row r="365" spans="1:4" x14ac:dyDescent="0.25">
      <c r="A365" s="2">
        <v>287</v>
      </c>
      <c r="B365" s="2">
        <v>-48.685536263787071</v>
      </c>
      <c r="C365" s="7">
        <v>1.8717206083296556E-3</v>
      </c>
      <c r="D365" s="7">
        <f t="shared" si="5"/>
        <v>0.69356000420051711</v>
      </c>
    </row>
    <row r="366" spans="1:4" x14ac:dyDescent="0.25">
      <c r="A366" s="2">
        <v>474</v>
      </c>
      <c r="B366" s="2">
        <v>-49.546196057388443</v>
      </c>
      <c r="C366" s="7">
        <v>4.7788667663789053E-3</v>
      </c>
      <c r="D366" s="7">
        <f t="shared" si="5"/>
        <v>0.69833887096689606</v>
      </c>
    </row>
    <row r="367" spans="1:4" x14ac:dyDescent="0.25">
      <c r="A367" s="2">
        <v>79</v>
      </c>
      <c r="B367" s="2">
        <v>-49.599579242605614</v>
      </c>
      <c r="C367" s="7">
        <v>6.5984482841408378E-4</v>
      </c>
      <c r="D367" s="7">
        <f t="shared" si="5"/>
        <v>0.69899871579531014</v>
      </c>
    </row>
    <row r="368" spans="1:4" x14ac:dyDescent="0.25">
      <c r="A368" s="2">
        <v>189</v>
      </c>
      <c r="B368" s="2">
        <v>-50.101366273238455</v>
      </c>
      <c r="C368" s="7">
        <v>1.1452569479523725E-3</v>
      </c>
      <c r="D368" s="7">
        <f t="shared" si="5"/>
        <v>0.70014397274326257</v>
      </c>
    </row>
    <row r="369" spans="1:4" x14ac:dyDescent="0.25">
      <c r="A369" s="2">
        <v>234</v>
      </c>
      <c r="B369" s="2">
        <v>-50.786939569989045</v>
      </c>
      <c r="C369" s="7">
        <v>1.4350409746713244E-3</v>
      </c>
      <c r="D369" s="7">
        <f t="shared" si="5"/>
        <v>0.70157901371793385</v>
      </c>
    </row>
    <row r="370" spans="1:4" x14ac:dyDescent="0.25">
      <c r="A370" s="2">
        <v>48</v>
      </c>
      <c r="B370" s="2">
        <v>-50.787382832320873</v>
      </c>
      <c r="C370" s="7">
        <v>5.6488145918672211E-4</v>
      </c>
      <c r="D370" s="7">
        <f t="shared" si="5"/>
        <v>0.70214389517712061</v>
      </c>
    </row>
    <row r="371" spans="1:4" x14ac:dyDescent="0.25">
      <c r="A371" s="2">
        <v>275</v>
      </c>
      <c r="B371" s="2">
        <v>-51.247271496773465</v>
      </c>
      <c r="C371" s="7">
        <v>1.7624548129748536E-3</v>
      </c>
      <c r="D371" s="7">
        <f t="shared" si="5"/>
        <v>0.70390634999009549</v>
      </c>
    </row>
    <row r="372" spans="1:4" x14ac:dyDescent="0.25">
      <c r="A372" s="2">
        <v>274</v>
      </c>
      <c r="B372" s="2">
        <v>-51.675405649146342</v>
      </c>
      <c r="C372" s="7">
        <v>1.7536425389099788E-3</v>
      </c>
      <c r="D372" s="7">
        <f t="shared" si="5"/>
        <v>0.70565999252900546</v>
      </c>
    </row>
    <row r="373" spans="1:4" x14ac:dyDescent="0.25">
      <c r="A373" s="2">
        <v>42</v>
      </c>
      <c r="B373" s="2">
        <v>-51.729640310426475</v>
      </c>
      <c r="C373" s="7">
        <v>5.4814543903984863E-4</v>
      </c>
      <c r="D373" s="7">
        <f t="shared" si="5"/>
        <v>0.70620813796804527</v>
      </c>
    </row>
    <row r="374" spans="1:4" x14ac:dyDescent="0.25">
      <c r="A374" s="2">
        <v>316</v>
      </c>
      <c r="B374" s="2">
        <v>-52.024047239301581</v>
      </c>
      <c r="C374" s="7">
        <v>2.1645702266373727E-3</v>
      </c>
      <c r="D374" s="7">
        <f t="shared" si="5"/>
        <v>0.70837270819468268</v>
      </c>
    </row>
    <row r="375" spans="1:4" x14ac:dyDescent="0.25">
      <c r="A375" s="2">
        <v>219</v>
      </c>
      <c r="B375" s="2">
        <v>-52.426060947693259</v>
      </c>
      <c r="C375" s="7">
        <v>1.3310994770879289E-3</v>
      </c>
      <c r="D375" s="7">
        <f t="shared" si="5"/>
        <v>0.70970380767177066</v>
      </c>
    </row>
    <row r="376" spans="1:4" x14ac:dyDescent="0.25">
      <c r="A376" s="2">
        <v>443</v>
      </c>
      <c r="B376" s="2">
        <v>-52.549299371436064</v>
      </c>
      <c r="C376" s="7">
        <v>4.0911031139536178E-3</v>
      </c>
      <c r="D376" s="7">
        <f t="shared" si="5"/>
        <v>0.71379491078572432</v>
      </c>
    </row>
    <row r="377" spans="1:4" x14ac:dyDescent="0.25">
      <c r="A377" s="2">
        <v>181</v>
      </c>
      <c r="B377" s="2">
        <v>-52.760184909338932</v>
      </c>
      <c r="C377" s="7">
        <v>1.1002403830042806E-3</v>
      </c>
      <c r="D377" s="7">
        <f t="shared" si="5"/>
        <v>0.71489515116872859</v>
      </c>
    </row>
    <row r="378" spans="1:4" x14ac:dyDescent="0.25">
      <c r="A378" s="2">
        <v>354</v>
      </c>
      <c r="B378" s="2">
        <v>-52.78528619417375</v>
      </c>
      <c r="C378" s="7">
        <v>2.6187534481597889E-3</v>
      </c>
      <c r="D378" s="7">
        <f t="shared" si="5"/>
        <v>0.71751390461688835</v>
      </c>
    </row>
    <row r="379" spans="1:4" x14ac:dyDescent="0.25">
      <c r="A379" s="2">
        <v>247</v>
      </c>
      <c r="B379" s="2">
        <v>-53.579994749738034</v>
      </c>
      <c r="C379" s="7">
        <v>1.5316666347289579E-3</v>
      </c>
      <c r="D379" s="7">
        <f t="shared" si="5"/>
        <v>0.71904557125161728</v>
      </c>
    </row>
    <row r="380" spans="1:4" x14ac:dyDescent="0.25">
      <c r="A380" s="2">
        <v>18</v>
      </c>
      <c r="B380" s="2">
        <v>-53.770560680020935</v>
      </c>
      <c r="C380" s="7">
        <v>4.8601507778996237E-4</v>
      </c>
      <c r="D380" s="7">
        <f t="shared" si="5"/>
        <v>0.71953158632940728</v>
      </c>
    </row>
    <row r="381" spans="1:4" x14ac:dyDescent="0.25">
      <c r="A381" s="2">
        <v>255</v>
      </c>
      <c r="B381" s="2">
        <v>-54.494670279245838</v>
      </c>
      <c r="C381" s="7">
        <v>1.5943350948274936E-3</v>
      </c>
      <c r="D381" s="7">
        <f t="shared" si="5"/>
        <v>0.72112592142423482</v>
      </c>
    </row>
    <row r="382" spans="1:4" x14ac:dyDescent="0.25">
      <c r="A382" s="2">
        <v>248</v>
      </c>
      <c r="B382" s="2">
        <v>-54.5260885165535</v>
      </c>
      <c r="C382" s="7">
        <v>1.5393634519889022E-3</v>
      </c>
      <c r="D382" s="7">
        <f t="shared" si="5"/>
        <v>0.72266528487622372</v>
      </c>
    </row>
    <row r="383" spans="1:4" x14ac:dyDescent="0.25">
      <c r="A383" s="2">
        <v>251</v>
      </c>
      <c r="B383" s="2">
        <v>-54.567004076543526</v>
      </c>
      <c r="C383" s="7">
        <v>1.5626867470240799E-3</v>
      </c>
      <c r="D383" s="7">
        <f t="shared" si="5"/>
        <v>0.72422797162324781</v>
      </c>
    </row>
    <row r="384" spans="1:4" x14ac:dyDescent="0.25">
      <c r="A384" s="2">
        <v>308</v>
      </c>
      <c r="B384" s="2">
        <v>-55.310613982881478</v>
      </c>
      <c r="C384" s="7">
        <v>2.0794875590610311E-3</v>
      </c>
      <c r="D384" s="7">
        <f t="shared" si="5"/>
        <v>0.72630745918230888</v>
      </c>
    </row>
    <row r="385" spans="1:4" x14ac:dyDescent="0.25">
      <c r="A385" s="2">
        <v>66</v>
      </c>
      <c r="B385" s="2">
        <v>-55.451859244585648</v>
      </c>
      <c r="C385" s="7">
        <v>6.1821831476190818E-4</v>
      </c>
      <c r="D385" s="7">
        <f t="shared" si="5"/>
        <v>0.72692567749707082</v>
      </c>
    </row>
    <row r="386" spans="1:4" x14ac:dyDescent="0.25">
      <c r="A386" s="2">
        <v>190</v>
      </c>
      <c r="B386" s="2">
        <v>-56.7442940187575</v>
      </c>
      <c r="C386" s="7">
        <v>1.1510120079923341E-3</v>
      </c>
      <c r="D386" s="7">
        <f t="shared" si="5"/>
        <v>0.7280766895050631</v>
      </c>
    </row>
    <row r="387" spans="1:4" x14ac:dyDescent="0.25">
      <c r="A387" s="2">
        <v>400</v>
      </c>
      <c r="B387" s="2">
        <v>-57.233044997292382</v>
      </c>
      <c r="C387" s="7">
        <v>3.297865184317514E-3</v>
      </c>
      <c r="D387" s="7">
        <f t="shared" si="5"/>
        <v>0.73137455468938062</v>
      </c>
    </row>
    <row r="388" spans="1:4" x14ac:dyDescent="0.25">
      <c r="A388" s="2">
        <v>411</v>
      </c>
      <c r="B388" s="2">
        <v>-57.556492508945666</v>
      </c>
      <c r="C388" s="7">
        <v>3.4848092402824629E-3</v>
      </c>
      <c r="D388" s="7">
        <f t="shared" ref="D388:D451" si="6">D387+C388</f>
        <v>0.73485936392966311</v>
      </c>
    </row>
    <row r="389" spans="1:4" x14ac:dyDescent="0.25">
      <c r="A389" s="2">
        <v>152</v>
      </c>
      <c r="B389" s="2">
        <v>-58.287093683422427</v>
      </c>
      <c r="C389" s="7">
        <v>9.5138636466638588E-4</v>
      </c>
      <c r="D389" s="7">
        <f t="shared" si="6"/>
        <v>0.73581075029432952</v>
      </c>
    </row>
    <row r="390" spans="1:4" x14ac:dyDescent="0.25">
      <c r="A390" s="2">
        <v>97</v>
      </c>
      <c r="B390" s="2">
        <v>-58.316073239147954</v>
      </c>
      <c r="C390" s="7">
        <v>7.2214825109293273E-4</v>
      </c>
      <c r="D390" s="7">
        <f t="shared" si="6"/>
        <v>0.73653289854542248</v>
      </c>
    </row>
    <row r="391" spans="1:4" x14ac:dyDescent="0.25">
      <c r="A391" s="2">
        <v>267</v>
      </c>
      <c r="B391" s="2">
        <v>-58.679867751308848</v>
      </c>
      <c r="C391" s="7">
        <v>1.6931780784409892E-3</v>
      </c>
      <c r="D391" s="7">
        <f t="shared" si="6"/>
        <v>0.73822607662386341</v>
      </c>
    </row>
    <row r="392" spans="1:4" x14ac:dyDescent="0.25">
      <c r="A392" s="2">
        <v>478</v>
      </c>
      <c r="B392" s="2">
        <v>-58.818633250477433</v>
      </c>
      <c r="C392" s="7">
        <v>4.8756508709453233E-3</v>
      </c>
      <c r="D392" s="7">
        <f t="shared" si="6"/>
        <v>0.74310172749480874</v>
      </c>
    </row>
    <row r="393" spans="1:4" x14ac:dyDescent="0.25">
      <c r="A393" s="2">
        <v>482</v>
      </c>
      <c r="B393" s="2">
        <v>-59.900756121351151</v>
      </c>
      <c r="C393" s="7">
        <v>4.9743950977236898E-3</v>
      </c>
      <c r="D393" s="7">
        <f t="shared" si="6"/>
        <v>0.74807612259253242</v>
      </c>
    </row>
    <row r="394" spans="1:4" x14ac:dyDescent="0.25">
      <c r="A394" s="2">
        <v>277</v>
      </c>
      <c r="B394" s="2">
        <v>-60.218488842054285</v>
      </c>
      <c r="C394" s="7">
        <v>1.7802124319838924E-3</v>
      </c>
      <c r="D394" s="7">
        <f t="shared" si="6"/>
        <v>0.74985633502451632</v>
      </c>
    </row>
    <row r="395" spans="1:4" x14ac:dyDescent="0.25">
      <c r="A395" s="2">
        <v>44</v>
      </c>
      <c r="B395" s="2">
        <v>-61.086198223387328</v>
      </c>
      <c r="C395" s="7">
        <v>5.5366828013418711E-4</v>
      </c>
      <c r="D395" s="7">
        <f t="shared" si="6"/>
        <v>0.75041000330465046</v>
      </c>
    </row>
    <row r="396" spans="1:4" x14ac:dyDescent="0.25">
      <c r="A396" s="2">
        <v>146</v>
      </c>
      <c r="B396" s="2">
        <v>-61.423773653392345</v>
      </c>
      <c r="C396" s="7">
        <v>9.2319917404865589E-4</v>
      </c>
      <c r="D396" s="7">
        <f t="shared" si="6"/>
        <v>0.75133320247869917</v>
      </c>
    </row>
    <row r="397" spans="1:4" x14ac:dyDescent="0.25">
      <c r="A397" s="2">
        <v>446</v>
      </c>
      <c r="B397" s="2">
        <v>-61.752782350158668</v>
      </c>
      <c r="C397" s="7">
        <v>4.1530884786332789E-3</v>
      </c>
      <c r="D397" s="7">
        <f t="shared" si="6"/>
        <v>0.75548629095733244</v>
      </c>
    </row>
    <row r="398" spans="1:4" x14ac:dyDescent="0.25">
      <c r="A398" s="2">
        <v>24</v>
      </c>
      <c r="B398" s="2">
        <v>-62.330003677456261</v>
      </c>
      <c r="C398" s="7">
        <v>5.0085412880500856E-4</v>
      </c>
      <c r="D398" s="7">
        <f t="shared" si="6"/>
        <v>0.7559871450861374</v>
      </c>
    </row>
    <row r="399" spans="1:4" x14ac:dyDescent="0.25">
      <c r="A399" s="2">
        <v>101</v>
      </c>
      <c r="B399" s="2">
        <v>-64.503686214229674</v>
      </c>
      <c r="C399" s="7">
        <v>7.3677357447251603E-4</v>
      </c>
      <c r="D399" s="7">
        <f t="shared" si="6"/>
        <v>0.75672391866060995</v>
      </c>
    </row>
    <row r="400" spans="1:4" x14ac:dyDescent="0.25">
      <c r="A400" s="2">
        <v>409</v>
      </c>
      <c r="B400" s="2">
        <v>-64.585113793142227</v>
      </c>
      <c r="C400" s="7">
        <v>3.4500482681106451E-3</v>
      </c>
      <c r="D400" s="7">
        <f t="shared" si="6"/>
        <v>0.76017396692872063</v>
      </c>
    </row>
    <row r="401" spans="1:4" x14ac:dyDescent="0.25">
      <c r="A401" s="2">
        <v>250</v>
      </c>
      <c r="B401" s="2">
        <v>-65.289053762031472</v>
      </c>
      <c r="C401" s="7">
        <v>1.5548733132889597E-3</v>
      </c>
      <c r="D401" s="7">
        <f t="shared" si="6"/>
        <v>0.7617288402420096</v>
      </c>
    </row>
    <row r="402" spans="1:4" x14ac:dyDescent="0.25">
      <c r="A402" s="2">
        <v>412</v>
      </c>
      <c r="B402" s="2">
        <v>-65.832188150678121</v>
      </c>
      <c r="C402" s="7">
        <v>3.5023208445049878E-3</v>
      </c>
      <c r="D402" s="7">
        <f t="shared" si="6"/>
        <v>0.76523116108651457</v>
      </c>
    </row>
    <row r="403" spans="1:4" x14ac:dyDescent="0.25">
      <c r="A403" s="2">
        <v>51</v>
      </c>
      <c r="B403" s="2">
        <v>-66.74552246382882</v>
      </c>
      <c r="C403" s="7">
        <v>5.734401247283078E-4</v>
      </c>
      <c r="D403" s="7">
        <f t="shared" si="6"/>
        <v>0.76580460121124283</v>
      </c>
    </row>
    <row r="404" spans="1:4" x14ac:dyDescent="0.25">
      <c r="A404" s="2">
        <v>414</v>
      </c>
      <c r="B404" s="2">
        <v>-66.762585158478032</v>
      </c>
      <c r="C404" s="7">
        <v>3.5376084891846041E-3</v>
      </c>
      <c r="D404" s="7">
        <f t="shared" si="6"/>
        <v>0.76934220970042744</v>
      </c>
    </row>
    <row r="405" spans="1:4" x14ac:dyDescent="0.25">
      <c r="A405" s="2">
        <v>285</v>
      </c>
      <c r="B405" s="2">
        <v>-66.825380293536</v>
      </c>
      <c r="C405" s="7">
        <v>1.8530501952615671E-3</v>
      </c>
      <c r="D405" s="7">
        <f t="shared" si="6"/>
        <v>0.77119525989568904</v>
      </c>
    </row>
    <row r="406" spans="1:4" x14ac:dyDescent="0.25">
      <c r="A406" s="2">
        <v>426</v>
      </c>
      <c r="B406" s="2">
        <v>-67.02330360578344</v>
      </c>
      <c r="C406" s="7">
        <v>3.7569273632794323E-3</v>
      </c>
      <c r="D406" s="7">
        <f t="shared" si="6"/>
        <v>0.77495218725896853</v>
      </c>
    </row>
    <row r="407" spans="1:4" x14ac:dyDescent="0.25">
      <c r="A407" s="2">
        <v>388</v>
      </c>
      <c r="B407" s="2">
        <v>-67.64935591826179</v>
      </c>
      <c r="C407" s="7">
        <v>3.1053450716822533E-3</v>
      </c>
      <c r="D407" s="7">
        <f t="shared" si="6"/>
        <v>0.77805753233065078</v>
      </c>
    </row>
    <row r="408" spans="1:4" x14ac:dyDescent="0.25">
      <c r="A408" s="2">
        <v>172</v>
      </c>
      <c r="B408" s="2">
        <v>-67.855313237303562</v>
      </c>
      <c r="C408" s="7">
        <v>1.0517083158019217E-3</v>
      </c>
      <c r="D408" s="7">
        <f t="shared" si="6"/>
        <v>0.77910924064645271</v>
      </c>
    </row>
    <row r="409" spans="1:4" x14ac:dyDescent="0.25">
      <c r="A409" s="2">
        <v>123</v>
      </c>
      <c r="B409" s="2">
        <v>-68.506961817305637</v>
      </c>
      <c r="C409" s="7">
        <v>8.2267114428356684E-4</v>
      </c>
      <c r="D409" s="7">
        <f t="shared" si="6"/>
        <v>0.77993191179073629</v>
      </c>
    </row>
    <row r="410" spans="1:4" x14ac:dyDescent="0.25">
      <c r="A410" s="2">
        <v>289</v>
      </c>
      <c r="B410" s="2">
        <v>-68.99521435585666</v>
      </c>
      <c r="C410" s="7">
        <v>1.8905791352033085E-3</v>
      </c>
      <c r="D410" s="7">
        <f t="shared" si="6"/>
        <v>0.78182249092593958</v>
      </c>
    </row>
    <row r="411" spans="1:4" x14ac:dyDescent="0.25">
      <c r="A411" s="2">
        <v>462</v>
      </c>
      <c r="B411" s="2">
        <v>-69.467096468242744</v>
      </c>
      <c r="C411" s="7">
        <v>4.4998899384275318E-3</v>
      </c>
      <c r="D411" s="7">
        <f t="shared" si="6"/>
        <v>0.78632238086436712</v>
      </c>
    </row>
    <row r="412" spans="1:4" x14ac:dyDescent="0.25">
      <c r="A412" s="2">
        <v>6</v>
      </c>
      <c r="B412" s="2">
        <v>-69.844405381505567</v>
      </c>
      <c r="C412" s="7">
        <v>4.5764288175129331E-4</v>
      </c>
      <c r="D412" s="7">
        <f t="shared" si="6"/>
        <v>0.78678002374611844</v>
      </c>
    </row>
    <row r="413" spans="1:4" x14ac:dyDescent="0.25">
      <c r="A413" s="2">
        <v>7</v>
      </c>
      <c r="B413" s="2">
        <v>-70.463085003597371</v>
      </c>
      <c r="C413" s="7">
        <v>4.5994259472491788E-4</v>
      </c>
      <c r="D413" s="7">
        <f t="shared" si="6"/>
        <v>0.78723996634084337</v>
      </c>
    </row>
    <row r="414" spans="1:4" x14ac:dyDescent="0.25">
      <c r="A414" s="2">
        <v>87</v>
      </c>
      <c r="B414" s="2">
        <v>-71.918484048577739</v>
      </c>
      <c r="C414" s="7">
        <v>6.8684251731262851E-4</v>
      </c>
      <c r="D414" s="7">
        <f t="shared" si="6"/>
        <v>0.78792680885815602</v>
      </c>
    </row>
    <row r="415" spans="1:4" x14ac:dyDescent="0.25">
      <c r="A415" s="2">
        <v>368</v>
      </c>
      <c r="B415" s="2">
        <v>-72.222921686641712</v>
      </c>
      <c r="C415" s="7">
        <v>2.8091276967129012E-3</v>
      </c>
      <c r="D415" s="7">
        <f t="shared" si="6"/>
        <v>0.79073593655486896</v>
      </c>
    </row>
    <row r="416" spans="1:4" x14ac:dyDescent="0.25">
      <c r="A416" s="2">
        <v>232</v>
      </c>
      <c r="B416" s="2">
        <v>-72.398394967400236</v>
      </c>
      <c r="C416" s="7">
        <v>1.420726440948978E-3</v>
      </c>
      <c r="D416" s="7">
        <f t="shared" si="6"/>
        <v>0.79215666299581788</v>
      </c>
    </row>
    <row r="417" spans="1:4" x14ac:dyDescent="0.25">
      <c r="A417" s="2">
        <v>394</v>
      </c>
      <c r="B417" s="2">
        <v>-72.669822834841398</v>
      </c>
      <c r="C417" s="7">
        <v>3.2001577144248499E-3</v>
      </c>
      <c r="D417" s="7">
        <f t="shared" si="6"/>
        <v>0.79535682071024272</v>
      </c>
    </row>
    <row r="418" spans="1:4" x14ac:dyDescent="0.25">
      <c r="A418" s="2">
        <v>301</v>
      </c>
      <c r="B418" s="2">
        <v>-72.788291278557153</v>
      </c>
      <c r="C418" s="7">
        <v>2.0077881730568826E-3</v>
      </c>
      <c r="D418" s="7">
        <f t="shared" si="6"/>
        <v>0.79736460888329963</v>
      </c>
    </row>
    <row r="419" spans="1:4" x14ac:dyDescent="0.25">
      <c r="A419" s="2">
        <v>456</v>
      </c>
      <c r="B419" s="2">
        <v>-72.860451319811546</v>
      </c>
      <c r="C419" s="7">
        <v>4.3665694913789356E-3</v>
      </c>
      <c r="D419" s="7">
        <f t="shared" si="6"/>
        <v>0.80173117837467855</v>
      </c>
    </row>
    <row r="420" spans="1:4" x14ac:dyDescent="0.25">
      <c r="A420" s="2">
        <v>432</v>
      </c>
      <c r="B420" s="2">
        <v>-75.38408737327336</v>
      </c>
      <c r="C420" s="7">
        <v>3.8716341683790447E-3</v>
      </c>
      <c r="D420" s="7">
        <f t="shared" si="6"/>
        <v>0.80560281254305754</v>
      </c>
    </row>
    <row r="421" spans="1:4" x14ac:dyDescent="0.25">
      <c r="A421" s="2">
        <v>33</v>
      </c>
      <c r="B421" s="2">
        <v>-75.731376495627046</v>
      </c>
      <c r="C421" s="7">
        <v>5.2396651260242031E-4</v>
      </c>
      <c r="D421" s="7">
        <f t="shared" si="6"/>
        <v>0.80612677905565999</v>
      </c>
    </row>
    <row r="422" spans="1:4" x14ac:dyDescent="0.25">
      <c r="A422" s="2">
        <v>40</v>
      </c>
      <c r="B422" s="2">
        <v>-76.230255635771755</v>
      </c>
      <c r="C422" s="7">
        <v>5.4267768828542614E-4</v>
      </c>
      <c r="D422" s="7">
        <f t="shared" si="6"/>
        <v>0.80666945674394541</v>
      </c>
    </row>
    <row r="423" spans="1:4" x14ac:dyDescent="0.25">
      <c r="A423" s="2">
        <v>373</v>
      </c>
      <c r="B423" s="2">
        <v>-77.065432318628154</v>
      </c>
      <c r="C423" s="7">
        <v>2.8804217259653844E-3</v>
      </c>
      <c r="D423" s="7">
        <f t="shared" si="6"/>
        <v>0.80954987846991078</v>
      </c>
    </row>
    <row r="424" spans="1:4" x14ac:dyDescent="0.25">
      <c r="A424" s="2">
        <v>421</v>
      </c>
      <c r="B424" s="2">
        <v>-77.344877082110543</v>
      </c>
      <c r="C424" s="7">
        <v>3.66393872660772E-3</v>
      </c>
      <c r="D424" s="7">
        <f t="shared" si="6"/>
        <v>0.81321381719651853</v>
      </c>
    </row>
    <row r="425" spans="1:4" x14ac:dyDescent="0.25">
      <c r="A425" s="2">
        <v>198</v>
      </c>
      <c r="B425" s="2">
        <v>-77.353199308821786</v>
      </c>
      <c r="C425" s="7">
        <v>1.1981059045754949E-3</v>
      </c>
      <c r="D425" s="7">
        <f t="shared" si="6"/>
        <v>0.814411923101094</v>
      </c>
    </row>
    <row r="426" spans="1:4" x14ac:dyDescent="0.25">
      <c r="A426" s="2">
        <v>362</v>
      </c>
      <c r="B426" s="2">
        <v>-78.476742805441972</v>
      </c>
      <c r="C426" s="7">
        <v>2.7259002921614841E-3</v>
      </c>
      <c r="D426" s="7">
        <f t="shared" si="6"/>
        <v>0.81713782339325547</v>
      </c>
    </row>
    <row r="427" spans="1:4" x14ac:dyDescent="0.25">
      <c r="A427" s="2">
        <v>5</v>
      </c>
      <c r="B427" s="2">
        <v>-79.587766993970945</v>
      </c>
      <c r="C427" s="7">
        <v>4.553546673425368E-4</v>
      </c>
      <c r="D427" s="7">
        <f t="shared" si="6"/>
        <v>0.81759317806059806</v>
      </c>
    </row>
    <row r="428" spans="1:4" x14ac:dyDescent="0.25">
      <c r="A428" s="2">
        <v>222</v>
      </c>
      <c r="B428" s="2">
        <v>-79.822101088739146</v>
      </c>
      <c r="C428" s="7">
        <v>1.3512673106071543E-3</v>
      </c>
      <c r="D428" s="7">
        <f t="shared" si="6"/>
        <v>0.81894444537120525</v>
      </c>
    </row>
    <row r="429" spans="1:4" x14ac:dyDescent="0.25">
      <c r="A429" s="2">
        <v>496</v>
      </c>
      <c r="B429" s="2">
        <v>-79.899035441318119</v>
      </c>
      <c r="C429" s="7">
        <v>5.3360162840942089E-3</v>
      </c>
      <c r="D429" s="7">
        <f t="shared" si="6"/>
        <v>0.82428046165529945</v>
      </c>
    </row>
    <row r="430" spans="1:4" x14ac:dyDescent="0.25">
      <c r="A430" s="2">
        <v>115</v>
      </c>
      <c r="B430" s="2">
        <v>-80.005633382943415</v>
      </c>
      <c r="C430" s="7">
        <v>7.9033444546346729E-4</v>
      </c>
      <c r="D430" s="7">
        <f t="shared" si="6"/>
        <v>0.82507079610076295</v>
      </c>
    </row>
    <row r="431" spans="1:4" x14ac:dyDescent="0.25">
      <c r="A431" s="2">
        <v>260</v>
      </c>
      <c r="B431" s="2">
        <v>-81.052908258045136</v>
      </c>
      <c r="C431" s="7">
        <v>1.634798393459984E-3</v>
      </c>
      <c r="D431" s="7">
        <f t="shared" si="6"/>
        <v>0.82670559449422298</v>
      </c>
    </row>
    <row r="432" spans="1:4" x14ac:dyDescent="0.25">
      <c r="A432" s="2">
        <v>310</v>
      </c>
      <c r="B432" s="2">
        <v>-81.257423450417264</v>
      </c>
      <c r="C432" s="7">
        <v>2.100439442499968E-3</v>
      </c>
      <c r="D432" s="7">
        <f t="shared" si="6"/>
        <v>0.82880603393672292</v>
      </c>
    </row>
    <row r="433" spans="1:4" x14ac:dyDescent="0.25">
      <c r="A433" s="2">
        <v>60</v>
      </c>
      <c r="B433" s="2">
        <v>-84.828935998961242</v>
      </c>
      <c r="C433" s="7">
        <v>5.9990205742551468E-4</v>
      </c>
      <c r="D433" s="7">
        <f t="shared" si="6"/>
        <v>0.82940593599414847</v>
      </c>
    </row>
    <row r="434" spans="1:4" x14ac:dyDescent="0.25">
      <c r="A434" s="2">
        <v>315</v>
      </c>
      <c r="B434" s="2">
        <v>-84.831554822954786</v>
      </c>
      <c r="C434" s="7">
        <v>2.153747375504186E-3</v>
      </c>
      <c r="D434" s="7">
        <f t="shared" si="6"/>
        <v>0.83155968336965269</v>
      </c>
    </row>
    <row r="435" spans="1:4" x14ac:dyDescent="0.25">
      <c r="A435" s="2">
        <v>235</v>
      </c>
      <c r="B435" s="2">
        <v>-85.232517134920272</v>
      </c>
      <c r="C435" s="7">
        <v>1.4422522358505771E-3</v>
      </c>
      <c r="D435" s="7">
        <f t="shared" si="6"/>
        <v>0.83300193560550329</v>
      </c>
    </row>
    <row r="436" spans="1:4" x14ac:dyDescent="0.25">
      <c r="A436" s="2">
        <v>291</v>
      </c>
      <c r="B436" s="2">
        <v>-86.079554363688658</v>
      </c>
      <c r="C436" s="7">
        <v>1.9096276712237655E-3</v>
      </c>
      <c r="D436" s="7">
        <f t="shared" si="6"/>
        <v>0.834911563276727</v>
      </c>
    </row>
    <row r="437" spans="1:4" x14ac:dyDescent="0.25">
      <c r="A437" s="2">
        <v>200</v>
      </c>
      <c r="B437" s="2">
        <v>-86.60717394042149</v>
      </c>
      <c r="C437" s="7">
        <v>1.2101774243837226E-3</v>
      </c>
      <c r="D437" s="7">
        <f t="shared" si="6"/>
        <v>0.83612174070111067</v>
      </c>
    </row>
    <row r="438" spans="1:4" x14ac:dyDescent="0.25">
      <c r="A438" s="2">
        <v>244</v>
      </c>
      <c r="B438" s="2">
        <v>-86.843227897225006</v>
      </c>
      <c r="C438" s="7">
        <v>1.5088063187472989E-3</v>
      </c>
      <c r="D438" s="7">
        <f t="shared" si="6"/>
        <v>0.83763054701985795</v>
      </c>
    </row>
    <row r="439" spans="1:4" x14ac:dyDescent="0.25">
      <c r="A439" s="2">
        <v>243</v>
      </c>
      <c r="B439" s="2">
        <v>-88.065024022112993</v>
      </c>
      <c r="C439" s="7">
        <v>1.5012622871535622E-3</v>
      </c>
      <c r="D439" s="7">
        <f t="shared" si="6"/>
        <v>0.83913180930701148</v>
      </c>
    </row>
    <row r="440" spans="1:4" x14ac:dyDescent="0.25">
      <c r="A440" s="2">
        <v>493</v>
      </c>
      <c r="B440" s="2">
        <v>-89.57292980008242</v>
      </c>
      <c r="C440" s="7">
        <v>5.2563755740520678E-3</v>
      </c>
      <c r="D440" s="7">
        <f t="shared" si="6"/>
        <v>0.8443881848810636</v>
      </c>
    </row>
    <row r="441" spans="1:4" x14ac:dyDescent="0.25">
      <c r="A441" s="2">
        <v>34</v>
      </c>
      <c r="B441" s="2">
        <v>-90.356996445732875</v>
      </c>
      <c r="C441" s="7">
        <v>5.2659951015318629E-4</v>
      </c>
      <c r="D441" s="7">
        <f t="shared" si="6"/>
        <v>0.84491478439121681</v>
      </c>
    </row>
    <row r="442" spans="1:4" x14ac:dyDescent="0.25">
      <c r="A442" s="2">
        <v>268</v>
      </c>
      <c r="B442" s="2">
        <v>-90.662002120890975</v>
      </c>
      <c r="C442" s="7">
        <v>1.7016865109959691E-3</v>
      </c>
      <c r="D442" s="7">
        <f t="shared" si="6"/>
        <v>0.84661647090221281</v>
      </c>
    </row>
    <row r="443" spans="1:4" x14ac:dyDescent="0.25">
      <c r="A443" s="2">
        <v>270</v>
      </c>
      <c r="B443" s="2">
        <v>-90.77751089189951</v>
      </c>
      <c r="C443" s="7">
        <v>1.7188318587873733E-3</v>
      </c>
      <c r="D443" s="7">
        <f t="shared" si="6"/>
        <v>0.84833530276100022</v>
      </c>
    </row>
    <row r="444" spans="1:4" x14ac:dyDescent="0.25">
      <c r="A444" s="2">
        <v>402</v>
      </c>
      <c r="B444" s="2">
        <v>-91.057198560158213</v>
      </c>
      <c r="C444" s="7">
        <v>3.3310928353501314E-3</v>
      </c>
      <c r="D444" s="7">
        <f t="shared" si="6"/>
        <v>0.85166639559635038</v>
      </c>
    </row>
    <row r="445" spans="1:4" x14ac:dyDescent="0.25">
      <c r="A445" s="2">
        <v>307</v>
      </c>
      <c r="B445" s="2">
        <v>-91.216643103842216</v>
      </c>
      <c r="C445" s="7">
        <v>2.0690901212657258E-3</v>
      </c>
      <c r="D445" s="7">
        <f t="shared" si="6"/>
        <v>0.85373548571761615</v>
      </c>
    </row>
    <row r="446" spans="1:4" x14ac:dyDescent="0.25">
      <c r="A446" s="2">
        <v>311</v>
      </c>
      <c r="B446" s="2">
        <v>-91.897299382770143</v>
      </c>
      <c r="C446" s="7">
        <v>2.1109944145728328E-3</v>
      </c>
      <c r="D446" s="7">
        <f t="shared" si="6"/>
        <v>0.855846480132189</v>
      </c>
    </row>
    <row r="447" spans="1:4" x14ac:dyDescent="0.25">
      <c r="A447" s="2">
        <v>109</v>
      </c>
      <c r="B447" s="2">
        <v>-92.737316167538665</v>
      </c>
      <c r="C447" s="7">
        <v>7.669188190750773E-4</v>
      </c>
      <c r="D447" s="7">
        <f t="shared" si="6"/>
        <v>0.85661339895126409</v>
      </c>
    </row>
    <row r="448" spans="1:4" x14ac:dyDescent="0.25">
      <c r="A448" s="2">
        <v>199</v>
      </c>
      <c r="B448" s="2">
        <v>-93.863036249467768</v>
      </c>
      <c r="C448" s="7">
        <v>1.2041265372618041E-3</v>
      </c>
      <c r="D448" s="7">
        <f t="shared" si="6"/>
        <v>0.85781752548852586</v>
      </c>
    </row>
    <row r="449" spans="1:4" x14ac:dyDescent="0.25">
      <c r="A449" s="2">
        <v>471</v>
      </c>
      <c r="B449" s="2">
        <v>-95.371233949712405</v>
      </c>
      <c r="C449" s="7">
        <v>4.7075415825323548E-3</v>
      </c>
      <c r="D449" s="7">
        <f t="shared" si="6"/>
        <v>0.86252506707105825</v>
      </c>
    </row>
    <row r="450" spans="1:4" x14ac:dyDescent="0.25">
      <c r="A450" s="2">
        <v>457</v>
      </c>
      <c r="B450" s="2">
        <v>-96.036879464285448</v>
      </c>
      <c r="C450" s="7">
        <v>4.3885120516371206E-3</v>
      </c>
      <c r="D450" s="7">
        <f t="shared" si="6"/>
        <v>0.8669135791226954</v>
      </c>
    </row>
    <row r="451" spans="1:4" x14ac:dyDescent="0.25">
      <c r="A451" s="2">
        <v>458</v>
      </c>
      <c r="B451" s="2">
        <v>-96.527889220331417</v>
      </c>
      <c r="C451" s="7">
        <v>4.4105648760172081E-3</v>
      </c>
      <c r="D451" s="7">
        <f t="shared" si="6"/>
        <v>0.87132414399871261</v>
      </c>
    </row>
    <row r="452" spans="1:4" x14ac:dyDescent="0.25">
      <c r="A452" s="2">
        <v>173</v>
      </c>
      <c r="B452" s="2">
        <v>-97.393108283853508</v>
      </c>
      <c r="C452" s="7">
        <v>1.0569932822129867E-3</v>
      </c>
      <c r="D452" s="7">
        <f t="shared" ref="D452:D501" si="7">D451+C452</f>
        <v>0.87238113728092559</v>
      </c>
    </row>
    <row r="453" spans="1:4" x14ac:dyDescent="0.25">
      <c r="A453" s="2">
        <v>166</v>
      </c>
      <c r="B453" s="2">
        <v>-97.541407835613427</v>
      </c>
      <c r="C453" s="7">
        <v>1.0205488375155628E-3</v>
      </c>
      <c r="D453" s="7">
        <f t="shared" si="7"/>
        <v>0.87340168611844116</v>
      </c>
    </row>
    <row r="454" spans="1:4" x14ac:dyDescent="0.25">
      <c r="A454" s="2">
        <v>468</v>
      </c>
      <c r="B454" s="2">
        <v>-98.076989131726805</v>
      </c>
      <c r="C454" s="7">
        <v>4.6372809359703608E-3</v>
      </c>
      <c r="D454" s="7">
        <f t="shared" si="7"/>
        <v>0.87803896705441153</v>
      </c>
    </row>
    <row r="455" spans="1:4" x14ac:dyDescent="0.25">
      <c r="A455" s="2">
        <v>76</v>
      </c>
      <c r="B455" s="2">
        <v>-100.88839715823633</v>
      </c>
      <c r="C455" s="7">
        <v>6.4999656186939987E-4</v>
      </c>
      <c r="D455" s="7">
        <f t="shared" si="7"/>
        <v>0.8786889636162809</v>
      </c>
    </row>
    <row r="456" spans="1:4" x14ac:dyDescent="0.25">
      <c r="A456" s="2">
        <v>300</v>
      </c>
      <c r="B456" s="2">
        <v>-101.34350201966663</v>
      </c>
      <c r="C456" s="7">
        <v>1.9977492321915985E-3</v>
      </c>
      <c r="D456" s="7">
        <f t="shared" si="7"/>
        <v>0.88068671284847255</v>
      </c>
    </row>
    <row r="457" spans="1:4" x14ac:dyDescent="0.25">
      <c r="A457" s="2">
        <v>454</v>
      </c>
      <c r="B457" s="2">
        <v>-102.23173476624106</v>
      </c>
      <c r="C457" s="7">
        <v>4.323012960702431E-3</v>
      </c>
      <c r="D457" s="7">
        <f t="shared" si="7"/>
        <v>0.88500972580917503</v>
      </c>
    </row>
    <row r="458" spans="1:4" x14ac:dyDescent="0.25">
      <c r="A458" s="2">
        <v>162</v>
      </c>
      <c r="B458" s="2">
        <v>-102.32625439654294</v>
      </c>
      <c r="C458" s="7">
        <v>1.0002904334543031E-3</v>
      </c>
      <c r="D458" s="7">
        <f t="shared" si="7"/>
        <v>0.88601001624262932</v>
      </c>
    </row>
    <row r="459" spans="1:4" x14ac:dyDescent="0.25">
      <c r="A459" s="2">
        <v>155</v>
      </c>
      <c r="B459" s="2">
        <v>-102.6686476380055</v>
      </c>
      <c r="C459" s="7">
        <v>9.6580106630613828E-4</v>
      </c>
      <c r="D459" s="7">
        <f t="shared" si="7"/>
        <v>0.88697581730893549</v>
      </c>
    </row>
    <row r="460" spans="1:4" x14ac:dyDescent="0.25">
      <c r="A460" s="2">
        <v>305</v>
      </c>
      <c r="B460" s="2">
        <v>-103.87171966827736</v>
      </c>
      <c r="C460" s="7">
        <v>2.0484509473061002E-3</v>
      </c>
      <c r="D460" s="7">
        <f t="shared" si="7"/>
        <v>0.88902426825624159</v>
      </c>
    </row>
    <row r="461" spans="1:4" x14ac:dyDescent="0.25">
      <c r="A461" s="2">
        <v>138</v>
      </c>
      <c r="B461" s="2">
        <v>-108.62400186278501</v>
      </c>
      <c r="C461" s="7">
        <v>8.8691102434313297E-4</v>
      </c>
      <c r="D461" s="7">
        <f t="shared" si="7"/>
        <v>0.88991117928058472</v>
      </c>
    </row>
    <row r="462" spans="1:4" x14ac:dyDescent="0.25">
      <c r="A462" s="2">
        <v>288</v>
      </c>
      <c r="B462" s="2">
        <v>-111.40909547130832</v>
      </c>
      <c r="C462" s="7">
        <v>1.8811262395272918E-3</v>
      </c>
      <c r="D462" s="7">
        <f t="shared" si="7"/>
        <v>0.89179230552011202</v>
      </c>
    </row>
    <row r="463" spans="1:4" x14ac:dyDescent="0.25">
      <c r="A463" s="2">
        <v>385</v>
      </c>
      <c r="B463" s="2">
        <v>-111.74742098427305</v>
      </c>
      <c r="C463" s="7">
        <v>3.0589974083192611E-3</v>
      </c>
      <c r="D463" s="7">
        <f t="shared" si="7"/>
        <v>0.89485130292843129</v>
      </c>
    </row>
    <row r="464" spans="1:4" x14ac:dyDescent="0.25">
      <c r="A464" s="2">
        <v>145</v>
      </c>
      <c r="B464" s="2">
        <v>-112.97669637037325</v>
      </c>
      <c r="C464" s="7">
        <v>9.1858317817841294E-4</v>
      </c>
      <c r="D464" s="7">
        <f t="shared" si="7"/>
        <v>0.89576988610660968</v>
      </c>
    </row>
    <row r="465" spans="1:4" x14ac:dyDescent="0.25">
      <c r="A465" s="2">
        <v>94</v>
      </c>
      <c r="B465" s="2">
        <v>-113.56820159950621</v>
      </c>
      <c r="C465" s="7">
        <v>7.1137009817683939E-4</v>
      </c>
      <c r="D465" s="7">
        <f t="shared" si="7"/>
        <v>0.89648125620478647</v>
      </c>
    </row>
    <row r="466" spans="1:4" x14ac:dyDescent="0.25">
      <c r="A466" s="2">
        <v>347</v>
      </c>
      <c r="B466" s="2">
        <v>-113.78865727838456</v>
      </c>
      <c r="C466" s="7">
        <v>2.5284605231018068E-3</v>
      </c>
      <c r="D466" s="7">
        <f t="shared" si="7"/>
        <v>0.89900971672788832</v>
      </c>
    </row>
    <row r="467" spans="1:4" x14ac:dyDescent="0.25">
      <c r="A467" s="2">
        <v>143</v>
      </c>
      <c r="B467" s="2">
        <v>-114.59110788797079</v>
      </c>
      <c r="C467" s="7">
        <v>9.0942031097608319E-4</v>
      </c>
      <c r="D467" s="7">
        <f t="shared" si="7"/>
        <v>0.89991913703886439</v>
      </c>
    </row>
    <row r="468" spans="1:4" x14ac:dyDescent="0.25">
      <c r="A468" s="2">
        <v>239</v>
      </c>
      <c r="B468" s="2">
        <v>-115.3008302786202</v>
      </c>
      <c r="C468" s="7">
        <v>1.4714614810607096E-3</v>
      </c>
      <c r="D468" s="7">
        <f t="shared" si="7"/>
        <v>0.90139059851992509</v>
      </c>
    </row>
    <row r="469" spans="1:4" x14ac:dyDescent="0.25">
      <c r="A469" s="2">
        <v>246</v>
      </c>
      <c r="B469" s="2">
        <v>-116.81456894481562</v>
      </c>
      <c r="C469" s="7">
        <v>1.5240083015553129E-3</v>
      </c>
      <c r="D469" s="7">
        <f t="shared" si="7"/>
        <v>0.90291460682148039</v>
      </c>
    </row>
    <row r="470" spans="1:4" x14ac:dyDescent="0.25">
      <c r="A470" s="2">
        <v>236</v>
      </c>
      <c r="B470" s="2">
        <v>-121.591295380882</v>
      </c>
      <c r="C470" s="7">
        <v>1.4494997345231933E-3</v>
      </c>
      <c r="D470" s="7">
        <f t="shared" si="7"/>
        <v>0.90436410655600363</v>
      </c>
    </row>
    <row r="471" spans="1:4" x14ac:dyDescent="0.25">
      <c r="A471" s="2">
        <v>346</v>
      </c>
      <c r="B471" s="2">
        <v>-124.86487297183157</v>
      </c>
      <c r="C471" s="7">
        <v>2.515818220486298E-3</v>
      </c>
      <c r="D471" s="7">
        <f t="shared" si="7"/>
        <v>0.90687992477648993</v>
      </c>
    </row>
    <row r="472" spans="1:4" x14ac:dyDescent="0.25">
      <c r="A472" s="2">
        <v>136</v>
      </c>
      <c r="B472" s="2">
        <v>-125.66816239079526</v>
      </c>
      <c r="C472" s="7">
        <v>8.7806408687531024E-4</v>
      </c>
      <c r="D472" s="7">
        <f t="shared" si="7"/>
        <v>0.90775798886336523</v>
      </c>
    </row>
    <row r="473" spans="1:4" x14ac:dyDescent="0.25">
      <c r="A473" s="2">
        <v>470</v>
      </c>
      <c r="B473" s="2">
        <v>-126.73134778579697</v>
      </c>
      <c r="C473" s="7">
        <v>4.6840038746196926E-3</v>
      </c>
      <c r="D473" s="7">
        <f t="shared" si="7"/>
        <v>0.91244199273798487</v>
      </c>
    </row>
    <row r="474" spans="1:4" x14ac:dyDescent="0.25">
      <c r="A474" s="2">
        <v>218</v>
      </c>
      <c r="B474" s="2">
        <v>-130.83089727733022</v>
      </c>
      <c r="C474" s="7">
        <v>1.3244439797024893E-3</v>
      </c>
      <c r="D474" s="7">
        <f t="shared" si="7"/>
        <v>0.91376643671768731</v>
      </c>
    </row>
    <row r="475" spans="1:4" x14ac:dyDescent="0.25">
      <c r="A475" s="2">
        <v>357</v>
      </c>
      <c r="B475" s="2">
        <v>-133.15028567416812</v>
      </c>
      <c r="C475" s="7">
        <v>2.6584308610650424E-3</v>
      </c>
      <c r="D475" s="7">
        <f t="shared" si="7"/>
        <v>0.91642486757875241</v>
      </c>
    </row>
    <row r="476" spans="1:4" x14ac:dyDescent="0.25">
      <c r="A476" s="2">
        <v>483</v>
      </c>
      <c r="B476" s="2">
        <v>-136.24082859750706</v>
      </c>
      <c r="C476" s="7">
        <v>4.9993920580137588E-3</v>
      </c>
      <c r="D476" s="7">
        <f t="shared" si="7"/>
        <v>0.92142425963676622</v>
      </c>
    </row>
    <row r="477" spans="1:4" x14ac:dyDescent="0.25">
      <c r="A477" s="2">
        <v>500</v>
      </c>
      <c r="B477" s="2">
        <v>-141.82575695800915</v>
      </c>
      <c r="C477" s="7">
        <v>5.4440840715540397E-3</v>
      </c>
      <c r="D477" s="7">
        <f t="shared" si="7"/>
        <v>0.92686834370832027</v>
      </c>
    </row>
    <row r="478" spans="1:4" x14ac:dyDescent="0.25">
      <c r="A478" s="2">
        <v>397</v>
      </c>
      <c r="B478" s="2">
        <v>-142.85406700596104</v>
      </c>
      <c r="C478" s="7">
        <v>3.2486441342084275E-3</v>
      </c>
      <c r="D478" s="7">
        <f t="shared" si="7"/>
        <v>0.93011698784252872</v>
      </c>
    </row>
    <row r="479" spans="1:4" x14ac:dyDescent="0.25">
      <c r="A479" s="2">
        <v>252</v>
      </c>
      <c r="B479" s="2">
        <v>-144.01177004605051</v>
      </c>
      <c r="C479" s="7">
        <v>1.5705394442453065E-3</v>
      </c>
      <c r="D479" s="7">
        <f t="shared" si="7"/>
        <v>0.93168752728677406</v>
      </c>
    </row>
    <row r="480" spans="1:4" x14ac:dyDescent="0.25">
      <c r="A480" s="2">
        <v>326</v>
      </c>
      <c r="B480" s="2">
        <v>-150.3094949010956</v>
      </c>
      <c r="C480" s="7">
        <v>2.2758355287177444E-3</v>
      </c>
      <c r="D480" s="7">
        <f t="shared" si="7"/>
        <v>0.93396336281549186</v>
      </c>
    </row>
    <row r="481" spans="1:4" x14ac:dyDescent="0.25">
      <c r="A481" s="2">
        <v>147</v>
      </c>
      <c r="B481" s="2">
        <v>-150.55948229934984</v>
      </c>
      <c r="C481" s="7">
        <v>9.2783836587804645E-4</v>
      </c>
      <c r="D481" s="7">
        <f t="shared" si="7"/>
        <v>0.93489120118136992</v>
      </c>
    </row>
    <row r="482" spans="1:4" x14ac:dyDescent="0.25">
      <c r="A482" s="2">
        <v>480</v>
      </c>
      <c r="B482" s="2">
        <v>-153.62719629167259</v>
      </c>
      <c r="C482" s="7">
        <v>4.9247755066238966E-3</v>
      </c>
      <c r="D482" s="7">
        <f t="shared" si="7"/>
        <v>0.93981597668799377</v>
      </c>
    </row>
    <row r="483" spans="1:4" x14ac:dyDescent="0.25">
      <c r="A483" s="2">
        <v>353</v>
      </c>
      <c r="B483" s="2">
        <v>-156.71261000021514</v>
      </c>
      <c r="C483" s="7">
        <v>2.6056596809189898E-3</v>
      </c>
      <c r="D483" s="7">
        <f t="shared" si="7"/>
        <v>0.94242163636891274</v>
      </c>
    </row>
    <row r="484" spans="1:4" x14ac:dyDescent="0.25">
      <c r="A484" s="2">
        <v>258</v>
      </c>
      <c r="B484" s="2">
        <v>-158.17949122612299</v>
      </c>
      <c r="C484" s="7">
        <v>1.6184912794852205E-3</v>
      </c>
      <c r="D484" s="7">
        <f t="shared" si="7"/>
        <v>0.94404012764839795</v>
      </c>
    </row>
    <row r="485" spans="1:4" x14ac:dyDescent="0.25">
      <c r="A485" s="2">
        <v>344</v>
      </c>
      <c r="B485" s="2">
        <v>-160.00139076630512</v>
      </c>
      <c r="C485" s="7">
        <v>2.490722933736947E-3</v>
      </c>
      <c r="D485" s="7">
        <f t="shared" si="7"/>
        <v>0.94653085058213493</v>
      </c>
    </row>
    <row r="486" spans="1:4" x14ac:dyDescent="0.25">
      <c r="A486" s="2">
        <v>463</v>
      </c>
      <c r="B486" s="2">
        <v>-172.76244664767728</v>
      </c>
      <c r="C486" s="7">
        <v>4.5225024506809364E-3</v>
      </c>
      <c r="D486" s="7">
        <f t="shared" si="7"/>
        <v>0.95105335303281591</v>
      </c>
    </row>
    <row r="487" spans="1:4" x14ac:dyDescent="0.25">
      <c r="A487" s="2">
        <v>314</v>
      </c>
      <c r="B487" s="2">
        <v>-180.8793454428378</v>
      </c>
      <c r="C487" s="7">
        <v>2.1429786386266652E-3</v>
      </c>
      <c r="D487" s="7">
        <f t="shared" si="7"/>
        <v>0.95319633167144258</v>
      </c>
    </row>
    <row r="488" spans="1:4" x14ac:dyDescent="0.25">
      <c r="A488" s="2">
        <v>405</v>
      </c>
      <c r="B488" s="2">
        <v>-180.88038429961853</v>
      </c>
      <c r="C488" s="7">
        <v>3.3815630871207956E-3</v>
      </c>
      <c r="D488" s="7">
        <f t="shared" si="7"/>
        <v>0.95657789475856336</v>
      </c>
    </row>
    <row r="489" spans="1:4" x14ac:dyDescent="0.25">
      <c r="A489" s="2">
        <v>395</v>
      </c>
      <c r="B489" s="2">
        <v>-193.35290661931322</v>
      </c>
      <c r="C489" s="7">
        <v>3.2162389089696979E-3</v>
      </c>
      <c r="D489" s="7">
        <f t="shared" si="7"/>
        <v>0.95979413366753308</v>
      </c>
    </row>
    <row r="490" spans="1:4" x14ac:dyDescent="0.25">
      <c r="A490" s="2">
        <v>309</v>
      </c>
      <c r="B490" s="2">
        <v>-197.33333239560488</v>
      </c>
      <c r="C490" s="7">
        <v>2.0899372452874683E-3</v>
      </c>
      <c r="D490" s="7">
        <f t="shared" si="7"/>
        <v>0.96188407091282058</v>
      </c>
    </row>
    <row r="491" spans="1:4" x14ac:dyDescent="0.25">
      <c r="A491" s="2">
        <v>361</v>
      </c>
      <c r="B491" s="2">
        <v>-198.65510997935053</v>
      </c>
      <c r="C491" s="7">
        <v>2.7122707907006765E-3</v>
      </c>
      <c r="D491" s="7">
        <f t="shared" si="7"/>
        <v>0.96459634170352127</v>
      </c>
    </row>
    <row r="492" spans="1:4" x14ac:dyDescent="0.25">
      <c r="A492" s="2">
        <v>455</v>
      </c>
      <c r="B492" s="2">
        <v>-200.38183869219029</v>
      </c>
      <c r="C492" s="7">
        <v>4.3447366439220416E-3</v>
      </c>
      <c r="D492" s="7">
        <f t="shared" si="7"/>
        <v>0.96894107834744325</v>
      </c>
    </row>
    <row r="493" spans="1:4" x14ac:dyDescent="0.25">
      <c r="A493" s="2">
        <v>372</v>
      </c>
      <c r="B493" s="2">
        <v>-208.05351018777219</v>
      </c>
      <c r="C493" s="7">
        <v>2.8660196173355577E-3</v>
      </c>
      <c r="D493" s="7">
        <f t="shared" si="7"/>
        <v>0.97180709796477882</v>
      </c>
    </row>
    <row r="494" spans="1:4" x14ac:dyDescent="0.25">
      <c r="A494" s="2">
        <v>263</v>
      </c>
      <c r="B494" s="2">
        <v>-212.61973025396946</v>
      </c>
      <c r="C494" s="7">
        <v>1.6595676480531331E-3</v>
      </c>
      <c r="D494" s="7">
        <f t="shared" si="7"/>
        <v>0.97346666561283191</v>
      </c>
    </row>
    <row r="495" spans="1:4" x14ac:dyDescent="0.25">
      <c r="A495" s="2">
        <v>467</v>
      </c>
      <c r="B495" s="2">
        <v>-215.11607965532858</v>
      </c>
      <c r="C495" s="7">
        <v>4.614094531290509E-3</v>
      </c>
      <c r="D495" s="7">
        <f t="shared" si="7"/>
        <v>0.97808076014412237</v>
      </c>
    </row>
    <row r="496" spans="1:4" x14ac:dyDescent="0.25">
      <c r="A496" s="2">
        <v>384</v>
      </c>
      <c r="B496" s="2">
        <v>-261.53613393730484</v>
      </c>
      <c r="C496" s="7">
        <v>3.0437024212776657E-3</v>
      </c>
      <c r="D496" s="7">
        <f t="shared" si="7"/>
        <v>0.98112446256540009</v>
      </c>
    </row>
    <row r="497" spans="1:4" x14ac:dyDescent="0.25">
      <c r="A497" s="2">
        <v>341</v>
      </c>
      <c r="B497" s="2">
        <v>-279.06480057197587</v>
      </c>
      <c r="C497" s="7">
        <v>2.4535485826105564E-3</v>
      </c>
      <c r="D497" s="7">
        <f t="shared" si="7"/>
        <v>0.98357801114801069</v>
      </c>
    </row>
    <row r="498" spans="1:4" x14ac:dyDescent="0.25">
      <c r="A498" s="2">
        <v>377</v>
      </c>
      <c r="B498" s="2">
        <v>-310.6863216948841</v>
      </c>
      <c r="C498" s="7">
        <v>2.9387575304876045E-3</v>
      </c>
      <c r="D498" s="7">
        <f t="shared" si="7"/>
        <v>0.98651676867849825</v>
      </c>
    </row>
    <row r="499" spans="1:4" x14ac:dyDescent="0.25">
      <c r="A499" s="2">
        <v>489</v>
      </c>
      <c r="B499" s="2">
        <v>-322.70337671261586</v>
      </c>
      <c r="C499" s="7">
        <v>5.1520338940045816E-3</v>
      </c>
      <c r="D499" s="7">
        <f t="shared" si="7"/>
        <v>0.99166880257250278</v>
      </c>
    </row>
    <row r="500" spans="1:4" x14ac:dyDescent="0.25">
      <c r="A500" s="2">
        <v>379</v>
      </c>
      <c r="B500" s="2">
        <v>-329.69620200916688</v>
      </c>
      <c r="C500" s="7">
        <v>2.9683669912250747E-3</v>
      </c>
      <c r="D500" s="7">
        <f t="shared" si="7"/>
        <v>0.99463716956372783</v>
      </c>
    </row>
    <row r="501" spans="1:4" x14ac:dyDescent="0.25">
      <c r="A501" s="2">
        <v>497</v>
      </c>
      <c r="B501" s="2">
        <v>-566.84797298370904</v>
      </c>
      <c r="C501" s="7">
        <v>5.3628304362755867E-3</v>
      </c>
      <c r="D501" s="7">
        <f t="shared" si="7"/>
        <v>1.0000000000000033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3"/>
  <sheetViews>
    <sheetView workbookViewId="0">
      <selection activeCell="D502" sqref="D502"/>
    </sheetView>
  </sheetViews>
  <sheetFormatPr defaultRowHeight="15" x14ac:dyDescent="0.25"/>
  <cols>
    <col min="2" max="2" width="9.140625" style="2"/>
    <col min="3" max="3" width="14" customWidth="1"/>
    <col min="5" max="5" width="11.28515625" bestFit="1" customWidth="1"/>
    <col min="6" max="6" width="13.28515625" customWidth="1"/>
    <col min="7" max="7" width="13.28515625" style="9" customWidth="1"/>
    <col min="10" max="10" width="11.42578125" customWidth="1"/>
    <col min="11" max="11" width="13.28515625" customWidth="1"/>
    <col min="12" max="12" width="11.42578125" style="9" customWidth="1"/>
    <col min="15" max="16" width="13.140625" customWidth="1"/>
    <col min="17" max="17" width="13.140625" style="9" customWidth="1"/>
    <col min="20" max="20" width="11.42578125" customWidth="1"/>
    <col min="21" max="21" width="15.5703125" customWidth="1"/>
    <col min="22" max="22" width="9.140625" style="9"/>
    <col min="32" max="32" width="16.7109375" customWidth="1"/>
  </cols>
  <sheetData>
    <row r="1" spans="1:22" x14ac:dyDescent="0.25">
      <c r="A1" t="s">
        <v>13</v>
      </c>
      <c r="B1" s="2" t="s">
        <v>2</v>
      </c>
      <c r="C1" s="2" t="s">
        <v>0</v>
      </c>
      <c r="D1" s="2" t="s">
        <v>1</v>
      </c>
      <c r="E1" s="2" t="s">
        <v>15</v>
      </c>
      <c r="F1" s="2" t="s">
        <v>23</v>
      </c>
      <c r="G1" s="8" t="s">
        <v>19</v>
      </c>
      <c r="H1" s="2"/>
      <c r="I1" s="2" t="s">
        <v>4</v>
      </c>
      <c r="J1" t="s">
        <v>16</v>
      </c>
      <c r="K1" t="s">
        <v>24</v>
      </c>
      <c r="L1" s="8" t="s">
        <v>20</v>
      </c>
      <c r="M1" s="2"/>
      <c r="N1" s="2" t="s">
        <v>5</v>
      </c>
      <c r="O1" t="s">
        <v>17</v>
      </c>
      <c r="P1" t="s">
        <v>25</v>
      </c>
      <c r="Q1" s="8" t="s">
        <v>21</v>
      </c>
      <c r="R1" s="2"/>
      <c r="S1" s="2" t="s">
        <v>6</v>
      </c>
      <c r="T1" t="s">
        <v>18</v>
      </c>
      <c r="U1" t="s">
        <v>26</v>
      </c>
      <c r="V1" s="8" t="s">
        <v>22</v>
      </c>
    </row>
    <row r="2" spans="1:22" x14ac:dyDescent="0.25">
      <c r="A2">
        <v>0.94</v>
      </c>
      <c r="B2" s="2">
        <v>0</v>
      </c>
      <c r="C2" s="1">
        <v>38936</v>
      </c>
      <c r="D2">
        <v>11219.38</v>
      </c>
      <c r="I2">
        <v>5828.8</v>
      </c>
      <c r="N2">
        <v>4956.34</v>
      </c>
      <c r="S2">
        <v>15154.06</v>
      </c>
    </row>
    <row r="3" spans="1:22" x14ac:dyDescent="0.25">
      <c r="B3" s="2">
        <v>1</v>
      </c>
      <c r="C3" s="1">
        <v>38937</v>
      </c>
      <c r="D3">
        <v>11173.59</v>
      </c>
      <c r="E3">
        <f t="shared" ref="E3:E66" si="0">(D3-D2)/D2</f>
        <v>-4.081330697418133E-3</v>
      </c>
      <c r="F3">
        <f>(STDEV(E3:E502))^2</f>
        <v>1.2295243760724264E-4</v>
      </c>
      <c r="G3" s="9">
        <f>SQRT(F3)</f>
        <v>1.1088392020813596E-2</v>
      </c>
      <c r="I3">
        <v>5818.1</v>
      </c>
      <c r="J3">
        <f>(I3-I2)/I2</f>
        <v>-1.8357123250068311E-3</v>
      </c>
      <c r="K3">
        <f>(STDEV(J3:J502))^2</f>
        <v>1.6520633469747277E-4</v>
      </c>
      <c r="L3" s="9">
        <f>SQRT(K3)</f>
        <v>1.285326163654474E-2</v>
      </c>
      <c r="N3">
        <v>4967.95</v>
      </c>
      <c r="O3">
        <f>(N3-N2)/N2</f>
        <v>2.3424543110439704E-3</v>
      </c>
      <c r="P3">
        <f>(STDEV(O3:O502))^2</f>
        <v>1.7988794495294268E-4</v>
      </c>
      <c r="Q3" s="9">
        <f>SQRT(P3)</f>
        <v>1.3412231169829376E-2</v>
      </c>
      <c r="S3">
        <v>15464.66</v>
      </c>
      <c r="T3">
        <f>(S3-S2)/S2</f>
        <v>2.0496157465392139E-2</v>
      </c>
      <c r="U3">
        <f>(STDEV(T3:T502))^2</f>
        <v>2.1602595890229845E-4</v>
      </c>
      <c r="V3" s="9">
        <f>SQRT(U3)</f>
        <v>1.4697821569957177E-2</v>
      </c>
    </row>
    <row r="4" spans="1:22" x14ac:dyDescent="0.25">
      <c r="B4" s="2">
        <v>2</v>
      </c>
      <c r="C4" s="1">
        <v>38938</v>
      </c>
      <c r="D4">
        <v>11076.18</v>
      </c>
      <c r="E4">
        <f t="shared" si="0"/>
        <v>-8.7178784974211374E-3</v>
      </c>
      <c r="F4">
        <f>$A$2*F3+(1-$A$2)*E3*E3</f>
        <v>1.1657472696650933E-4</v>
      </c>
      <c r="G4" s="9">
        <f t="shared" ref="G4:G67" si="1">SQRT(F4)</f>
        <v>1.0796977677410903E-2</v>
      </c>
      <c r="I4">
        <v>5860.5</v>
      </c>
      <c r="J4">
        <f>(I4-I3)/I3</f>
        <v>7.2876024819098391E-3</v>
      </c>
      <c r="K4">
        <f>$A$2*K3+(1-$A$2)*J3*J3</f>
        <v>1.5549614500003531E-4</v>
      </c>
      <c r="L4" s="9">
        <f t="shared" ref="L4:L67" si="2">SQRT(K4)</f>
        <v>1.2469809340965695E-2</v>
      </c>
      <c r="N4">
        <v>5025.1499999999996</v>
      </c>
      <c r="O4">
        <f>(N4-N3)/N3</f>
        <v>1.1513803480308744E-2</v>
      </c>
      <c r="P4">
        <f>$A$2*P3+(1-$A$2)*O3*O3</f>
        <v>1.694238937877258E-4</v>
      </c>
      <c r="Q4" s="9">
        <f t="shared" ref="Q4:Q67" si="3">SQRT(P4)</f>
        <v>1.3016293396651975E-2</v>
      </c>
      <c r="S4">
        <v>15656.59</v>
      </c>
      <c r="T4">
        <f>(S4-S3)/S3</f>
        <v>1.2410877445737592E-2</v>
      </c>
      <c r="U4">
        <f>$A$2*U3+(1-$A$2)*T3*T3</f>
        <v>2.2826994961892954E-4</v>
      </c>
      <c r="V4" s="9">
        <f t="shared" ref="V4:V67" si="4">SQRT(U4)</f>
        <v>1.5108605151334439E-2</v>
      </c>
    </row>
    <row r="5" spans="1:22" x14ac:dyDescent="0.25">
      <c r="B5" s="2">
        <v>3</v>
      </c>
      <c r="C5" s="1">
        <v>38939</v>
      </c>
      <c r="D5">
        <v>11124.37</v>
      </c>
      <c r="E5">
        <f t="shared" si="0"/>
        <v>4.3507779758003668E-3</v>
      </c>
      <c r="F5">
        <f t="shared" ref="F5:F68" si="5">$A$2*F4+(1-$A$2)*E4*E4</f>
        <v>1.1414032767826664E-4</v>
      </c>
      <c r="G5" s="9">
        <f t="shared" si="1"/>
        <v>1.0683647676625557E-2</v>
      </c>
      <c r="I5">
        <v>5823.4</v>
      </c>
      <c r="J5">
        <f t="shared" ref="J5:J68" si="6">(I5-I4)/I4</f>
        <v>-6.3305178739016064E-3</v>
      </c>
      <c r="K5">
        <f t="shared" ref="K5:K68" si="7">$A$2*K4+(1-$A$2)*J4*J4</f>
        <v>1.4935292529609349E-4</v>
      </c>
      <c r="L5" s="9">
        <f t="shared" si="2"/>
        <v>1.2221003448820947E-2</v>
      </c>
      <c r="N5">
        <v>4976.6400000000003</v>
      </c>
      <c r="O5">
        <f t="shared" ref="O5:O68" si="8">(N5-N4)/N4</f>
        <v>-9.6534431808004365E-3</v>
      </c>
      <c r="P5">
        <f t="shared" ref="P5:P68" si="9">$A$2*P4+(1-$A$2)*O4*O4</f>
        <v>1.6721252039545242E-4</v>
      </c>
      <c r="Q5" s="9">
        <f t="shared" si="3"/>
        <v>1.2931068029959955E-2</v>
      </c>
      <c r="S5">
        <v>15630.91</v>
      </c>
      <c r="T5">
        <f t="shared" ref="T5:T68" si="10">(S5-S4)/S4</f>
        <v>-1.6402039013604043E-3</v>
      </c>
      <c r="U5">
        <f t="shared" ref="U5:U68" si="11">$A$2*U4+(1-$A$2)*T4*T4</f>
        <v>2.2381554538018086E-4</v>
      </c>
      <c r="V5" s="9">
        <f t="shared" si="4"/>
        <v>1.4960466081649356E-2</v>
      </c>
    </row>
    <row r="6" spans="1:22" x14ac:dyDescent="0.25">
      <c r="B6" s="2">
        <v>4</v>
      </c>
      <c r="C6" s="1">
        <v>38940</v>
      </c>
      <c r="D6">
        <v>11088.02</v>
      </c>
      <c r="E6">
        <f t="shared" si="0"/>
        <v>-3.2676007719988063E-3</v>
      </c>
      <c r="F6">
        <f t="shared" si="5"/>
        <v>1.0842766415725321E-4</v>
      </c>
      <c r="G6" s="9">
        <f t="shared" si="1"/>
        <v>1.0412860517516463E-2</v>
      </c>
      <c r="I6">
        <v>5820.1</v>
      </c>
      <c r="J6">
        <f t="shared" si="6"/>
        <v>-5.6667925953897598E-4</v>
      </c>
      <c r="K6">
        <f t="shared" si="7"/>
        <v>1.4279627717143513E-4</v>
      </c>
      <c r="L6" s="9">
        <f t="shared" si="2"/>
        <v>1.1949739627767424E-2</v>
      </c>
      <c r="N6">
        <v>4985.5200000000004</v>
      </c>
      <c r="O6">
        <f t="shared" si="8"/>
        <v>1.7843364197531082E-3</v>
      </c>
      <c r="P6">
        <f t="shared" si="9"/>
        <v>1.6277110708642182E-4</v>
      </c>
      <c r="Q6" s="9">
        <f t="shared" si="3"/>
        <v>1.2758178047292717E-2</v>
      </c>
      <c r="S6">
        <v>15565.02</v>
      </c>
      <c r="T6">
        <f t="shared" si="10"/>
        <v>-4.2153655801229371E-3</v>
      </c>
      <c r="U6">
        <f t="shared" si="11"/>
        <v>2.1054802878765227E-4</v>
      </c>
      <c r="V6" s="9">
        <f t="shared" si="4"/>
        <v>1.451027321547228E-2</v>
      </c>
    </row>
    <row r="7" spans="1:22" x14ac:dyDescent="0.25">
      <c r="B7" s="2">
        <v>5</v>
      </c>
      <c r="C7" s="1">
        <v>38943</v>
      </c>
      <c r="D7">
        <v>11097.87</v>
      </c>
      <c r="E7">
        <f t="shared" si="0"/>
        <v>8.8834616099180586E-4</v>
      </c>
      <c r="F7">
        <f t="shared" si="5"/>
        <v>1.0256263719612804E-4</v>
      </c>
      <c r="G7" s="9">
        <f t="shared" si="1"/>
        <v>1.0127321323831295E-2</v>
      </c>
      <c r="I7">
        <v>5870.9</v>
      </c>
      <c r="J7">
        <f t="shared" si="6"/>
        <v>8.728372364735875E-3</v>
      </c>
      <c r="K7">
        <f t="shared" si="7"/>
        <v>1.3424776806414052E-4</v>
      </c>
      <c r="L7" s="9">
        <f t="shared" si="2"/>
        <v>1.1586533910714649E-2</v>
      </c>
      <c r="N7">
        <v>5046.93</v>
      </c>
      <c r="O7">
        <f t="shared" si="8"/>
        <v>1.2317671978048398E-2</v>
      </c>
      <c r="P7">
        <f t="shared" si="9"/>
        <v>1.5319587204876793E-4</v>
      </c>
      <c r="Q7" s="9">
        <f t="shared" si="3"/>
        <v>1.2377232002704318E-2</v>
      </c>
      <c r="S7">
        <v>15857.11</v>
      </c>
      <c r="T7">
        <f t="shared" si="10"/>
        <v>1.8765796638873587E-2</v>
      </c>
      <c r="U7">
        <f t="shared" si="11"/>
        <v>1.9898130547883823E-4</v>
      </c>
      <c r="V7" s="9">
        <f t="shared" si="4"/>
        <v>1.410607335436897E-2</v>
      </c>
    </row>
    <row r="8" spans="1:22" x14ac:dyDescent="0.25">
      <c r="B8" s="2">
        <v>6</v>
      </c>
      <c r="C8" s="1">
        <v>38944</v>
      </c>
      <c r="D8">
        <v>11230.26</v>
      </c>
      <c r="E8">
        <f t="shared" si="0"/>
        <v>1.1929316166075059E-2</v>
      </c>
      <c r="F8">
        <f t="shared" si="5"/>
        <v>9.6456228498465279E-5</v>
      </c>
      <c r="G8" s="9">
        <f t="shared" si="1"/>
        <v>9.8212131887290416E-3</v>
      </c>
      <c r="I8">
        <v>5897.9</v>
      </c>
      <c r="J8">
        <f t="shared" si="6"/>
        <v>4.5989541637568351E-3</v>
      </c>
      <c r="K8">
        <f t="shared" si="7"/>
        <v>1.3076397102854121E-4</v>
      </c>
      <c r="L8" s="9">
        <f t="shared" si="2"/>
        <v>1.1435207520134525E-2</v>
      </c>
      <c r="N8">
        <v>5115.0200000000004</v>
      </c>
      <c r="O8">
        <f t="shared" si="8"/>
        <v>1.3491370001169055E-2</v>
      </c>
      <c r="P8">
        <f t="shared" si="9"/>
        <v>1.5310762230336979E-4</v>
      </c>
      <c r="Q8" s="9">
        <f t="shared" si="3"/>
        <v>1.2373666485863024E-2</v>
      </c>
      <c r="S8">
        <v>15816.19</v>
      </c>
      <c r="T8">
        <f t="shared" si="10"/>
        <v>-2.5805458876176097E-3</v>
      </c>
      <c r="U8">
        <f t="shared" si="11"/>
        <v>2.0817173455960151E-4</v>
      </c>
      <c r="V8" s="9">
        <f t="shared" si="4"/>
        <v>1.4428157698043139E-2</v>
      </c>
    </row>
    <row r="9" spans="1:22" x14ac:dyDescent="0.25">
      <c r="B9" s="2">
        <v>7</v>
      </c>
      <c r="C9" s="1">
        <v>38945</v>
      </c>
      <c r="D9">
        <v>11327.12</v>
      </c>
      <c r="E9">
        <f t="shared" si="0"/>
        <v>8.6249116227051364E-3</v>
      </c>
      <c r="F9">
        <f t="shared" si="5"/>
        <v>9.920736983996814E-5</v>
      </c>
      <c r="G9" s="9">
        <f t="shared" si="1"/>
        <v>9.9602896463892119E-3</v>
      </c>
      <c r="I9">
        <v>5896.6</v>
      </c>
      <c r="J9">
        <f t="shared" si="6"/>
        <v>-2.2041743671463954E-4</v>
      </c>
      <c r="K9">
        <f t="shared" si="7"/>
        <v>1.2418715553084891E-4</v>
      </c>
      <c r="L9" s="9">
        <f t="shared" si="2"/>
        <v>1.1143929088559785E-2</v>
      </c>
      <c r="N9">
        <v>5137.3100000000004</v>
      </c>
      <c r="O9">
        <f t="shared" si="8"/>
        <v>4.3577542218798679E-3</v>
      </c>
      <c r="P9">
        <f t="shared" si="9"/>
        <v>1.5484218883567426E-4</v>
      </c>
      <c r="Q9" s="9">
        <f t="shared" si="3"/>
        <v>1.2443560135092941E-2</v>
      </c>
      <c r="S9">
        <v>16071.36</v>
      </c>
      <c r="T9">
        <f t="shared" si="10"/>
        <v>1.6133468300519916E-2</v>
      </c>
      <c r="U9">
        <f t="shared" si="11"/>
        <v>1.9608098351071144E-4</v>
      </c>
      <c r="V9" s="9">
        <f t="shared" si="4"/>
        <v>1.40028919695437E-2</v>
      </c>
    </row>
    <row r="10" spans="1:22" x14ac:dyDescent="0.25">
      <c r="B10" s="2">
        <v>8</v>
      </c>
      <c r="C10" s="1">
        <v>38946</v>
      </c>
      <c r="D10">
        <v>11334.96</v>
      </c>
      <c r="E10">
        <f t="shared" si="0"/>
        <v>6.921441637413858E-4</v>
      </c>
      <c r="F10">
        <f t="shared" si="5"/>
        <v>9.7718273679538493E-5</v>
      </c>
      <c r="G10" s="9">
        <f t="shared" si="1"/>
        <v>9.8852553674418798E-3</v>
      </c>
      <c r="I10">
        <v>5900.4</v>
      </c>
      <c r="J10">
        <f t="shared" si="6"/>
        <v>6.4443916833417094E-4</v>
      </c>
      <c r="K10">
        <f t="shared" si="7"/>
        <v>1.1673884122978243E-4</v>
      </c>
      <c r="L10" s="9">
        <f t="shared" si="2"/>
        <v>1.0804575013844017E-2</v>
      </c>
      <c r="N10">
        <v>5144.84</v>
      </c>
      <c r="O10">
        <f t="shared" si="8"/>
        <v>1.465747638355432E-3</v>
      </c>
      <c r="P10">
        <f t="shared" si="9"/>
        <v>1.466910588170325E-4</v>
      </c>
      <c r="Q10" s="9">
        <f t="shared" si="3"/>
        <v>1.2111608432286461E-2</v>
      </c>
      <c r="S10">
        <v>16020.84</v>
      </c>
      <c r="T10">
        <f t="shared" si="10"/>
        <v>-3.1434800788483633E-3</v>
      </c>
      <c r="U10">
        <f t="shared" si="11"/>
        <v>1.9993345246430161E-4</v>
      </c>
      <c r="V10" s="9">
        <f t="shared" si="4"/>
        <v>1.4139782617293012E-2</v>
      </c>
    </row>
    <row r="11" spans="1:22" x14ac:dyDescent="0.25">
      <c r="B11" s="2">
        <v>9</v>
      </c>
      <c r="C11" s="1">
        <v>38947</v>
      </c>
      <c r="D11">
        <v>11381.47</v>
      </c>
      <c r="E11">
        <f t="shared" si="0"/>
        <v>4.103234594564094E-3</v>
      </c>
      <c r="F11">
        <f t="shared" si="5"/>
        <v>9.1883921071370244E-5</v>
      </c>
      <c r="G11" s="9">
        <f t="shared" si="1"/>
        <v>9.5856101042849761E-3</v>
      </c>
      <c r="I11">
        <v>5903.4</v>
      </c>
      <c r="J11">
        <f t="shared" si="6"/>
        <v>5.08440105755542E-4</v>
      </c>
      <c r="K11">
        <f t="shared" si="7"/>
        <v>1.0975942886649646E-4</v>
      </c>
      <c r="L11" s="9">
        <f t="shared" si="2"/>
        <v>1.0476613425458461E-2</v>
      </c>
      <c r="N11">
        <v>5135.6899999999996</v>
      </c>
      <c r="O11">
        <f t="shared" si="8"/>
        <v>-1.7784809634508645E-3</v>
      </c>
      <c r="P11">
        <f t="shared" si="9"/>
        <v>1.3801850025637122E-4</v>
      </c>
      <c r="Q11" s="9">
        <f t="shared" si="3"/>
        <v>1.174812752128488E-2</v>
      </c>
      <c r="S11">
        <v>16105.98</v>
      </c>
      <c r="T11">
        <f t="shared" si="10"/>
        <v>5.3143280876657793E-3</v>
      </c>
      <c r="U11">
        <f t="shared" si="11"/>
        <v>1.8853033333681048E-4</v>
      </c>
      <c r="V11" s="9">
        <f t="shared" si="4"/>
        <v>1.373063484828034E-2</v>
      </c>
    </row>
    <row r="12" spans="1:22" x14ac:dyDescent="0.25">
      <c r="B12" s="2">
        <v>10</v>
      </c>
      <c r="C12" s="1">
        <v>38950</v>
      </c>
      <c r="D12">
        <v>11345.04</v>
      </c>
      <c r="E12">
        <f t="shared" si="0"/>
        <v>-3.2008167661996627E-3</v>
      </c>
      <c r="F12">
        <f t="shared" si="5"/>
        <v>8.7381077855369689E-5</v>
      </c>
      <c r="G12" s="9">
        <f t="shared" si="1"/>
        <v>9.3477846496038668E-3</v>
      </c>
      <c r="I12">
        <v>5915.2</v>
      </c>
      <c r="J12">
        <f t="shared" si="6"/>
        <v>1.9988481214215847E-3</v>
      </c>
      <c r="K12">
        <f t="shared" si="7"/>
        <v>1.0318937381497511E-4</v>
      </c>
      <c r="L12" s="9">
        <f t="shared" si="2"/>
        <v>1.0158217058862993E-2</v>
      </c>
      <c r="N12">
        <v>5104.6499999999996</v>
      </c>
      <c r="O12">
        <f t="shared" si="8"/>
        <v>-6.0439785111640236E-3</v>
      </c>
      <c r="P12">
        <f t="shared" si="9"/>
        <v>1.2992716991323035E-4</v>
      </c>
      <c r="Q12" s="9">
        <f t="shared" si="3"/>
        <v>1.1398559992965355E-2</v>
      </c>
      <c r="S12">
        <v>15969.04</v>
      </c>
      <c r="T12">
        <f t="shared" si="10"/>
        <v>-8.5024320159343726E-3</v>
      </c>
      <c r="U12">
        <f t="shared" si="11"/>
        <v>1.7891303831800304E-4</v>
      </c>
      <c r="V12" s="9">
        <f t="shared" si="4"/>
        <v>1.3375837854803826E-2</v>
      </c>
    </row>
    <row r="13" spans="1:22" x14ac:dyDescent="0.25">
      <c r="B13" s="2">
        <v>11</v>
      </c>
      <c r="C13" s="1">
        <v>38951</v>
      </c>
      <c r="D13">
        <v>11339.84</v>
      </c>
      <c r="E13">
        <f t="shared" si="0"/>
        <v>-4.5835008074019372E-4</v>
      </c>
      <c r="F13">
        <f t="shared" si="5"/>
        <v>8.2752926862294593E-5</v>
      </c>
      <c r="G13" s="9">
        <f t="shared" si="1"/>
        <v>9.0968635728087398E-3</v>
      </c>
      <c r="I13">
        <v>5902.6</v>
      </c>
      <c r="J13">
        <f t="shared" si="6"/>
        <v>-2.1301054909385066E-3</v>
      </c>
      <c r="K13">
        <f t="shared" si="7"/>
        <v>9.7237735014827245E-5</v>
      </c>
      <c r="L13" s="9">
        <f t="shared" si="2"/>
        <v>9.8609195826163815E-3</v>
      </c>
      <c r="N13">
        <v>5128.33</v>
      </c>
      <c r="O13">
        <f t="shared" si="8"/>
        <v>4.6389076626213929E-3</v>
      </c>
      <c r="P13">
        <f t="shared" si="9"/>
        <v>1.2432332029304127E-4</v>
      </c>
      <c r="Q13" s="9">
        <f t="shared" si="3"/>
        <v>1.1150036784380635E-2</v>
      </c>
      <c r="S13">
        <v>16181.17</v>
      </c>
      <c r="T13">
        <f t="shared" si="10"/>
        <v>1.3283829209520372E-2</v>
      </c>
      <c r="U13">
        <f t="shared" si="11"/>
        <v>1.7251573703005801E-4</v>
      </c>
      <c r="V13" s="9">
        <f t="shared" si="4"/>
        <v>1.3134524621396011E-2</v>
      </c>
    </row>
    <row r="14" spans="1:22" x14ac:dyDescent="0.25">
      <c r="B14" s="2">
        <v>12</v>
      </c>
      <c r="C14" s="1">
        <v>38952</v>
      </c>
      <c r="D14">
        <v>11297.9</v>
      </c>
      <c r="E14">
        <f t="shared" si="0"/>
        <v>-3.6984648813387587E-3</v>
      </c>
      <c r="F14">
        <f t="shared" si="5"/>
        <v>7.7800356338347779E-5</v>
      </c>
      <c r="G14" s="9">
        <f t="shared" si="1"/>
        <v>8.8204510280567722E-3</v>
      </c>
      <c r="I14">
        <v>5860</v>
      </c>
      <c r="J14">
        <f t="shared" si="6"/>
        <v>-7.2171585403043338E-3</v>
      </c>
      <c r="K14">
        <f t="shared" si="7"/>
        <v>9.1675711878089197E-5</v>
      </c>
      <c r="L14" s="9">
        <f t="shared" si="2"/>
        <v>9.5747434366717735E-3</v>
      </c>
      <c r="N14">
        <v>5082.7299999999996</v>
      </c>
      <c r="O14">
        <f t="shared" si="8"/>
        <v>-8.8917834850722102E-3</v>
      </c>
      <c r="P14">
        <f t="shared" si="9"/>
        <v>1.1815508893359844E-4</v>
      </c>
      <c r="Q14" s="9">
        <f t="shared" si="3"/>
        <v>1.0869916693958535E-2</v>
      </c>
      <c r="S14">
        <v>16163.03</v>
      </c>
      <c r="T14">
        <f t="shared" si="10"/>
        <v>-1.1210561411813496E-3</v>
      </c>
      <c r="U14">
        <f t="shared" si="11"/>
        <v>1.7275239991631694E-4</v>
      </c>
      <c r="V14" s="9">
        <f t="shared" si="4"/>
        <v>1.3143530724897209E-2</v>
      </c>
    </row>
    <row r="15" spans="1:22" x14ac:dyDescent="0.25">
      <c r="B15" s="2">
        <v>13</v>
      </c>
      <c r="C15" s="1">
        <v>38953</v>
      </c>
      <c r="D15">
        <v>11304.46</v>
      </c>
      <c r="E15">
        <f t="shared" si="0"/>
        <v>5.8063887979177466E-4</v>
      </c>
      <c r="F15">
        <f t="shared" si="5"/>
        <v>7.3953053506756685E-5</v>
      </c>
      <c r="G15" s="9">
        <f t="shared" si="1"/>
        <v>8.5995961246303123E-3</v>
      </c>
      <c r="I15">
        <v>5869.1</v>
      </c>
      <c r="J15">
        <f t="shared" si="6"/>
        <v>1.552901023890847E-3</v>
      </c>
      <c r="K15">
        <f t="shared" si="7"/>
        <v>8.9300411809157117E-5</v>
      </c>
      <c r="L15" s="9">
        <f t="shared" si="2"/>
        <v>9.4498895130661238E-3</v>
      </c>
      <c r="N15">
        <v>5112.8500000000004</v>
      </c>
      <c r="O15">
        <f t="shared" si="8"/>
        <v>5.9259492438120467E-3</v>
      </c>
      <c r="P15">
        <f t="shared" si="9"/>
        <v>1.158096124103067E-4</v>
      </c>
      <c r="Q15" s="9">
        <f t="shared" si="3"/>
        <v>1.0761487462721252E-2</v>
      </c>
      <c r="S15">
        <v>15960.62</v>
      </c>
      <c r="T15">
        <f t="shared" si="10"/>
        <v>-1.2523023220274902E-2</v>
      </c>
      <c r="U15">
        <f t="shared" si="11"/>
        <v>1.6246266193363875E-4</v>
      </c>
      <c r="V15" s="9">
        <f t="shared" si="4"/>
        <v>1.2746084180391982E-2</v>
      </c>
    </row>
    <row r="16" spans="1:22" x14ac:dyDescent="0.25">
      <c r="B16" s="2">
        <v>14</v>
      </c>
      <c r="C16" s="1">
        <v>38954</v>
      </c>
      <c r="D16">
        <v>11284.05</v>
      </c>
      <c r="E16">
        <f t="shared" si="0"/>
        <v>-1.805482084062384E-3</v>
      </c>
      <c r="F16">
        <f t="shared" si="5"/>
        <v>6.9536098786874832E-5</v>
      </c>
      <c r="G16" s="9">
        <f t="shared" si="1"/>
        <v>8.3388307805635931E-3</v>
      </c>
      <c r="I16">
        <v>5878.6</v>
      </c>
      <c r="J16">
        <f t="shared" si="6"/>
        <v>1.6186468112657816E-3</v>
      </c>
      <c r="K16">
        <f t="shared" si="7"/>
        <v>8.4087077196007761E-5</v>
      </c>
      <c r="L16" s="9">
        <f t="shared" si="2"/>
        <v>9.1699006099307187E-3</v>
      </c>
      <c r="N16">
        <v>5111.13</v>
      </c>
      <c r="O16">
        <f t="shared" si="8"/>
        <v>-3.3640728752070852E-4</v>
      </c>
      <c r="P16">
        <f t="shared" si="9"/>
        <v>1.1096804813210248E-4</v>
      </c>
      <c r="Q16" s="9">
        <f t="shared" si="3"/>
        <v>1.0534137275168881E-2</v>
      </c>
      <c r="S16">
        <v>15938.66</v>
      </c>
      <c r="T16">
        <f t="shared" si="10"/>
        <v>-1.375886400403051E-3</v>
      </c>
      <c r="U16">
        <f t="shared" si="11"/>
        <v>1.6212446885215307E-4</v>
      </c>
      <c r="V16" s="9">
        <f t="shared" si="4"/>
        <v>1.273281072081703E-2</v>
      </c>
    </row>
    <row r="17" spans="2:22" x14ac:dyDescent="0.25">
      <c r="B17" s="2">
        <v>15</v>
      </c>
      <c r="C17" s="1">
        <v>38958</v>
      </c>
      <c r="D17">
        <v>11369.94</v>
      </c>
      <c r="E17">
        <f t="shared" si="0"/>
        <v>7.6116288034882192E-3</v>
      </c>
      <c r="F17">
        <f t="shared" si="5"/>
        <v>6.5559518793014557E-5</v>
      </c>
      <c r="G17" s="9">
        <f t="shared" si="1"/>
        <v>8.0968832764845115E-3</v>
      </c>
      <c r="I17">
        <v>5888.3</v>
      </c>
      <c r="J17">
        <f t="shared" si="6"/>
        <v>1.6500527336440339E-3</v>
      </c>
      <c r="K17">
        <f t="shared" si="7"/>
        <v>7.9199053614224536E-5</v>
      </c>
      <c r="L17" s="9">
        <f t="shared" si="2"/>
        <v>8.8993850132593165E-3</v>
      </c>
      <c r="N17">
        <v>5160.32</v>
      </c>
      <c r="O17">
        <f t="shared" si="8"/>
        <v>9.6240948674754107E-3</v>
      </c>
      <c r="P17">
        <f t="shared" si="9"/>
        <v>1.0431675543596215E-4</v>
      </c>
      <c r="Q17" s="9">
        <f t="shared" si="3"/>
        <v>1.0213557432939913E-2</v>
      </c>
      <c r="S17">
        <v>15890.56</v>
      </c>
      <c r="T17">
        <f t="shared" si="10"/>
        <v>-3.0178195657602561E-3</v>
      </c>
      <c r="U17">
        <f t="shared" si="11"/>
        <v>1.5251058452423272E-4</v>
      </c>
      <c r="V17" s="9">
        <f t="shared" si="4"/>
        <v>1.2349517582652073E-2</v>
      </c>
    </row>
    <row r="18" spans="2:22" x14ac:dyDescent="0.25">
      <c r="B18" s="2">
        <v>16</v>
      </c>
      <c r="C18" s="1">
        <v>38959</v>
      </c>
      <c r="D18">
        <v>11382.91</v>
      </c>
      <c r="E18">
        <f t="shared" si="0"/>
        <v>1.1407272157987944E-3</v>
      </c>
      <c r="F18">
        <f t="shared" si="5"/>
        <v>6.5102161247959173E-5</v>
      </c>
      <c r="G18" s="9">
        <f t="shared" si="1"/>
        <v>8.0685910323896812E-3</v>
      </c>
      <c r="I18">
        <v>5929.3</v>
      </c>
      <c r="J18">
        <f t="shared" si="6"/>
        <v>6.9629604469880948E-3</v>
      </c>
      <c r="K18">
        <f t="shared" si="7"/>
        <v>7.4610470838799419E-5</v>
      </c>
      <c r="L18" s="9">
        <f t="shared" si="2"/>
        <v>8.6377352841355021E-3</v>
      </c>
      <c r="N18">
        <v>5182.79</v>
      </c>
      <c r="O18">
        <f t="shared" si="8"/>
        <v>4.3543811236512958E-3</v>
      </c>
      <c r="P18">
        <f t="shared" si="9"/>
        <v>1.0361514223089441E-4</v>
      </c>
      <c r="Q18" s="9">
        <f t="shared" si="3"/>
        <v>1.0179152333612775E-2</v>
      </c>
      <c r="S18">
        <v>15872.02</v>
      </c>
      <c r="T18">
        <f t="shared" si="10"/>
        <v>-1.1667304361834357E-3</v>
      </c>
      <c r="U18">
        <f t="shared" si="11"/>
        <v>1.4390638354866786E-4</v>
      </c>
      <c r="V18" s="9">
        <f t="shared" si="4"/>
        <v>1.1996098680348868E-2</v>
      </c>
    </row>
    <row r="19" spans="2:22" x14ac:dyDescent="0.25">
      <c r="B19" s="2">
        <v>17</v>
      </c>
      <c r="C19" s="1">
        <v>38960</v>
      </c>
      <c r="D19">
        <v>11381.15</v>
      </c>
      <c r="E19">
        <f t="shared" si="0"/>
        <v>-1.5461775591656425E-4</v>
      </c>
      <c r="F19">
        <f t="shared" si="5"/>
        <v>6.1274107087933461E-5</v>
      </c>
      <c r="G19" s="9">
        <f t="shared" si="1"/>
        <v>7.8277779150876178E-3</v>
      </c>
      <c r="I19">
        <v>5906.1</v>
      </c>
      <c r="J19">
        <f t="shared" si="6"/>
        <v>-3.9127721653483237E-3</v>
      </c>
      <c r="K19">
        <f t="shared" si="7"/>
        <v>7.3042811679650693E-5</v>
      </c>
      <c r="L19" s="9">
        <f t="shared" si="2"/>
        <v>8.5465087421502522E-3</v>
      </c>
      <c r="N19">
        <v>5165.04</v>
      </c>
      <c r="O19">
        <f t="shared" si="8"/>
        <v>-3.4247962969751813E-3</v>
      </c>
      <c r="P19">
        <f t="shared" si="9"/>
        <v>9.8535871795241389E-5</v>
      </c>
      <c r="Q19" s="9">
        <f t="shared" si="3"/>
        <v>9.9265236510694618E-3</v>
      </c>
      <c r="S19">
        <v>16140.76</v>
      </c>
      <c r="T19">
        <f t="shared" si="10"/>
        <v>1.6931682293747096E-2</v>
      </c>
      <c r="U19">
        <f t="shared" si="11"/>
        <v>1.3535367613039077E-4</v>
      </c>
      <c r="V19" s="9">
        <f t="shared" si="4"/>
        <v>1.1634159880730141E-2</v>
      </c>
    </row>
    <row r="20" spans="2:22" x14ac:dyDescent="0.25">
      <c r="B20" s="2">
        <v>18</v>
      </c>
      <c r="C20" s="1">
        <v>38961</v>
      </c>
      <c r="D20">
        <v>11464.15</v>
      </c>
      <c r="E20">
        <f t="shared" si="0"/>
        <v>7.2927603976751035E-3</v>
      </c>
      <c r="F20">
        <f t="shared" si="5"/>
        <v>5.7599095061684133E-5</v>
      </c>
      <c r="G20" s="9">
        <f t="shared" si="1"/>
        <v>7.5894067661236957E-3</v>
      </c>
      <c r="I20">
        <v>5949.1</v>
      </c>
      <c r="J20">
        <f t="shared" si="6"/>
        <v>7.2806081847581307E-3</v>
      </c>
      <c r="K20">
        <f t="shared" si="7"/>
        <v>6.957883013994713E-5</v>
      </c>
      <c r="L20" s="9">
        <f t="shared" si="2"/>
        <v>8.34139257797804E-3</v>
      </c>
      <c r="N20">
        <v>5183.45</v>
      </c>
      <c r="O20">
        <f t="shared" si="8"/>
        <v>3.5643480011771167E-3</v>
      </c>
      <c r="P20">
        <f t="shared" si="9"/>
        <v>9.3327473268073395E-5</v>
      </c>
      <c r="Q20" s="9">
        <f t="shared" si="3"/>
        <v>9.6606145388413774E-3</v>
      </c>
      <c r="S20">
        <v>16134.25</v>
      </c>
      <c r="T20">
        <f t="shared" si="10"/>
        <v>-4.0332673306586666E-4</v>
      </c>
      <c r="U20">
        <f t="shared" si="11"/>
        <v>1.4443336748035066E-4</v>
      </c>
      <c r="V20" s="9">
        <f t="shared" si="4"/>
        <v>1.2018043413149691E-2</v>
      </c>
    </row>
    <row r="21" spans="2:22" x14ac:dyDescent="0.25">
      <c r="B21" s="2">
        <v>19</v>
      </c>
      <c r="C21" s="1">
        <v>38965</v>
      </c>
      <c r="D21">
        <v>11469.28</v>
      </c>
      <c r="E21">
        <f t="shared" si="0"/>
        <v>4.4748193280801617E-4</v>
      </c>
      <c r="F21">
        <f t="shared" si="5"/>
        <v>5.7334210611056986E-5</v>
      </c>
      <c r="G21" s="9">
        <f t="shared" si="1"/>
        <v>7.5719357241762816E-3</v>
      </c>
      <c r="I21">
        <v>5981.7</v>
      </c>
      <c r="J21">
        <f t="shared" si="6"/>
        <v>5.4798204770468558E-3</v>
      </c>
      <c r="K21">
        <f t="shared" si="7"/>
        <v>6.858453566394833E-5</v>
      </c>
      <c r="L21" s="9">
        <f t="shared" si="2"/>
        <v>8.2815780901920096E-3</v>
      </c>
      <c r="N21">
        <v>5172.8500000000004</v>
      </c>
      <c r="O21">
        <f t="shared" si="8"/>
        <v>-2.0449700489055464E-3</v>
      </c>
      <c r="P21">
        <f t="shared" si="9"/>
        <v>8.8490099472398703E-5</v>
      </c>
      <c r="Q21" s="9">
        <f t="shared" si="3"/>
        <v>9.4069176392907097E-3</v>
      </c>
      <c r="S21">
        <v>16385.96</v>
      </c>
      <c r="T21">
        <f t="shared" si="10"/>
        <v>1.5600973085206882E-2</v>
      </c>
      <c r="U21">
        <f t="shared" si="11"/>
        <v>1.3577712577874596E-4</v>
      </c>
      <c r="V21" s="9">
        <f t="shared" si="4"/>
        <v>1.1652344218171122E-2</v>
      </c>
    </row>
    <row r="22" spans="2:22" x14ac:dyDescent="0.25">
      <c r="B22" s="2">
        <v>20</v>
      </c>
      <c r="C22" s="1">
        <v>38966</v>
      </c>
      <c r="D22">
        <v>11406.2</v>
      </c>
      <c r="E22">
        <f t="shared" si="0"/>
        <v>-5.499909322991498E-3</v>
      </c>
      <c r="F22">
        <f t="shared" si="5"/>
        <v>5.390617237920494E-5</v>
      </c>
      <c r="G22" s="9">
        <f t="shared" si="1"/>
        <v>7.3420822917756061E-3</v>
      </c>
      <c r="I22">
        <v>5929.3</v>
      </c>
      <c r="J22">
        <f t="shared" si="6"/>
        <v>-8.760051490378928E-3</v>
      </c>
      <c r="K22">
        <f t="shared" si="7"/>
        <v>6.6271169471751143E-5</v>
      </c>
      <c r="L22" s="9">
        <f t="shared" si="2"/>
        <v>8.1407106244941012E-3</v>
      </c>
      <c r="N22">
        <v>5115.5200000000004</v>
      </c>
      <c r="O22">
        <f t="shared" si="8"/>
        <v>-1.1082865345022555E-2</v>
      </c>
      <c r="P22">
        <f t="shared" si="9"/>
        <v>8.3431607654110021E-5</v>
      </c>
      <c r="Q22" s="9">
        <f t="shared" si="3"/>
        <v>9.1340904119737078E-3</v>
      </c>
      <c r="S22">
        <v>16284.09</v>
      </c>
      <c r="T22">
        <f t="shared" si="10"/>
        <v>-6.2169076453255706E-3</v>
      </c>
      <c r="U22">
        <f t="shared" si="11"/>
        <v>1.422339199043422E-4</v>
      </c>
      <c r="V22" s="9">
        <f t="shared" si="4"/>
        <v>1.1926186310147188E-2</v>
      </c>
    </row>
    <row r="23" spans="2:22" x14ac:dyDescent="0.25">
      <c r="B23" s="2">
        <v>21</v>
      </c>
      <c r="C23" s="1">
        <v>38967</v>
      </c>
      <c r="D23">
        <v>11331.44</v>
      </c>
      <c r="E23">
        <f t="shared" si="0"/>
        <v>-6.5543301011730653E-3</v>
      </c>
      <c r="F23">
        <f t="shared" si="5"/>
        <v>5.2486742190120375E-5</v>
      </c>
      <c r="G23" s="9">
        <f t="shared" si="1"/>
        <v>7.2447734395300707E-3</v>
      </c>
      <c r="I23">
        <v>5858.1</v>
      </c>
      <c r="J23">
        <f t="shared" si="6"/>
        <v>-1.2008162852275954E-2</v>
      </c>
      <c r="K23">
        <f t="shared" si="7"/>
        <v>6.689920943029148E-5</v>
      </c>
      <c r="L23" s="9">
        <f t="shared" si="2"/>
        <v>8.1791936907186329E-3</v>
      </c>
      <c r="N23">
        <v>5060.09</v>
      </c>
      <c r="O23">
        <f t="shared" si="8"/>
        <v>-1.0835653071437563E-2</v>
      </c>
      <c r="P23">
        <f t="shared" si="9"/>
        <v>8.579550545021753E-5</v>
      </c>
      <c r="Q23" s="9">
        <f t="shared" si="3"/>
        <v>9.2625863261951592E-3</v>
      </c>
      <c r="S23">
        <v>16012.41</v>
      </c>
      <c r="T23">
        <f t="shared" si="10"/>
        <v>-1.6683769249617283E-2</v>
      </c>
      <c r="U23">
        <f t="shared" si="11"/>
        <v>1.360188811503121E-4</v>
      </c>
      <c r="V23" s="9">
        <f t="shared" si="4"/>
        <v>1.1662713284236738E-2</v>
      </c>
    </row>
    <row r="24" spans="2:22" x14ac:dyDescent="0.25">
      <c r="B24" s="2">
        <v>22</v>
      </c>
      <c r="C24" s="1">
        <v>38968</v>
      </c>
      <c r="D24">
        <v>11392.11</v>
      </c>
      <c r="E24">
        <f t="shared" si="0"/>
        <v>5.3541297487345006E-3</v>
      </c>
      <c r="F24">
        <f t="shared" si="5"/>
        <v>5.1915092243221748E-5</v>
      </c>
      <c r="G24" s="9">
        <f t="shared" si="1"/>
        <v>7.2052128520413436E-3</v>
      </c>
      <c r="I24">
        <v>5879.3</v>
      </c>
      <c r="J24">
        <f t="shared" si="6"/>
        <v>3.6189208105016674E-3</v>
      </c>
      <c r="K24">
        <f t="shared" si="7"/>
        <v>7.1537015369680805E-5</v>
      </c>
      <c r="L24" s="9">
        <f t="shared" si="2"/>
        <v>8.4579557441311314E-3</v>
      </c>
      <c r="N24">
        <v>5073.57</v>
      </c>
      <c r="O24">
        <f t="shared" si="8"/>
        <v>2.6639842374344257E-3</v>
      </c>
      <c r="P24">
        <f t="shared" si="9"/>
        <v>8.769245777227774E-5</v>
      </c>
      <c r="Q24" s="9">
        <f t="shared" si="3"/>
        <v>9.3644251170201444E-3</v>
      </c>
      <c r="S24">
        <v>16080.46</v>
      </c>
      <c r="T24">
        <f t="shared" si="10"/>
        <v>4.2498287265938899E-3</v>
      </c>
      <c r="U24">
        <f t="shared" si="11"/>
        <v>1.4455863766376189E-4</v>
      </c>
      <c r="V24" s="9">
        <f t="shared" si="4"/>
        <v>1.2023254038061489E-2</v>
      </c>
    </row>
    <row r="25" spans="2:22" x14ac:dyDescent="0.25">
      <c r="B25" s="2">
        <v>23</v>
      </c>
      <c r="C25" s="1">
        <v>38971</v>
      </c>
      <c r="D25">
        <v>11396.84</v>
      </c>
      <c r="E25">
        <f t="shared" si="0"/>
        <v>4.1519964255959282E-4</v>
      </c>
      <c r="F25">
        <f t="shared" si="5"/>
        <v>5.052018903060547E-5</v>
      </c>
      <c r="G25" s="9">
        <f t="shared" si="1"/>
        <v>7.1077555550683839E-3</v>
      </c>
      <c r="I25">
        <v>5850.8</v>
      </c>
      <c r="J25">
        <f t="shared" si="6"/>
        <v>-4.8475158607317196E-3</v>
      </c>
      <c r="K25">
        <f t="shared" si="7"/>
        <v>6.8030589717460883E-5</v>
      </c>
      <c r="L25" s="9">
        <f t="shared" si="2"/>
        <v>8.2480658167512749E-3</v>
      </c>
      <c r="N25">
        <v>5058.3100000000004</v>
      </c>
      <c r="O25">
        <f t="shared" si="8"/>
        <v>-3.007744053989461E-3</v>
      </c>
      <c r="P25">
        <f t="shared" si="9"/>
        <v>8.285671902697901E-5</v>
      </c>
      <c r="Q25" s="9">
        <f t="shared" si="3"/>
        <v>9.1025666175523819E-3</v>
      </c>
      <c r="S25">
        <v>15794.38</v>
      </c>
      <c r="T25">
        <f t="shared" si="10"/>
        <v>-1.7790535842880113E-2</v>
      </c>
      <c r="U25">
        <f t="shared" si="11"/>
        <v>1.3696878205625914E-4</v>
      </c>
      <c r="V25" s="9">
        <f t="shared" si="4"/>
        <v>1.1703366270277075E-2</v>
      </c>
    </row>
    <row r="26" spans="2:22" x14ac:dyDescent="0.25">
      <c r="B26" s="2">
        <v>24</v>
      </c>
      <c r="C26" s="1">
        <v>38972</v>
      </c>
      <c r="D26">
        <v>11498.09</v>
      </c>
      <c r="E26">
        <f t="shared" si="0"/>
        <v>8.8840415413395293E-3</v>
      </c>
      <c r="F26">
        <f t="shared" si="5"/>
        <v>4.7499321133360037E-5</v>
      </c>
      <c r="G26" s="9">
        <f t="shared" si="1"/>
        <v>6.8919751257067114E-3</v>
      </c>
      <c r="I26">
        <v>5895.5</v>
      </c>
      <c r="J26">
        <f t="shared" si="6"/>
        <v>7.639980857318626E-3</v>
      </c>
      <c r="K26">
        <f t="shared" si="7"/>
        <v>6.5358658935615971E-5</v>
      </c>
      <c r="L26" s="9">
        <f t="shared" si="2"/>
        <v>8.0844702322178143E-3</v>
      </c>
      <c r="N26">
        <v>5125.97</v>
      </c>
      <c r="O26">
        <f t="shared" si="8"/>
        <v>1.3376008983237455E-2</v>
      </c>
      <c r="P26">
        <f t="shared" si="9"/>
        <v>7.8428107343018794E-5</v>
      </c>
      <c r="Q26" s="9">
        <f t="shared" si="3"/>
        <v>8.8559645066485435E-3</v>
      </c>
      <c r="S26">
        <v>15719.34</v>
      </c>
      <c r="T26">
        <f t="shared" si="10"/>
        <v>-4.7510570215481109E-3</v>
      </c>
      <c r="U26">
        <f t="shared" si="11"/>
        <v>1.4774084506749172E-4</v>
      </c>
      <c r="V26" s="9">
        <f t="shared" si="4"/>
        <v>1.2154869191706332E-2</v>
      </c>
    </row>
    <row r="27" spans="2:22" x14ac:dyDescent="0.25">
      <c r="B27" s="2">
        <v>25</v>
      </c>
      <c r="C27" s="1">
        <v>38973</v>
      </c>
      <c r="D27">
        <v>11543.32</v>
      </c>
      <c r="E27">
        <f t="shared" si="0"/>
        <v>3.9336968139925465E-3</v>
      </c>
      <c r="F27">
        <f t="shared" si="5"/>
        <v>4.938493351185322E-5</v>
      </c>
      <c r="G27" s="9">
        <f t="shared" si="1"/>
        <v>7.0274414627126717E-3</v>
      </c>
      <c r="I27">
        <v>5892.2</v>
      </c>
      <c r="J27">
        <f t="shared" si="6"/>
        <v>-5.5974896107203488E-4</v>
      </c>
      <c r="K27">
        <f t="shared" si="7"/>
        <v>6.4939297849490714E-5</v>
      </c>
      <c r="L27" s="9">
        <f t="shared" si="2"/>
        <v>8.0584922814066606E-3</v>
      </c>
      <c r="N27">
        <v>5137.93</v>
      </c>
      <c r="O27">
        <f t="shared" si="8"/>
        <v>2.3332169326000809E-3</v>
      </c>
      <c r="P27">
        <f t="shared" si="9"/>
        <v>8.4457477881616611E-5</v>
      </c>
      <c r="Q27" s="9">
        <f t="shared" si="3"/>
        <v>9.190074966049875E-3</v>
      </c>
      <c r="S27">
        <v>15750.05</v>
      </c>
      <c r="T27">
        <f t="shared" si="10"/>
        <v>1.9536443642035307E-3</v>
      </c>
      <c r="U27">
        <f t="shared" si="11"/>
        <v>1.4023074693276231E-4</v>
      </c>
      <c r="V27" s="9">
        <f t="shared" si="4"/>
        <v>1.1841906389292322E-2</v>
      </c>
    </row>
    <row r="28" spans="2:22" x14ac:dyDescent="0.25">
      <c r="B28" s="2">
        <v>26</v>
      </c>
      <c r="C28" s="1">
        <v>38974</v>
      </c>
      <c r="D28">
        <v>11527.39</v>
      </c>
      <c r="E28">
        <f t="shared" si="0"/>
        <v>-1.3800189200334299E-3</v>
      </c>
      <c r="F28">
        <f t="shared" si="5"/>
        <v>4.7350275738606934E-5</v>
      </c>
      <c r="G28" s="9">
        <f t="shared" si="1"/>
        <v>6.8811536633479513E-3</v>
      </c>
      <c r="I28">
        <v>5877.2</v>
      </c>
      <c r="J28">
        <f t="shared" si="6"/>
        <v>-2.5457384338617157E-3</v>
      </c>
      <c r="K28">
        <f t="shared" si="7"/>
        <v>6.1061739112486536E-5</v>
      </c>
      <c r="L28" s="9">
        <f t="shared" si="2"/>
        <v>7.8142011179957831E-3</v>
      </c>
      <c r="N28">
        <v>5123.8500000000004</v>
      </c>
      <c r="O28">
        <f t="shared" si="8"/>
        <v>-2.7404032363227849E-3</v>
      </c>
      <c r="P28">
        <f t="shared" si="9"/>
        <v>7.9716663283993912E-5</v>
      </c>
      <c r="Q28" s="9">
        <f t="shared" si="3"/>
        <v>8.9284188568857989E-3</v>
      </c>
      <c r="S28">
        <v>15942.39</v>
      </c>
      <c r="T28">
        <f t="shared" si="10"/>
        <v>1.2212024723731046E-2</v>
      </c>
      <c r="U28">
        <f t="shared" si="11"/>
        <v>1.3204590569490361E-4</v>
      </c>
      <c r="V28" s="9">
        <f t="shared" si="4"/>
        <v>1.149112290835424E-2</v>
      </c>
    </row>
    <row r="29" spans="2:22" x14ac:dyDescent="0.25">
      <c r="B29" s="2">
        <v>27</v>
      </c>
      <c r="C29" s="1">
        <v>38975</v>
      </c>
      <c r="D29">
        <v>11560.77</v>
      </c>
      <c r="E29">
        <f t="shared" si="0"/>
        <v>2.8957118653919942E-3</v>
      </c>
      <c r="F29">
        <f t="shared" si="5"/>
        <v>4.4623526327469532E-5</v>
      </c>
      <c r="G29" s="9">
        <f t="shared" si="1"/>
        <v>6.680084305416327E-3</v>
      </c>
      <c r="I29">
        <v>5877</v>
      </c>
      <c r="J29">
        <f t="shared" si="6"/>
        <v>-3.4029810113628614E-5</v>
      </c>
      <c r="K29">
        <f t="shared" si="7"/>
        <v>5.7786881816155786E-5</v>
      </c>
      <c r="L29" s="9">
        <f t="shared" si="2"/>
        <v>7.6017683348123541E-3</v>
      </c>
      <c r="N29">
        <v>5144.88</v>
      </c>
      <c r="O29">
        <f t="shared" si="8"/>
        <v>4.1043356070142069E-3</v>
      </c>
      <c r="P29">
        <f t="shared" si="9"/>
        <v>7.5384252080813168E-5</v>
      </c>
      <c r="Q29" s="9">
        <f t="shared" si="3"/>
        <v>8.6824104994415677E-3</v>
      </c>
      <c r="S29">
        <v>15866.93</v>
      </c>
      <c r="T29">
        <f t="shared" si="10"/>
        <v>-4.7332928124327114E-3</v>
      </c>
      <c r="U29">
        <f t="shared" si="11"/>
        <v>1.330711642243905E-4</v>
      </c>
      <c r="V29" s="9">
        <f t="shared" si="4"/>
        <v>1.1535647542482845E-2</v>
      </c>
    </row>
    <row r="30" spans="2:22" x14ac:dyDescent="0.25">
      <c r="B30" s="2">
        <v>28</v>
      </c>
      <c r="C30" s="1">
        <v>38979</v>
      </c>
      <c r="D30">
        <v>11540.91</v>
      </c>
      <c r="E30">
        <f t="shared" si="0"/>
        <v>-1.7178786534115444E-3</v>
      </c>
      <c r="F30">
        <f t="shared" si="5"/>
        <v>4.2449223580263678E-5</v>
      </c>
      <c r="G30" s="9">
        <f t="shared" si="1"/>
        <v>6.5153068676973057E-3</v>
      </c>
      <c r="I30">
        <v>5831.8</v>
      </c>
      <c r="J30">
        <f t="shared" si="6"/>
        <v>-7.6909988089160827E-3</v>
      </c>
      <c r="K30">
        <f t="shared" si="7"/>
        <v>5.4319738388865018E-5</v>
      </c>
      <c r="L30" s="9">
        <f t="shared" si="2"/>
        <v>7.3701925611794582E-3</v>
      </c>
      <c r="N30">
        <v>5115.99</v>
      </c>
      <c r="O30">
        <f t="shared" si="8"/>
        <v>-5.6152913187480225E-3</v>
      </c>
      <c r="P30">
        <f t="shared" si="9"/>
        <v>7.1871931202464656E-5</v>
      </c>
      <c r="Q30" s="9">
        <f t="shared" si="3"/>
        <v>8.4777314891700036E-3</v>
      </c>
      <c r="S30">
        <v>15874.28</v>
      </c>
      <c r="T30">
        <f t="shared" si="10"/>
        <v>4.6322760609647637E-4</v>
      </c>
      <c r="U30">
        <f t="shared" si="11"/>
        <v>1.2643113802182071E-4</v>
      </c>
      <c r="V30" s="9">
        <f t="shared" si="4"/>
        <v>1.1244160174144653E-2</v>
      </c>
    </row>
    <row r="31" spans="2:22" x14ac:dyDescent="0.25">
      <c r="B31" s="2">
        <v>29</v>
      </c>
      <c r="C31" s="1">
        <v>38980</v>
      </c>
      <c r="D31">
        <v>11613.19</v>
      </c>
      <c r="E31">
        <f t="shared" si="0"/>
        <v>6.2629376712928751E-3</v>
      </c>
      <c r="F31">
        <f t="shared" si="5"/>
        <v>4.0079336589518674E-5</v>
      </c>
      <c r="G31" s="9">
        <f t="shared" si="1"/>
        <v>6.3308243214859998E-3</v>
      </c>
      <c r="I31">
        <v>5866.2</v>
      </c>
      <c r="J31">
        <f t="shared" si="6"/>
        <v>5.8986933708288407E-3</v>
      </c>
      <c r="K31">
        <f t="shared" si="7"/>
        <v>5.4609641846258033E-5</v>
      </c>
      <c r="L31" s="9">
        <f t="shared" si="2"/>
        <v>7.3898336819077353E-3</v>
      </c>
      <c r="N31">
        <v>5192.74</v>
      </c>
      <c r="O31">
        <f t="shared" si="8"/>
        <v>1.5001983975730993E-2</v>
      </c>
      <c r="P31">
        <f t="shared" si="9"/>
        <v>6.94515051259812E-5</v>
      </c>
      <c r="Q31" s="9">
        <f t="shared" si="3"/>
        <v>8.3337569634577904E-3</v>
      </c>
      <c r="S31">
        <v>15718.67</v>
      </c>
      <c r="T31">
        <f t="shared" si="10"/>
        <v>-9.80264931700843E-3</v>
      </c>
      <c r="U31">
        <f t="shared" si="11"/>
        <v>1.1885814452941444E-4</v>
      </c>
      <c r="V31" s="9">
        <f t="shared" si="4"/>
        <v>1.090220824096726E-2</v>
      </c>
    </row>
    <row r="32" spans="2:22" x14ac:dyDescent="0.25">
      <c r="B32" s="2">
        <v>30</v>
      </c>
      <c r="C32" s="1">
        <v>38981</v>
      </c>
      <c r="D32">
        <v>11533.23</v>
      </c>
      <c r="E32">
        <f t="shared" si="0"/>
        <v>-6.8852744164179646E-3</v>
      </c>
      <c r="F32">
        <f t="shared" si="5"/>
        <v>4.0028039690617523E-5</v>
      </c>
      <c r="G32" s="9">
        <f t="shared" si="1"/>
        <v>6.3267716641757761E-3</v>
      </c>
      <c r="I32">
        <v>5896.7</v>
      </c>
      <c r="J32">
        <f t="shared" si="6"/>
        <v>5.1992772152330297E-3</v>
      </c>
      <c r="K32">
        <f t="shared" si="7"/>
        <v>5.3420738344466154E-5</v>
      </c>
      <c r="L32" s="9">
        <f t="shared" si="2"/>
        <v>7.3089491956413377E-3</v>
      </c>
      <c r="N32">
        <v>5208.32</v>
      </c>
      <c r="O32">
        <f t="shared" si="8"/>
        <v>3.0003427862746695E-3</v>
      </c>
      <c r="P32">
        <f t="shared" si="9"/>
        <v>7.8787986210907701E-5</v>
      </c>
      <c r="Q32" s="9">
        <f t="shared" si="3"/>
        <v>8.8762596971307516E-3</v>
      </c>
      <c r="S32">
        <v>15834.23</v>
      </c>
      <c r="T32">
        <f t="shared" si="10"/>
        <v>7.3517670388143202E-3</v>
      </c>
      <c r="U32">
        <f t="shared" si="11"/>
        <v>1.1749217187558433E-4</v>
      </c>
      <c r="V32" s="9">
        <f t="shared" si="4"/>
        <v>1.0839380603871438E-2</v>
      </c>
    </row>
    <row r="33" spans="2:22" x14ac:dyDescent="0.25">
      <c r="B33" s="2">
        <v>31</v>
      </c>
      <c r="C33" s="1">
        <v>38982</v>
      </c>
      <c r="D33">
        <v>11508.1</v>
      </c>
      <c r="E33">
        <f t="shared" si="0"/>
        <v>-2.178921256230839E-3</v>
      </c>
      <c r="F33">
        <f t="shared" si="5"/>
        <v>4.0470777536543258E-5</v>
      </c>
      <c r="G33" s="9">
        <f t="shared" si="1"/>
        <v>6.3616646828124519E-3</v>
      </c>
      <c r="I33">
        <v>5822.3</v>
      </c>
      <c r="J33">
        <f t="shared" si="6"/>
        <v>-1.2617226584360684E-2</v>
      </c>
      <c r="K33">
        <f t="shared" si="7"/>
        <v>5.1837443057448665E-5</v>
      </c>
      <c r="L33" s="9">
        <f t="shared" si="2"/>
        <v>7.1998224323554438E-3</v>
      </c>
      <c r="N33">
        <v>5141.95</v>
      </c>
      <c r="O33">
        <f t="shared" si="8"/>
        <v>-1.2743072622265893E-2</v>
      </c>
      <c r="P33">
        <f t="shared" si="9"/>
        <v>7.4600830448362269E-5</v>
      </c>
      <c r="Q33" s="9">
        <f t="shared" si="3"/>
        <v>8.6371772268700308E-3</v>
      </c>
      <c r="S33">
        <v>15634.67</v>
      </c>
      <c r="T33">
        <f t="shared" si="10"/>
        <v>-1.2603075741605338E-2</v>
      </c>
      <c r="U33">
        <f t="shared" si="11"/>
        <v>1.1368555027862907E-4</v>
      </c>
      <c r="V33" s="9">
        <f t="shared" si="4"/>
        <v>1.066234262620692E-2</v>
      </c>
    </row>
    <row r="34" spans="2:22" x14ac:dyDescent="0.25">
      <c r="B34" s="2">
        <v>32</v>
      </c>
      <c r="C34" s="1">
        <v>38985</v>
      </c>
      <c r="D34">
        <v>11575.81</v>
      </c>
      <c r="E34">
        <f t="shared" si="0"/>
        <v>5.8836819283808036E-3</v>
      </c>
      <c r="F34">
        <f t="shared" si="5"/>
        <v>3.8327392754801935E-5</v>
      </c>
      <c r="G34" s="9">
        <f t="shared" si="1"/>
        <v>6.1909121100853903E-3</v>
      </c>
      <c r="I34">
        <v>5798.3</v>
      </c>
      <c r="J34">
        <f t="shared" si="6"/>
        <v>-4.122082338594713E-3</v>
      </c>
      <c r="K34">
        <f t="shared" si="7"/>
        <v>5.8278860874867628E-5</v>
      </c>
      <c r="L34" s="9">
        <f t="shared" si="2"/>
        <v>7.6340592658734078E-3</v>
      </c>
      <c r="N34">
        <v>5146.49</v>
      </c>
      <c r="O34">
        <f t="shared" si="8"/>
        <v>8.8293351743987472E-4</v>
      </c>
      <c r="P34">
        <f t="shared" si="9"/>
        <v>7.9867934612841098E-5</v>
      </c>
      <c r="Q34" s="9">
        <f t="shared" si="3"/>
        <v>8.9368861810387341E-3</v>
      </c>
      <c r="S34">
        <v>15633.81</v>
      </c>
      <c r="T34">
        <f t="shared" si="10"/>
        <v>-5.5005957912804179E-5</v>
      </c>
      <c r="U34">
        <f t="shared" si="11"/>
        <v>1.1639466835082978E-4</v>
      </c>
      <c r="V34" s="9">
        <f t="shared" si="4"/>
        <v>1.0788636074631017E-2</v>
      </c>
    </row>
    <row r="35" spans="2:22" x14ac:dyDescent="0.25">
      <c r="B35" s="2">
        <v>33</v>
      </c>
      <c r="C35" s="1">
        <v>38986</v>
      </c>
      <c r="D35">
        <v>11669.39</v>
      </c>
      <c r="E35">
        <f t="shared" si="0"/>
        <v>8.0840995144184236E-3</v>
      </c>
      <c r="F35">
        <f t="shared" si="5"/>
        <v>3.8104811971575113E-5</v>
      </c>
      <c r="G35" s="9">
        <f t="shared" si="1"/>
        <v>6.17290952238692E-3</v>
      </c>
      <c r="I35">
        <v>5873.6</v>
      </c>
      <c r="J35">
        <f t="shared" si="6"/>
        <v>1.2986565027680558E-2</v>
      </c>
      <c r="K35">
        <f t="shared" si="7"/>
        <v>5.5801622990744838E-5</v>
      </c>
      <c r="L35" s="9">
        <f t="shared" si="2"/>
        <v>7.4700483927980571E-3</v>
      </c>
      <c r="N35">
        <v>5219.59</v>
      </c>
      <c r="O35">
        <f t="shared" si="8"/>
        <v>1.4203855443224483E-2</v>
      </c>
      <c r="P35">
        <f t="shared" si="9"/>
        <v>7.5122632831843748E-5</v>
      </c>
      <c r="Q35" s="9">
        <f t="shared" si="3"/>
        <v>8.6673313558351828E-3</v>
      </c>
      <c r="S35">
        <v>15557.45</v>
      </c>
      <c r="T35">
        <f t="shared" si="10"/>
        <v>-4.884286044156784E-3</v>
      </c>
      <c r="U35">
        <f t="shared" si="11"/>
        <v>1.0941116978910435E-4</v>
      </c>
      <c r="V35" s="9">
        <f t="shared" si="4"/>
        <v>1.0459979435405423E-2</v>
      </c>
    </row>
    <row r="36" spans="2:22" x14ac:dyDescent="0.25">
      <c r="B36" s="2">
        <v>34</v>
      </c>
      <c r="C36" s="1">
        <v>38987</v>
      </c>
      <c r="D36">
        <v>11689.24</v>
      </c>
      <c r="E36">
        <f t="shared" si="0"/>
        <v>1.7010315020751182E-3</v>
      </c>
      <c r="F36">
        <f t="shared" si="5"/>
        <v>3.9739683150821821E-5</v>
      </c>
      <c r="G36" s="9">
        <f t="shared" si="1"/>
        <v>6.3039418740040605E-3</v>
      </c>
      <c r="I36">
        <v>5930.1</v>
      </c>
      <c r="J36">
        <f t="shared" si="6"/>
        <v>9.619313538545355E-3</v>
      </c>
      <c r="K36">
        <f t="shared" si="7"/>
        <v>6.25725778843907E-5</v>
      </c>
      <c r="L36" s="9">
        <f t="shared" si="2"/>
        <v>7.9102830470464645E-3</v>
      </c>
      <c r="N36">
        <v>5243.1</v>
      </c>
      <c r="O36">
        <f t="shared" si="8"/>
        <v>4.5041851946226079E-3</v>
      </c>
      <c r="P36">
        <f t="shared" si="9"/>
        <v>8.272024542905419E-5</v>
      </c>
      <c r="Q36" s="9">
        <f t="shared" si="3"/>
        <v>9.0950670931584775E-3</v>
      </c>
      <c r="S36">
        <v>15947.87</v>
      </c>
      <c r="T36">
        <f t="shared" si="10"/>
        <v>2.5095372313586099E-2</v>
      </c>
      <c r="U36">
        <f t="shared" si="11"/>
        <v>1.0427787461142677E-4</v>
      </c>
      <c r="V36" s="9">
        <f t="shared" si="4"/>
        <v>1.0211653862691723E-2</v>
      </c>
    </row>
    <row r="37" spans="2:22" x14ac:dyDescent="0.25">
      <c r="B37" s="2">
        <v>35</v>
      </c>
      <c r="C37" s="1">
        <v>38988</v>
      </c>
      <c r="D37">
        <v>11718.45</v>
      </c>
      <c r="E37">
        <f t="shared" si="0"/>
        <v>2.4988793112298959E-3</v>
      </c>
      <c r="F37">
        <f t="shared" si="5"/>
        <v>3.7528912652035628E-5</v>
      </c>
      <c r="G37" s="9">
        <f t="shared" si="1"/>
        <v>6.1260846102576504E-3</v>
      </c>
      <c r="I37">
        <v>5971.3</v>
      </c>
      <c r="J37">
        <f t="shared" si="6"/>
        <v>6.9476062798266161E-3</v>
      </c>
      <c r="K37">
        <f t="shared" si="7"/>
        <v>6.4370094788497779E-5</v>
      </c>
      <c r="L37" s="9">
        <f t="shared" si="2"/>
        <v>8.0230975806416423E-3</v>
      </c>
      <c r="N37">
        <v>5250.01</v>
      </c>
      <c r="O37">
        <f t="shared" si="8"/>
        <v>1.3179226030401584E-3</v>
      </c>
      <c r="P37">
        <f t="shared" si="9"/>
        <v>7.8974291759358379E-5</v>
      </c>
      <c r="Q37" s="9">
        <f t="shared" si="3"/>
        <v>8.8867480981154393E-3</v>
      </c>
      <c r="S37">
        <v>16024.85</v>
      </c>
      <c r="T37">
        <f t="shared" si="10"/>
        <v>4.8269768940930394E-3</v>
      </c>
      <c r="U37">
        <f t="shared" si="11"/>
        <v>1.3580786482819142E-4</v>
      </c>
      <c r="V37" s="9">
        <f t="shared" si="4"/>
        <v>1.165366315062313E-2</v>
      </c>
    </row>
    <row r="38" spans="2:22" x14ac:dyDescent="0.25">
      <c r="B38" s="2">
        <v>36</v>
      </c>
      <c r="C38" s="1">
        <v>38989</v>
      </c>
      <c r="D38">
        <v>11679.07</v>
      </c>
      <c r="E38">
        <f t="shared" si="0"/>
        <v>-3.3605126957917657E-3</v>
      </c>
      <c r="F38">
        <f t="shared" si="5"/>
        <v>3.5651841761639058E-5</v>
      </c>
      <c r="G38" s="9">
        <f t="shared" si="1"/>
        <v>5.9709163251245667E-3</v>
      </c>
      <c r="I38">
        <v>5960.8</v>
      </c>
      <c r="J38">
        <f t="shared" si="6"/>
        <v>-1.758411066266977E-3</v>
      </c>
      <c r="K38">
        <f t="shared" si="7"/>
        <v>6.340404308235709E-5</v>
      </c>
      <c r="L38" s="9">
        <f t="shared" si="2"/>
        <v>7.962665576448447E-3</v>
      </c>
      <c r="N38">
        <v>5250.01</v>
      </c>
      <c r="O38">
        <f t="shared" si="8"/>
        <v>0</v>
      </c>
      <c r="P38">
        <f t="shared" si="9"/>
        <v>7.4340049453053126E-5</v>
      </c>
      <c r="Q38" s="9">
        <f t="shared" si="3"/>
        <v>8.6220675857391141E-3</v>
      </c>
      <c r="S38">
        <v>16127.58</v>
      </c>
      <c r="T38">
        <f t="shared" si="10"/>
        <v>6.410668430593707E-3</v>
      </c>
      <c r="U38">
        <f t="shared" si="11"/>
        <v>1.290573752946664E-4</v>
      </c>
      <c r="V38" s="9">
        <f t="shared" si="4"/>
        <v>1.1360342217321906E-2</v>
      </c>
    </row>
    <row r="39" spans="2:22" x14ac:dyDescent="0.25">
      <c r="B39" s="2">
        <v>37</v>
      </c>
      <c r="C39" s="1">
        <v>38992</v>
      </c>
      <c r="D39">
        <v>11670.35</v>
      </c>
      <c r="E39">
        <f t="shared" si="0"/>
        <v>-7.4663479198252474E-4</v>
      </c>
      <c r="F39">
        <f t="shared" si="5"/>
        <v>3.4190313990655372E-5</v>
      </c>
      <c r="G39" s="9">
        <f t="shared" si="1"/>
        <v>5.8472484119161013E-3</v>
      </c>
      <c r="I39">
        <v>5957.8</v>
      </c>
      <c r="J39">
        <f t="shared" si="6"/>
        <v>-5.0328814924171248E-4</v>
      </c>
      <c r="K39">
        <f t="shared" si="7"/>
        <v>5.9785321066093875E-5</v>
      </c>
      <c r="L39" s="9">
        <f t="shared" si="2"/>
        <v>7.7320968091516987E-3</v>
      </c>
      <c r="N39">
        <v>5243.13</v>
      </c>
      <c r="O39">
        <f t="shared" si="8"/>
        <v>-1.3104736943358411E-3</v>
      </c>
      <c r="P39">
        <f t="shared" si="9"/>
        <v>6.9879646485869937E-5</v>
      </c>
      <c r="Q39" s="9">
        <f t="shared" si="3"/>
        <v>8.359404672933949E-3</v>
      </c>
      <c r="S39">
        <v>16254.29</v>
      </c>
      <c r="T39">
        <f t="shared" si="10"/>
        <v>7.8567274197369318E-3</v>
      </c>
      <c r="U39">
        <f t="shared" si="11"/>
        <v>1.2377973296060705E-4</v>
      </c>
      <c r="V39" s="9">
        <f t="shared" si="4"/>
        <v>1.1125634047577111E-2</v>
      </c>
    </row>
    <row r="40" spans="2:22" x14ac:dyDescent="0.25">
      <c r="B40" s="2">
        <v>38</v>
      </c>
      <c r="C40" s="1">
        <v>38993</v>
      </c>
      <c r="D40">
        <v>11727.34</v>
      </c>
      <c r="E40">
        <f t="shared" si="0"/>
        <v>4.8833154104204052E-3</v>
      </c>
      <c r="F40">
        <f t="shared" si="5"/>
        <v>3.2172342961971976E-5</v>
      </c>
      <c r="G40" s="9">
        <f t="shared" si="1"/>
        <v>5.6720669038695208E-3</v>
      </c>
      <c r="I40">
        <v>5937.1</v>
      </c>
      <c r="J40">
        <f t="shared" si="6"/>
        <v>-3.4744368726710895E-3</v>
      </c>
      <c r="K40">
        <f t="shared" si="7"/>
        <v>5.6213399739798268E-5</v>
      </c>
      <c r="L40" s="9">
        <f t="shared" si="2"/>
        <v>7.4975595856117258E-3</v>
      </c>
      <c r="N40">
        <v>5219.79</v>
      </c>
      <c r="O40">
        <f t="shared" si="8"/>
        <v>-4.4515394430426373E-3</v>
      </c>
      <c r="P40">
        <f t="shared" si="9"/>
        <v>6.5789908174930512E-5</v>
      </c>
      <c r="Q40" s="9">
        <f t="shared" si="3"/>
        <v>8.1110978403006895E-3</v>
      </c>
      <c r="S40">
        <v>16242.09</v>
      </c>
      <c r="T40">
        <f t="shared" si="10"/>
        <v>-7.5057108000415446E-4</v>
      </c>
      <c r="U40">
        <f t="shared" si="11"/>
        <v>1.200566389278534E-4</v>
      </c>
      <c r="V40" s="9">
        <f t="shared" si="4"/>
        <v>1.0957036046662136E-2</v>
      </c>
    </row>
    <row r="41" spans="2:22" x14ac:dyDescent="0.25">
      <c r="B41" s="2">
        <v>39</v>
      </c>
      <c r="C41" s="1">
        <v>38994</v>
      </c>
      <c r="D41">
        <v>11850.61</v>
      </c>
      <c r="E41">
        <f t="shared" si="0"/>
        <v>1.0511335051256333E-2</v>
      </c>
      <c r="F41">
        <f t="shared" si="5"/>
        <v>3.1672808548112623E-5</v>
      </c>
      <c r="G41" s="9">
        <f t="shared" si="1"/>
        <v>5.6278600327400313E-3</v>
      </c>
      <c r="I41">
        <v>5966.5</v>
      </c>
      <c r="J41">
        <f t="shared" si="6"/>
        <v>4.951912549898037E-3</v>
      </c>
      <c r="K41">
        <f t="shared" si="7"/>
        <v>5.3564898450340957E-5</v>
      </c>
      <c r="L41" s="9">
        <f t="shared" si="2"/>
        <v>7.3188044413237986E-3</v>
      </c>
      <c r="N41">
        <v>5256.55</v>
      </c>
      <c r="O41">
        <f t="shared" si="8"/>
        <v>7.0424289099753476E-3</v>
      </c>
      <c r="P41">
        <f t="shared" si="9"/>
        <v>6.3031485889212545E-5</v>
      </c>
      <c r="Q41" s="9">
        <f t="shared" si="3"/>
        <v>7.9392371100259086E-3</v>
      </c>
      <c r="S41">
        <v>16082.55</v>
      </c>
      <c r="T41">
        <f t="shared" si="10"/>
        <v>-9.8226275066817682E-3</v>
      </c>
      <c r="U41">
        <f t="shared" si="11"/>
        <v>1.1288704200895051E-4</v>
      </c>
      <c r="V41" s="9">
        <f t="shared" si="4"/>
        <v>1.06248313873186E-2</v>
      </c>
    </row>
    <row r="42" spans="2:22" x14ac:dyDescent="0.25">
      <c r="B42" s="2">
        <v>40</v>
      </c>
      <c r="C42" s="1">
        <v>38995</v>
      </c>
      <c r="D42">
        <v>11866.69</v>
      </c>
      <c r="E42">
        <f t="shared" si="0"/>
        <v>1.3568921768584003E-3</v>
      </c>
      <c r="F42">
        <f t="shared" si="5"/>
        <v>3.6401729908812068E-5</v>
      </c>
      <c r="G42" s="9">
        <f t="shared" si="1"/>
        <v>6.0333846146928237E-3</v>
      </c>
      <c r="I42">
        <v>6004.5</v>
      </c>
      <c r="J42">
        <f t="shared" si="6"/>
        <v>6.3688929858375931E-3</v>
      </c>
      <c r="K42">
        <f t="shared" si="7"/>
        <v>5.1822290817430758E-5</v>
      </c>
      <c r="L42" s="9">
        <f t="shared" si="2"/>
        <v>7.198770090607892E-3</v>
      </c>
      <c r="N42">
        <v>5288.53</v>
      </c>
      <c r="O42">
        <f t="shared" si="8"/>
        <v>6.0838382589340082E-3</v>
      </c>
      <c r="P42">
        <f t="shared" si="9"/>
        <v>6.222534503298319E-5</v>
      </c>
      <c r="Q42" s="9">
        <f t="shared" si="3"/>
        <v>7.8883043192427092E-3</v>
      </c>
      <c r="S42">
        <v>16449.330000000002</v>
      </c>
      <c r="T42">
        <f t="shared" si="10"/>
        <v>2.2806084855946505E-2</v>
      </c>
      <c r="U42">
        <f t="shared" si="11"/>
        <v>1.1190286015651475E-4</v>
      </c>
      <c r="V42" s="9">
        <f t="shared" si="4"/>
        <v>1.0578414822482372E-2</v>
      </c>
    </row>
    <row r="43" spans="2:22" x14ac:dyDescent="0.25">
      <c r="B43" s="2">
        <v>41</v>
      </c>
      <c r="C43" s="1">
        <v>38996</v>
      </c>
      <c r="D43">
        <v>11850.21</v>
      </c>
      <c r="E43">
        <f t="shared" si="0"/>
        <v>-1.3887613142334874E-3</v>
      </c>
      <c r="F43">
        <f t="shared" si="5"/>
        <v>3.432809549706051E-5</v>
      </c>
      <c r="G43" s="9">
        <f t="shared" si="1"/>
        <v>5.8590183048920844E-3</v>
      </c>
      <c r="I43">
        <v>6001.2</v>
      </c>
      <c r="J43">
        <f t="shared" si="6"/>
        <v>-5.4958780914317296E-4</v>
      </c>
      <c r="K43">
        <f t="shared" si="7"/>
        <v>5.1146721240287994E-5</v>
      </c>
      <c r="L43" s="9">
        <f t="shared" si="2"/>
        <v>7.1516935924498329E-3</v>
      </c>
      <c r="N43">
        <v>5282.06</v>
      </c>
      <c r="O43">
        <f t="shared" si="8"/>
        <v>-1.2234023443186189E-3</v>
      </c>
      <c r="P43">
        <f t="shared" si="9"/>
        <v>6.0712609608656344E-5</v>
      </c>
      <c r="Q43" s="9">
        <f t="shared" si="3"/>
        <v>7.7918296701516999E-3</v>
      </c>
      <c r="S43">
        <v>16436.060000000001</v>
      </c>
      <c r="T43">
        <f t="shared" si="10"/>
        <v>-8.0671978737130543E-4</v>
      </c>
      <c r="U43">
        <f t="shared" si="11"/>
        <v>1.3639573893452185E-4</v>
      </c>
      <c r="V43" s="9">
        <f t="shared" si="4"/>
        <v>1.1678858631498279E-2</v>
      </c>
    </row>
    <row r="44" spans="2:22" x14ac:dyDescent="0.25">
      <c r="B44" s="2">
        <v>42</v>
      </c>
      <c r="C44" s="1">
        <v>39000</v>
      </c>
      <c r="D44">
        <v>11867.17</v>
      </c>
      <c r="E44">
        <f t="shared" si="0"/>
        <v>1.4311982656848232E-3</v>
      </c>
      <c r="F44">
        <f t="shared" si="5"/>
        <v>3.2384129246511565E-5</v>
      </c>
      <c r="G44" s="9">
        <f t="shared" si="1"/>
        <v>5.6907055139509338E-3</v>
      </c>
      <c r="I44">
        <v>6072.7</v>
      </c>
      <c r="J44">
        <f t="shared" si="6"/>
        <v>1.1914283809904686E-2</v>
      </c>
      <c r="K44">
        <f t="shared" si="7"/>
        <v>4.8096040771468234E-5</v>
      </c>
      <c r="L44" s="9">
        <f t="shared" si="2"/>
        <v>6.9351309123525731E-3</v>
      </c>
      <c r="N44">
        <v>5309.79</v>
      </c>
      <c r="O44">
        <f t="shared" si="8"/>
        <v>5.2498457041380755E-3</v>
      </c>
      <c r="P44">
        <f t="shared" si="9"/>
        <v>5.7159655829902015E-5</v>
      </c>
      <c r="Q44" s="9">
        <f t="shared" si="3"/>
        <v>7.5604005072417964E-3</v>
      </c>
      <c r="S44">
        <v>16477.25</v>
      </c>
      <c r="T44">
        <f t="shared" si="10"/>
        <v>2.5060750569174538E-3</v>
      </c>
      <c r="U44">
        <f t="shared" si="11"/>
        <v>1.2825104240737074E-4</v>
      </c>
      <c r="V44" s="9">
        <f t="shared" si="4"/>
        <v>1.1324797676222333E-2</v>
      </c>
    </row>
    <row r="45" spans="2:22" x14ac:dyDescent="0.25">
      <c r="B45" s="2">
        <v>43</v>
      </c>
      <c r="C45" s="1">
        <v>39001</v>
      </c>
      <c r="D45">
        <v>11852.13</v>
      </c>
      <c r="E45">
        <f t="shared" si="0"/>
        <v>-1.2673619742534128E-3</v>
      </c>
      <c r="F45">
        <f t="shared" si="5"/>
        <v>3.0563981200262823E-5</v>
      </c>
      <c r="G45" s="9">
        <f t="shared" si="1"/>
        <v>5.52847005963339E-3</v>
      </c>
      <c r="I45">
        <v>6073.5</v>
      </c>
      <c r="J45">
        <f t="shared" si="6"/>
        <v>1.3173711857990381E-4</v>
      </c>
      <c r="K45">
        <f t="shared" si="7"/>
        <v>5.3727287847357565E-5</v>
      </c>
      <c r="L45" s="9">
        <f t="shared" si="2"/>
        <v>7.3298900296905932E-3</v>
      </c>
      <c r="N45">
        <v>5313.19</v>
      </c>
      <c r="O45">
        <f t="shared" si="8"/>
        <v>6.4032664191985677E-4</v>
      </c>
      <c r="P45">
        <f t="shared" si="9"/>
        <v>5.5383729275143314E-5</v>
      </c>
      <c r="Q45" s="9">
        <f t="shared" si="3"/>
        <v>7.4420245414230741E-3</v>
      </c>
      <c r="S45">
        <v>16400.57</v>
      </c>
      <c r="T45">
        <f t="shared" si="10"/>
        <v>-4.6536891775023313E-3</v>
      </c>
      <c r="U45">
        <f t="shared" si="11"/>
        <v>1.2093280459438271E-4</v>
      </c>
      <c r="V45" s="9">
        <f t="shared" si="4"/>
        <v>1.0996945239219059E-2</v>
      </c>
    </row>
    <row r="46" spans="2:22" x14ac:dyDescent="0.25">
      <c r="B46" s="2">
        <v>44</v>
      </c>
      <c r="C46" s="1">
        <v>39002</v>
      </c>
      <c r="D46">
        <v>11947.7</v>
      </c>
      <c r="E46">
        <f t="shared" si="0"/>
        <v>8.0635295090419647E-3</v>
      </c>
      <c r="F46">
        <f t="shared" si="5"/>
        <v>2.8826514710674064E-5</v>
      </c>
      <c r="G46" s="9">
        <f t="shared" si="1"/>
        <v>5.3690329399878021E-3</v>
      </c>
      <c r="I46">
        <v>6121.3</v>
      </c>
      <c r="J46">
        <f t="shared" si="6"/>
        <v>7.8702560302955759E-3</v>
      </c>
      <c r="K46">
        <f t="shared" si="7"/>
        <v>5.0504691856620811E-5</v>
      </c>
      <c r="L46" s="9">
        <f t="shared" si="2"/>
        <v>7.1066653119885147E-3</v>
      </c>
      <c r="N46">
        <v>5361.51</v>
      </c>
      <c r="O46">
        <f t="shared" si="8"/>
        <v>9.0943482164200073E-3</v>
      </c>
      <c r="P46">
        <f t="shared" si="9"/>
        <v>5.2085306611135854E-5</v>
      </c>
      <c r="Q46" s="9">
        <f t="shared" si="3"/>
        <v>7.217015076271897E-3</v>
      </c>
      <c r="S46">
        <v>16368.81</v>
      </c>
      <c r="T46">
        <f t="shared" si="10"/>
        <v>-1.9365180600430484E-3</v>
      </c>
      <c r="U46">
        <f t="shared" si="11"/>
        <v>1.1497624569636788E-4</v>
      </c>
      <c r="V46" s="9">
        <f t="shared" si="4"/>
        <v>1.0722697687446377E-2</v>
      </c>
    </row>
    <row r="47" spans="2:22" x14ac:dyDescent="0.25">
      <c r="B47" s="2">
        <v>45</v>
      </c>
      <c r="C47" s="1">
        <v>39003</v>
      </c>
      <c r="D47">
        <v>11960.51</v>
      </c>
      <c r="E47">
        <f t="shared" si="0"/>
        <v>1.0721728868317325E-3</v>
      </c>
      <c r="F47">
        <f t="shared" si="5"/>
        <v>3.0998154316625054E-5</v>
      </c>
      <c r="G47" s="9">
        <f t="shared" si="1"/>
        <v>5.5675986131028749E-3</v>
      </c>
      <c r="I47">
        <v>6157.3</v>
      </c>
      <c r="J47">
        <f t="shared" si="6"/>
        <v>5.8811036871252833E-3</v>
      </c>
      <c r="K47">
        <f t="shared" si="7"/>
        <v>5.1190866144167798E-5</v>
      </c>
      <c r="L47" s="9">
        <f t="shared" si="2"/>
        <v>7.1547792519523479E-3</v>
      </c>
      <c r="N47">
        <v>5353.23</v>
      </c>
      <c r="O47">
        <f t="shared" si="8"/>
        <v>-1.544341053173575E-3</v>
      </c>
      <c r="P47">
        <f t="shared" si="9"/>
        <v>5.3922618383357808E-5</v>
      </c>
      <c r="Q47" s="9">
        <f t="shared" si="3"/>
        <v>7.3432021886475256E-3</v>
      </c>
      <c r="S47">
        <v>16536.54</v>
      </c>
      <c r="T47">
        <f t="shared" si="10"/>
        <v>1.0246926929935736E-2</v>
      </c>
      <c r="U47">
        <f t="shared" si="11"/>
        <v>1.0830267708639817E-4</v>
      </c>
      <c r="V47" s="9">
        <f t="shared" si="4"/>
        <v>1.0406857214663712E-2</v>
      </c>
    </row>
    <row r="48" spans="2:22" x14ac:dyDescent="0.25">
      <c r="B48" s="2">
        <v>46</v>
      </c>
      <c r="C48" s="1">
        <v>39006</v>
      </c>
      <c r="D48">
        <v>11980.59</v>
      </c>
      <c r="E48">
        <f t="shared" si="0"/>
        <v>1.6788581757801236E-3</v>
      </c>
      <c r="F48">
        <f t="shared" si="5"/>
        <v>2.9207238339582977E-5</v>
      </c>
      <c r="G48" s="9">
        <f t="shared" si="1"/>
        <v>5.4043721503596494E-3</v>
      </c>
      <c r="I48">
        <v>6172.4</v>
      </c>
      <c r="J48">
        <f t="shared" si="6"/>
        <v>2.4523736053139286E-3</v>
      </c>
      <c r="K48">
        <f t="shared" si="7"/>
        <v>5.0194657010240843E-5</v>
      </c>
      <c r="L48" s="9">
        <f t="shared" si="2"/>
        <v>7.0848187704584823E-3</v>
      </c>
      <c r="N48">
        <v>5361.97</v>
      </c>
      <c r="O48">
        <f t="shared" si="8"/>
        <v>1.6326591609179303E-3</v>
      </c>
      <c r="P48">
        <f t="shared" si="9"/>
        <v>5.0830360637667373E-5</v>
      </c>
      <c r="Q48" s="9">
        <f t="shared" si="3"/>
        <v>7.1295414044430213E-3</v>
      </c>
      <c r="S48">
        <v>16692.759999999998</v>
      </c>
      <c r="T48">
        <f t="shared" si="10"/>
        <v>9.446958069825824E-3</v>
      </c>
      <c r="U48">
        <f t="shared" si="11"/>
        <v>1.0810448715166081E-4</v>
      </c>
      <c r="V48" s="9">
        <f t="shared" si="4"/>
        <v>1.0397330770522828E-2</v>
      </c>
    </row>
    <row r="49" spans="2:22" x14ac:dyDescent="0.25">
      <c r="B49" s="2">
        <v>47</v>
      </c>
      <c r="C49" s="1">
        <v>39007</v>
      </c>
      <c r="D49">
        <v>11950.02</v>
      </c>
      <c r="E49">
        <f t="shared" si="0"/>
        <v>-2.5516272570883162E-3</v>
      </c>
      <c r="F49">
        <f t="shared" si="5"/>
        <v>2.7623917925671023E-5</v>
      </c>
      <c r="G49" s="9">
        <f t="shared" si="1"/>
        <v>5.255846071344843E-3</v>
      </c>
      <c r="I49">
        <v>6108.6</v>
      </c>
      <c r="J49">
        <f t="shared" si="6"/>
        <v>-1.0336335947119317E-2</v>
      </c>
      <c r="K49">
        <f t="shared" si="7"/>
        <v>4.7543825767628818E-5</v>
      </c>
      <c r="L49" s="9">
        <f t="shared" si="2"/>
        <v>6.8952030983596719E-3</v>
      </c>
      <c r="N49">
        <v>5302.99</v>
      </c>
      <c r="O49">
        <f t="shared" si="8"/>
        <v>-1.0999688547306395E-2</v>
      </c>
      <c r="P49">
        <f t="shared" si="9"/>
        <v>4.7940473555551081E-5</v>
      </c>
      <c r="Q49" s="9">
        <f t="shared" si="3"/>
        <v>6.9239059464691662E-3</v>
      </c>
      <c r="S49">
        <v>16611.59</v>
      </c>
      <c r="T49">
        <f t="shared" si="10"/>
        <v>-4.8625871335835572E-3</v>
      </c>
      <c r="U49">
        <f t="shared" si="11"/>
        <v>1.06972918928944E-4</v>
      </c>
      <c r="V49" s="9">
        <f t="shared" si="4"/>
        <v>1.0342771336974631E-2</v>
      </c>
    </row>
    <row r="50" spans="2:22" x14ac:dyDescent="0.25">
      <c r="B50" s="2">
        <v>48</v>
      </c>
      <c r="C50" s="1">
        <v>39008</v>
      </c>
      <c r="D50">
        <v>11992.68</v>
      </c>
      <c r="E50">
        <f t="shared" si="0"/>
        <v>3.5698685023121176E-3</v>
      </c>
      <c r="F50">
        <f t="shared" si="5"/>
        <v>2.6357130949677722E-5</v>
      </c>
      <c r="G50" s="9">
        <f t="shared" si="1"/>
        <v>5.1339196477620998E-3</v>
      </c>
      <c r="I50">
        <v>6150.4</v>
      </c>
      <c r="J50">
        <f t="shared" si="6"/>
        <v>6.8428117735650183E-3</v>
      </c>
      <c r="K50">
        <f t="shared" si="7"/>
        <v>5.1101586670273753E-5</v>
      </c>
      <c r="L50" s="9">
        <f t="shared" si="2"/>
        <v>7.1485373797913199E-3</v>
      </c>
      <c r="N50">
        <v>5361.29</v>
      </c>
      <c r="O50">
        <f t="shared" si="8"/>
        <v>1.0993797838577894E-2</v>
      </c>
      <c r="P50">
        <f t="shared" si="9"/>
        <v>5.232363403048263E-5</v>
      </c>
      <c r="Q50" s="9">
        <f t="shared" si="3"/>
        <v>7.2335077265793133E-3</v>
      </c>
      <c r="S50">
        <v>16653</v>
      </c>
      <c r="T50">
        <f t="shared" si="10"/>
        <v>2.4928378318992855E-3</v>
      </c>
      <c r="U50">
        <f t="shared" si="11"/>
        <v>1.019732290111089E-4</v>
      </c>
      <c r="V50" s="9">
        <f t="shared" si="4"/>
        <v>1.009817948994317E-2</v>
      </c>
    </row>
    <row r="51" spans="2:22" x14ac:dyDescent="0.25">
      <c r="B51" s="2">
        <v>49</v>
      </c>
      <c r="C51" s="1">
        <v>39009</v>
      </c>
      <c r="D51">
        <v>12011.73</v>
      </c>
      <c r="E51">
        <f t="shared" si="0"/>
        <v>1.5884689660692415E-3</v>
      </c>
      <c r="F51">
        <f t="shared" si="5"/>
        <v>2.5540340760125069E-5</v>
      </c>
      <c r="G51" s="9">
        <f t="shared" si="1"/>
        <v>5.0537452211330425E-3</v>
      </c>
      <c r="I51">
        <v>6156</v>
      </c>
      <c r="J51">
        <f t="shared" si="6"/>
        <v>9.1050988553595933E-4</v>
      </c>
      <c r="K51">
        <f t="shared" si="7"/>
        <v>5.0844935848163723E-5</v>
      </c>
      <c r="L51" s="9">
        <f t="shared" si="2"/>
        <v>7.1305635014466927E-3</v>
      </c>
      <c r="N51">
        <v>5359.74</v>
      </c>
      <c r="O51">
        <f t="shared" si="8"/>
        <v>-2.8910952401384405E-4</v>
      </c>
      <c r="P51">
        <f t="shared" si="9"/>
        <v>5.6436031443584871E-5</v>
      </c>
      <c r="Q51" s="9">
        <f t="shared" si="3"/>
        <v>7.512391859027647E-3</v>
      </c>
      <c r="S51">
        <v>16551.36</v>
      </c>
      <c r="T51">
        <f t="shared" si="10"/>
        <v>-6.1034047919293474E-3</v>
      </c>
      <c r="U51">
        <f t="shared" si="11"/>
        <v>9.6227689697811272E-5</v>
      </c>
      <c r="V51" s="9">
        <f t="shared" si="4"/>
        <v>9.8095713309915462E-3</v>
      </c>
    </row>
    <row r="52" spans="2:22" x14ac:dyDescent="0.25">
      <c r="B52" s="2">
        <v>50</v>
      </c>
      <c r="C52" s="1">
        <v>39010</v>
      </c>
      <c r="D52">
        <v>12002.37</v>
      </c>
      <c r="E52">
        <f t="shared" si="0"/>
        <v>-7.7923829456695776E-4</v>
      </c>
      <c r="F52">
        <f t="shared" si="5"/>
        <v>2.4159314333887468E-5</v>
      </c>
      <c r="G52" s="9">
        <f t="shared" si="1"/>
        <v>4.915212542086809E-3</v>
      </c>
      <c r="I52">
        <v>6155.2</v>
      </c>
      <c r="J52">
        <f t="shared" si="6"/>
        <v>-1.2995451591945776E-4</v>
      </c>
      <c r="K52">
        <f t="shared" si="7"/>
        <v>4.7843981392373416E-5</v>
      </c>
      <c r="L52" s="9">
        <f t="shared" si="2"/>
        <v>6.9169343926607698E-3</v>
      </c>
      <c r="N52">
        <v>5375.35</v>
      </c>
      <c r="O52">
        <f t="shared" si="8"/>
        <v>2.9124547086240345E-3</v>
      </c>
      <c r="P52">
        <f t="shared" si="9"/>
        <v>5.3054884615982311E-5</v>
      </c>
      <c r="Q52" s="9">
        <f t="shared" si="3"/>
        <v>7.2838784048048404E-3</v>
      </c>
      <c r="S52">
        <v>16651.63</v>
      </c>
      <c r="T52">
        <f t="shared" si="10"/>
        <v>6.0581124451404861E-3</v>
      </c>
      <c r="U52">
        <f t="shared" si="11"/>
        <v>9.2689121319191367E-5</v>
      </c>
      <c r="V52" s="9">
        <f t="shared" si="4"/>
        <v>9.6275189596900495E-3</v>
      </c>
    </row>
    <row r="53" spans="2:22" x14ac:dyDescent="0.25">
      <c r="B53" s="2">
        <v>51</v>
      </c>
      <c r="C53" s="1">
        <v>39013</v>
      </c>
      <c r="D53">
        <v>12116.91</v>
      </c>
      <c r="E53">
        <f t="shared" si="0"/>
        <v>9.5431152347410595E-3</v>
      </c>
      <c r="F53">
        <f t="shared" si="5"/>
        <v>2.2746188213037399E-5</v>
      </c>
      <c r="G53" s="9">
        <f t="shared" si="1"/>
        <v>4.7692964064982787E-3</v>
      </c>
      <c r="I53">
        <v>6166.1</v>
      </c>
      <c r="J53">
        <f t="shared" si="6"/>
        <v>1.7708604107097327E-3</v>
      </c>
      <c r="K53">
        <f t="shared" si="7"/>
        <v>4.4974355799403476E-5</v>
      </c>
      <c r="L53" s="9">
        <f t="shared" si="2"/>
        <v>6.7062922542492492E-3</v>
      </c>
      <c r="N53">
        <v>5411.81</v>
      </c>
      <c r="O53">
        <f t="shared" si="8"/>
        <v>6.7828141423349241E-3</v>
      </c>
      <c r="P53">
        <f t="shared" si="9"/>
        <v>5.0380535084810548E-5</v>
      </c>
      <c r="Q53" s="9">
        <f t="shared" si="3"/>
        <v>7.0979247026726443E-3</v>
      </c>
      <c r="S53">
        <v>16788.82</v>
      </c>
      <c r="T53">
        <f t="shared" si="10"/>
        <v>8.238833075200366E-3</v>
      </c>
      <c r="U53">
        <f t="shared" si="11"/>
        <v>8.9329817623917841E-5</v>
      </c>
      <c r="V53" s="9">
        <f t="shared" si="4"/>
        <v>9.4514452664086167E-3</v>
      </c>
    </row>
    <row r="54" spans="2:22" x14ac:dyDescent="0.25">
      <c r="B54" s="2">
        <v>52</v>
      </c>
      <c r="C54" s="1">
        <v>39014</v>
      </c>
      <c r="D54">
        <v>12127.88</v>
      </c>
      <c r="E54">
        <f t="shared" si="0"/>
        <v>9.0534633004613757E-4</v>
      </c>
      <c r="F54">
        <f t="shared" si="5"/>
        <v>2.6845679823267973E-5</v>
      </c>
      <c r="G54" s="9">
        <f t="shared" si="1"/>
        <v>5.1812816776612303E-3</v>
      </c>
      <c r="I54">
        <v>6182.5</v>
      </c>
      <c r="J54">
        <f t="shared" si="6"/>
        <v>2.6597038646793978E-3</v>
      </c>
      <c r="K54">
        <f t="shared" si="7"/>
        <v>4.2464051247092404E-5</v>
      </c>
      <c r="L54" s="9">
        <f t="shared" si="2"/>
        <v>6.5164446784341237E-3</v>
      </c>
      <c r="N54">
        <v>5404.54</v>
      </c>
      <c r="O54">
        <f t="shared" si="8"/>
        <v>-1.3433583218923865E-3</v>
      </c>
      <c r="P54">
        <f t="shared" si="9"/>
        <v>5.0118097041089435E-5</v>
      </c>
      <c r="Q54" s="9">
        <f t="shared" si="3"/>
        <v>7.0794136085617597E-3</v>
      </c>
      <c r="S54">
        <v>16780.47</v>
      </c>
      <c r="T54">
        <f t="shared" si="10"/>
        <v>-4.9735478729288571E-4</v>
      </c>
      <c r="U54">
        <f t="shared" si="11"/>
        <v>8.8042730792943705E-5</v>
      </c>
      <c r="V54" s="9">
        <f t="shared" si="4"/>
        <v>9.3831088021478094E-3</v>
      </c>
    </row>
    <row r="55" spans="2:22" x14ac:dyDescent="0.25">
      <c r="B55" s="2">
        <v>53</v>
      </c>
      <c r="C55" s="1">
        <v>39015</v>
      </c>
      <c r="D55">
        <v>12134.68</v>
      </c>
      <c r="E55">
        <f t="shared" si="0"/>
        <v>5.6069156357096972E-4</v>
      </c>
      <c r="F55">
        <f t="shared" si="5"/>
        <v>2.5284118152511575E-5</v>
      </c>
      <c r="G55" s="9">
        <f t="shared" si="1"/>
        <v>5.0283315475922602E-3</v>
      </c>
      <c r="I55">
        <v>6214.6</v>
      </c>
      <c r="J55">
        <f t="shared" si="6"/>
        <v>5.1920744035584901E-3</v>
      </c>
      <c r="K55">
        <f t="shared" si="7"/>
        <v>4.034064965113429E-5</v>
      </c>
      <c r="L55" s="9">
        <f t="shared" si="2"/>
        <v>6.3514289456101363E-3</v>
      </c>
      <c r="N55">
        <v>5422.28</v>
      </c>
      <c r="O55">
        <f t="shared" si="8"/>
        <v>3.2824255163251231E-3</v>
      </c>
      <c r="P55">
        <f t="shared" si="9"/>
        <v>4.7219287913483924E-5</v>
      </c>
      <c r="Q55" s="9">
        <f t="shared" si="3"/>
        <v>6.8716292037248284E-3</v>
      </c>
      <c r="S55">
        <v>16699.3</v>
      </c>
      <c r="T55">
        <f t="shared" si="10"/>
        <v>-4.8371708301377667E-3</v>
      </c>
      <c r="U55">
        <f t="shared" si="11"/>
        <v>8.2775008652433661E-5</v>
      </c>
      <c r="V55" s="9">
        <f t="shared" si="4"/>
        <v>9.0980771953437321E-3</v>
      </c>
    </row>
    <row r="56" spans="2:22" x14ac:dyDescent="0.25">
      <c r="B56" s="2">
        <v>54</v>
      </c>
      <c r="C56" s="1">
        <v>39016</v>
      </c>
      <c r="D56">
        <v>12163.66</v>
      </c>
      <c r="E56">
        <f t="shared" si="0"/>
        <v>2.3881964748967061E-3</v>
      </c>
      <c r="F56">
        <f t="shared" si="5"/>
        <v>2.3785933565128459E-5</v>
      </c>
      <c r="G56" s="9">
        <f t="shared" si="1"/>
        <v>4.877082484962548E-3</v>
      </c>
      <c r="I56">
        <v>6184.8</v>
      </c>
      <c r="J56">
        <f t="shared" si="6"/>
        <v>-4.7951597850223954E-3</v>
      </c>
      <c r="K56">
        <f t="shared" si="7"/>
        <v>3.9537668868791467E-5</v>
      </c>
      <c r="L56" s="9">
        <f t="shared" si="2"/>
        <v>6.2878986051614627E-3</v>
      </c>
      <c r="N56">
        <v>5433.79</v>
      </c>
      <c r="O56">
        <f t="shared" si="8"/>
        <v>2.1227232824568665E-3</v>
      </c>
      <c r="P56">
        <f t="shared" si="9"/>
        <v>4.5032589674888222E-5</v>
      </c>
      <c r="Q56" s="9">
        <f t="shared" si="3"/>
        <v>6.7106325838096831E-3</v>
      </c>
      <c r="S56">
        <v>16811.599999999999</v>
      </c>
      <c r="T56">
        <f t="shared" si="10"/>
        <v>6.724832777421765E-3</v>
      </c>
      <c r="U56">
        <f t="shared" si="11"/>
        <v>7.9212401431683779E-5</v>
      </c>
      <c r="V56" s="9">
        <f t="shared" si="4"/>
        <v>8.9001349108698228E-3</v>
      </c>
    </row>
    <row r="57" spans="2:22" x14ac:dyDescent="0.25">
      <c r="B57" s="2">
        <v>55</v>
      </c>
      <c r="C57" s="1">
        <v>39017</v>
      </c>
      <c r="D57">
        <v>12090.26</v>
      </c>
      <c r="E57">
        <f t="shared" si="0"/>
        <v>-6.0343679451743664E-3</v>
      </c>
      <c r="F57">
        <f t="shared" si="5"/>
        <v>2.2700986495383292E-5</v>
      </c>
      <c r="G57" s="9">
        <f t="shared" si="1"/>
        <v>4.7645552253471985E-3</v>
      </c>
      <c r="I57">
        <v>6160.9</v>
      </c>
      <c r="J57">
        <f t="shared" si="6"/>
        <v>-3.8643125080844239E-3</v>
      </c>
      <c r="K57">
        <f t="shared" si="7"/>
        <v>3.8545022178497738E-5</v>
      </c>
      <c r="L57" s="9">
        <f t="shared" si="2"/>
        <v>6.2084637534979403E-3</v>
      </c>
      <c r="N57">
        <v>5396.03</v>
      </c>
      <c r="O57">
        <f t="shared" si="8"/>
        <v>-6.949109185301644E-3</v>
      </c>
      <c r="P57">
        <f t="shared" si="9"/>
        <v>4.260099154242799E-5</v>
      </c>
      <c r="Q57" s="9">
        <f t="shared" si="3"/>
        <v>6.5269435069125574E-3</v>
      </c>
      <c r="S57">
        <v>16669.07</v>
      </c>
      <c r="T57">
        <f t="shared" si="10"/>
        <v>-8.4780746627328065E-3</v>
      </c>
      <c r="U57">
        <f t="shared" si="11"/>
        <v>7.7173059898839918E-5</v>
      </c>
      <c r="V57" s="9">
        <f t="shared" si="4"/>
        <v>8.7848198557989744E-3</v>
      </c>
    </row>
    <row r="58" spans="2:22" x14ac:dyDescent="0.25">
      <c r="B58" s="2">
        <v>56</v>
      </c>
      <c r="C58" s="1">
        <v>39020</v>
      </c>
      <c r="D58">
        <v>12086.49</v>
      </c>
      <c r="E58">
        <f t="shared" si="0"/>
        <v>-3.1182125115592521E-4</v>
      </c>
      <c r="F58">
        <f t="shared" si="5"/>
        <v>2.3523743095525168E-5</v>
      </c>
      <c r="G58" s="9">
        <f t="shared" si="1"/>
        <v>4.8501281524847535E-3</v>
      </c>
      <c r="I58">
        <v>6126.8</v>
      </c>
      <c r="J58">
        <f t="shared" si="6"/>
        <v>-5.5349056144393602E-3</v>
      </c>
      <c r="K58">
        <f t="shared" si="7"/>
        <v>3.7128295517396138E-5</v>
      </c>
      <c r="L58" s="9">
        <f t="shared" si="2"/>
        <v>6.0932992309089941E-3</v>
      </c>
      <c r="N58">
        <v>5362.23</v>
      </c>
      <c r="O58">
        <f t="shared" si="8"/>
        <v>-6.2638643595384355E-3</v>
      </c>
      <c r="P58">
        <f t="shared" si="9"/>
        <v>4.2942339158036931E-5</v>
      </c>
      <c r="Q58" s="9">
        <f t="shared" si="3"/>
        <v>6.5530404514268746E-3</v>
      </c>
      <c r="S58">
        <v>16351.85</v>
      </c>
      <c r="T58">
        <f t="shared" si="10"/>
        <v>-1.9030455808272409E-2</v>
      </c>
      <c r="U58">
        <f t="shared" si="11"/>
        <v>7.6855341304121841E-5</v>
      </c>
      <c r="V58" s="9">
        <f t="shared" si="4"/>
        <v>8.7667178182100642E-3</v>
      </c>
    </row>
    <row r="59" spans="2:22" x14ac:dyDescent="0.25">
      <c r="B59" s="2">
        <v>57</v>
      </c>
      <c r="C59" s="1">
        <v>39021</v>
      </c>
      <c r="D59">
        <v>12080.73</v>
      </c>
      <c r="E59">
        <f t="shared" si="0"/>
        <v>-4.7656515663358168E-4</v>
      </c>
      <c r="F59">
        <f t="shared" si="5"/>
        <v>2.2118152459354004E-5</v>
      </c>
      <c r="G59" s="9">
        <f t="shared" si="1"/>
        <v>4.7029939888707066E-3</v>
      </c>
      <c r="I59">
        <v>6129.2</v>
      </c>
      <c r="J59">
        <f t="shared" si="6"/>
        <v>3.9172161650447804E-4</v>
      </c>
      <c r="K59">
        <f t="shared" si="7"/>
        <v>3.6738708595997511E-5</v>
      </c>
      <c r="L59" s="9">
        <f t="shared" si="2"/>
        <v>6.0612464556390969E-3</v>
      </c>
      <c r="N59">
        <v>5348.73</v>
      </c>
      <c r="O59">
        <f t="shared" si="8"/>
        <v>-2.5176092782293936E-3</v>
      </c>
      <c r="P59">
        <f t="shared" si="9"/>
        <v>4.2719958611436468E-5</v>
      </c>
      <c r="Q59" s="9">
        <f t="shared" si="3"/>
        <v>6.5360506891728176E-3</v>
      </c>
      <c r="S59">
        <v>16399.39</v>
      </c>
      <c r="T59">
        <f t="shared" si="10"/>
        <v>2.9073162975442567E-3</v>
      </c>
      <c r="U59">
        <f t="shared" si="11"/>
        <v>9.3973515722111083E-5</v>
      </c>
      <c r="V59" s="9">
        <f t="shared" si="4"/>
        <v>9.6939937962694754E-3</v>
      </c>
    </row>
    <row r="60" spans="2:22" x14ac:dyDescent="0.25">
      <c r="B60" s="2">
        <v>58</v>
      </c>
      <c r="C60" s="1">
        <v>39022</v>
      </c>
      <c r="D60">
        <v>12031.02</v>
      </c>
      <c r="E60">
        <f t="shared" si="0"/>
        <v>-4.1148175648325165E-3</v>
      </c>
      <c r="F60">
        <f t="shared" si="5"/>
        <v>2.0804690172703794E-5</v>
      </c>
      <c r="G60" s="9">
        <f t="shared" si="1"/>
        <v>4.5612158656112506E-3</v>
      </c>
      <c r="I60">
        <v>6149.6</v>
      </c>
      <c r="J60">
        <f t="shared" si="6"/>
        <v>3.32832996149588E-3</v>
      </c>
      <c r="K60">
        <f t="shared" si="7"/>
        <v>3.4543592829727872E-5</v>
      </c>
      <c r="L60" s="9">
        <f t="shared" si="2"/>
        <v>5.8773797588489952E-3</v>
      </c>
      <c r="N60">
        <v>5370.86</v>
      </c>
      <c r="O60">
        <f t="shared" si="8"/>
        <v>4.1374307545903625E-3</v>
      </c>
      <c r="P60">
        <f t="shared" si="9"/>
        <v>4.0537062483419882E-5</v>
      </c>
      <c r="Q60" s="9">
        <f t="shared" si="3"/>
        <v>6.3668722685020062E-3</v>
      </c>
      <c r="S60">
        <v>16375.26</v>
      </c>
      <c r="T60">
        <f t="shared" si="10"/>
        <v>-1.471396192175392E-3</v>
      </c>
      <c r="U60">
        <f t="shared" si="11"/>
        <v>8.8842254062022411E-5</v>
      </c>
      <c r="V60" s="9">
        <f t="shared" si="4"/>
        <v>9.4256169061776758E-3</v>
      </c>
    </row>
    <row r="61" spans="2:22" x14ac:dyDescent="0.25">
      <c r="B61" s="2">
        <v>59</v>
      </c>
      <c r="C61" s="1">
        <v>39023</v>
      </c>
      <c r="D61">
        <v>12018.54</v>
      </c>
      <c r="E61">
        <f t="shared" si="0"/>
        <v>-1.0373185315957884E-3</v>
      </c>
      <c r="F61">
        <f t="shared" si="5"/>
        <v>2.0572312177852818E-5</v>
      </c>
      <c r="G61" s="9">
        <f t="shared" si="1"/>
        <v>4.5356710835170594E-3</v>
      </c>
      <c r="I61">
        <v>6149.3</v>
      </c>
      <c r="J61">
        <f t="shared" si="6"/>
        <v>-4.8783660725930447E-5</v>
      </c>
      <c r="K61">
        <f t="shared" si="7"/>
        <v>3.3135644079899671E-5</v>
      </c>
      <c r="L61" s="9">
        <f t="shared" si="2"/>
        <v>5.7563568409107219E-3</v>
      </c>
      <c r="N61">
        <v>5310.07</v>
      </c>
      <c r="O61">
        <f t="shared" si="8"/>
        <v>-1.1318485307753314E-2</v>
      </c>
      <c r="P61">
        <f t="shared" si="9"/>
        <v>3.9131938729356497E-5</v>
      </c>
      <c r="Q61" s="9">
        <f t="shared" si="3"/>
        <v>6.255552631810918E-3</v>
      </c>
      <c r="S61">
        <v>16350.02</v>
      </c>
      <c r="T61">
        <f t="shared" si="10"/>
        <v>-1.5413495724647902E-3</v>
      </c>
      <c r="U61">
        <f t="shared" si="11"/>
        <v>8.364161922356196E-5</v>
      </c>
      <c r="V61" s="9">
        <f t="shared" si="4"/>
        <v>9.1455792174996754E-3</v>
      </c>
    </row>
    <row r="62" spans="2:22" x14ac:dyDescent="0.25">
      <c r="B62" s="2">
        <v>60</v>
      </c>
      <c r="C62" s="1">
        <v>39027</v>
      </c>
      <c r="D62">
        <v>12105.55</v>
      </c>
      <c r="E62">
        <f t="shared" si="0"/>
        <v>7.2396480770541508E-3</v>
      </c>
      <c r="F62">
        <f t="shared" si="5"/>
        <v>1.9402535231341173E-5</v>
      </c>
      <c r="G62" s="9">
        <f t="shared" si="1"/>
        <v>4.4048308970199039E-3</v>
      </c>
      <c r="I62">
        <v>6224.5</v>
      </c>
      <c r="J62">
        <f t="shared" si="6"/>
        <v>1.2229034199014492E-2</v>
      </c>
      <c r="K62">
        <f t="shared" si="7"/>
        <v>3.1147648225838917E-5</v>
      </c>
      <c r="L62" s="9">
        <f t="shared" si="2"/>
        <v>5.5810078145294619E-3</v>
      </c>
      <c r="N62">
        <v>5402.36</v>
      </c>
      <c r="O62">
        <f t="shared" si="8"/>
        <v>1.7380185195298738E-2</v>
      </c>
      <c r="P62">
        <f t="shared" si="9"/>
        <v>4.447050898530477E-5</v>
      </c>
      <c r="Q62" s="9">
        <f t="shared" si="3"/>
        <v>6.6686212207100783E-3</v>
      </c>
      <c r="S62">
        <v>16364.76</v>
      </c>
      <c r="T62">
        <f t="shared" si="10"/>
        <v>9.01527949201272E-4</v>
      </c>
      <c r="U62">
        <f t="shared" si="11"/>
        <v>7.8765667580420491E-5</v>
      </c>
      <c r="V62" s="9">
        <f t="shared" si="4"/>
        <v>8.8750023988966049E-3</v>
      </c>
    </row>
    <row r="63" spans="2:22" x14ac:dyDescent="0.25">
      <c r="B63" s="2">
        <v>61</v>
      </c>
      <c r="C63" s="1">
        <v>39028</v>
      </c>
      <c r="D63">
        <v>12156.77</v>
      </c>
      <c r="E63">
        <f t="shared" si="0"/>
        <v>4.231117132224572E-3</v>
      </c>
      <c r="F63">
        <f t="shared" si="5"/>
        <v>2.1383133374236333E-5</v>
      </c>
      <c r="G63" s="9">
        <f t="shared" si="1"/>
        <v>4.6241900235864369E-3</v>
      </c>
      <c r="I63">
        <v>6244</v>
      </c>
      <c r="J63">
        <f t="shared" si="6"/>
        <v>3.1327817495381154E-3</v>
      </c>
      <c r="K63">
        <f t="shared" si="7"/>
        <v>3.8251745978728547E-5</v>
      </c>
      <c r="L63" s="9">
        <f t="shared" si="2"/>
        <v>6.1847995908298073E-3</v>
      </c>
      <c r="N63">
        <v>5437.78</v>
      </c>
      <c r="O63">
        <f t="shared" si="8"/>
        <v>6.556393872307672E-3</v>
      </c>
      <c r="P63">
        <f t="shared" si="9"/>
        <v>5.9926528691559385E-5</v>
      </c>
      <c r="Q63" s="9">
        <f t="shared" si="3"/>
        <v>7.7412226871185789E-3</v>
      </c>
      <c r="S63">
        <v>16393.41</v>
      </c>
      <c r="T63">
        <f t="shared" si="10"/>
        <v>1.7507131176992291E-3</v>
      </c>
      <c r="U63">
        <f t="shared" si="11"/>
        <v>7.4088492684186715E-5</v>
      </c>
      <c r="V63" s="9">
        <f t="shared" si="4"/>
        <v>8.6074672630331115E-3</v>
      </c>
    </row>
    <row r="64" spans="2:22" x14ac:dyDescent="0.25">
      <c r="B64" s="2">
        <v>62</v>
      </c>
      <c r="C64" s="1">
        <v>39029</v>
      </c>
      <c r="D64">
        <v>12176.54</v>
      </c>
      <c r="E64">
        <f t="shared" si="0"/>
        <v>1.6262543422307435E-3</v>
      </c>
      <c r="F64">
        <f t="shared" si="5"/>
        <v>2.117428650297841E-5</v>
      </c>
      <c r="G64" s="9">
        <f t="shared" si="1"/>
        <v>4.6015526187340736E-3</v>
      </c>
      <c r="I64">
        <v>6239</v>
      </c>
      <c r="J64">
        <f t="shared" si="6"/>
        <v>-8.0076873798846893E-4</v>
      </c>
      <c r="K64">
        <f t="shared" si="7"/>
        <v>3.6545500509419178E-5</v>
      </c>
      <c r="L64" s="9">
        <f t="shared" si="2"/>
        <v>6.0452874629267368E-3</v>
      </c>
      <c r="N64">
        <v>5437.16</v>
      </c>
      <c r="O64">
        <f t="shared" si="8"/>
        <v>-1.1401711727945796E-4</v>
      </c>
      <c r="P64">
        <f t="shared" si="9"/>
        <v>5.8910115006595837E-5</v>
      </c>
      <c r="Q64" s="9">
        <f t="shared" si="3"/>
        <v>7.6752925029992076E-3</v>
      </c>
      <c r="S64">
        <v>16215.74</v>
      </c>
      <c r="T64">
        <f t="shared" si="10"/>
        <v>-1.0837891567404223E-2</v>
      </c>
      <c r="U64">
        <f t="shared" si="11"/>
        <v>6.9827082908364562E-5</v>
      </c>
      <c r="V64" s="9">
        <f t="shared" si="4"/>
        <v>8.3562601029626028E-3</v>
      </c>
    </row>
    <row r="65" spans="2:22" x14ac:dyDescent="0.25">
      <c r="B65" s="2">
        <v>63</v>
      </c>
      <c r="C65" s="1">
        <v>39030</v>
      </c>
      <c r="D65">
        <v>12103.3</v>
      </c>
      <c r="E65">
        <f t="shared" si="0"/>
        <v>-6.0148449395313937E-3</v>
      </c>
      <c r="F65">
        <f t="shared" si="5"/>
        <v>2.0062511503937163E-5</v>
      </c>
      <c r="G65" s="9">
        <f t="shared" si="1"/>
        <v>4.4791195009663632E-3</v>
      </c>
      <c r="I65">
        <v>6231.5</v>
      </c>
      <c r="J65">
        <f t="shared" si="6"/>
        <v>-1.2021157236736656E-3</v>
      </c>
      <c r="K65">
        <f t="shared" si="7"/>
        <v>3.4391244313158398E-5</v>
      </c>
      <c r="L65" s="9">
        <f t="shared" si="2"/>
        <v>5.8644048558364721E-3</v>
      </c>
      <c r="N65">
        <v>5448.6</v>
      </c>
      <c r="O65">
        <f t="shared" si="8"/>
        <v>2.1040396089135704E-3</v>
      </c>
      <c r="P65">
        <f t="shared" si="9"/>
        <v>5.5376288100382045E-5</v>
      </c>
      <c r="Q65" s="9">
        <f t="shared" si="3"/>
        <v>7.441524581722622E-3</v>
      </c>
      <c r="S65">
        <v>16198.57</v>
      </c>
      <c r="T65">
        <f t="shared" si="10"/>
        <v>-1.0588477614959337E-3</v>
      </c>
      <c r="U65">
        <f t="shared" si="11"/>
        <v>7.2685051551471384E-5</v>
      </c>
      <c r="V65" s="9">
        <f t="shared" si="4"/>
        <v>8.5255528589922771E-3</v>
      </c>
    </row>
    <row r="66" spans="2:22" x14ac:dyDescent="0.25">
      <c r="B66" s="2">
        <v>64</v>
      </c>
      <c r="C66" s="1">
        <v>39031</v>
      </c>
      <c r="D66">
        <v>12108.43</v>
      </c>
      <c r="E66">
        <f t="shared" si="0"/>
        <v>4.2385134632711894E-4</v>
      </c>
      <c r="F66">
        <f t="shared" si="5"/>
        <v>2.1029462392497316E-5</v>
      </c>
      <c r="G66" s="9">
        <f t="shared" si="1"/>
        <v>4.5857891788107005E-3</v>
      </c>
      <c r="I66">
        <v>6208.4</v>
      </c>
      <c r="J66">
        <f t="shared" si="6"/>
        <v>-3.7069726390115323E-3</v>
      </c>
      <c r="K66">
        <f t="shared" si="7"/>
        <v>3.2414474587155102E-5</v>
      </c>
      <c r="L66" s="9">
        <f t="shared" si="2"/>
        <v>5.6933711092071893E-3</v>
      </c>
      <c r="N66">
        <v>5447.5</v>
      </c>
      <c r="O66">
        <f t="shared" si="8"/>
        <v>-2.0188672319501591E-4</v>
      </c>
      <c r="P66">
        <f t="shared" si="9"/>
        <v>5.2319329774911749E-5</v>
      </c>
      <c r="Q66" s="9">
        <f t="shared" si="3"/>
        <v>7.2332101984465894E-3</v>
      </c>
      <c r="S66">
        <v>16112.43</v>
      </c>
      <c r="T66">
        <f t="shared" si="10"/>
        <v>-5.3177533572407575E-3</v>
      </c>
      <c r="U66">
        <f t="shared" si="11"/>
        <v>6.8391217973304597E-5</v>
      </c>
      <c r="V66" s="9">
        <f t="shared" si="4"/>
        <v>8.2698983048949647E-3</v>
      </c>
    </row>
    <row r="67" spans="2:22" x14ac:dyDescent="0.25">
      <c r="B67" s="2">
        <v>65</v>
      </c>
      <c r="C67" s="1">
        <v>39034</v>
      </c>
      <c r="D67">
        <v>12131.88</v>
      </c>
      <c r="E67">
        <f t="shared" ref="E67:E130" si="12">(D67-D66)/D66</f>
        <v>1.9366672640465286E-3</v>
      </c>
      <c r="F67">
        <f t="shared" si="5"/>
        <v>1.9778473646774473E-5</v>
      </c>
      <c r="G67" s="9">
        <f t="shared" si="1"/>
        <v>4.4472995904002773E-3</v>
      </c>
      <c r="I67">
        <v>6194.2</v>
      </c>
      <c r="J67">
        <f t="shared" si="6"/>
        <v>-2.2872237613555538E-3</v>
      </c>
      <c r="K67">
        <f t="shared" si="7"/>
        <v>3.1294104880708606E-5</v>
      </c>
      <c r="L67" s="9">
        <f t="shared" si="2"/>
        <v>5.5941134132862025E-3</v>
      </c>
      <c r="N67">
        <v>5490.56</v>
      </c>
      <c r="O67">
        <f t="shared" si="8"/>
        <v>7.9045433685177423E-3</v>
      </c>
      <c r="P67">
        <f t="shared" si="9"/>
        <v>4.9182615483357183E-5</v>
      </c>
      <c r="Q67" s="9">
        <f t="shared" si="3"/>
        <v>7.0130318324785309E-3</v>
      </c>
      <c r="S67">
        <v>16022.49</v>
      </c>
      <c r="T67">
        <f t="shared" si="10"/>
        <v>-5.5820258024395141E-3</v>
      </c>
      <c r="U67">
        <f t="shared" si="11"/>
        <v>6.5984454941013041E-5</v>
      </c>
      <c r="V67" s="9">
        <f t="shared" si="4"/>
        <v>8.1230816160502185E-3</v>
      </c>
    </row>
    <row r="68" spans="2:22" x14ac:dyDescent="0.25">
      <c r="B68" s="2">
        <v>66</v>
      </c>
      <c r="C68" s="1">
        <v>39035</v>
      </c>
      <c r="D68">
        <v>12218.01</v>
      </c>
      <c r="E68">
        <f t="shared" si="12"/>
        <v>7.0994767505119585E-3</v>
      </c>
      <c r="F68">
        <f t="shared" si="5"/>
        <v>1.8816806033465769E-5</v>
      </c>
      <c r="G68" s="9">
        <f t="shared" ref="G68:G131" si="13">SQRT(F68)</f>
        <v>4.3378342561081985E-3</v>
      </c>
      <c r="I68">
        <v>6186.6</v>
      </c>
      <c r="J68">
        <f t="shared" si="6"/>
        <v>-1.2269542475217873E-3</v>
      </c>
      <c r="K68">
        <f t="shared" si="7"/>
        <v>2.9730342139936654E-5</v>
      </c>
      <c r="L68" s="9">
        <f t="shared" ref="L68:L131" si="14">SQRT(K68)</f>
        <v>5.4525537264603508E-3</v>
      </c>
      <c r="N68">
        <v>5476.28</v>
      </c>
      <c r="O68">
        <f t="shared" si="8"/>
        <v>-2.6008276022847676E-3</v>
      </c>
      <c r="P68">
        <f t="shared" si="9"/>
        <v>4.9980566906242421E-5</v>
      </c>
      <c r="Q68" s="9">
        <f t="shared" ref="Q68:Q131" si="15">SQRT(P68)</f>
        <v>7.0696935510842634E-3</v>
      </c>
      <c r="S68">
        <v>16289.55</v>
      </c>
      <c r="T68">
        <f t="shared" si="10"/>
        <v>1.666782129369402E-2</v>
      </c>
      <c r="U68">
        <f t="shared" si="11"/>
        <v>6.3894928368098293E-5</v>
      </c>
      <c r="V68" s="9">
        <f t="shared" ref="V68:V131" si="16">SQRT(U68)</f>
        <v>7.9934303254671768E-3</v>
      </c>
    </row>
    <row r="69" spans="2:22" x14ac:dyDescent="0.25">
      <c r="B69" s="2">
        <v>67</v>
      </c>
      <c r="C69" s="1">
        <v>39036</v>
      </c>
      <c r="D69">
        <v>12251.71</v>
      </c>
      <c r="E69">
        <f t="shared" si="12"/>
        <v>2.75822331132475E-3</v>
      </c>
      <c r="F69">
        <f t="shared" ref="F69:F132" si="17">$A$2*F68+(1-$A$2)*E68*E68</f>
        <v>2.0711951879321416E-5</v>
      </c>
      <c r="G69" s="9">
        <f t="shared" si="13"/>
        <v>4.5510385495314597E-3</v>
      </c>
      <c r="I69">
        <v>6229.8</v>
      </c>
      <c r="J69">
        <f t="shared" ref="J69:J132" si="18">(I69-I68)/I68</f>
        <v>6.9828338667442241E-3</v>
      </c>
      <c r="K69">
        <f t="shared" ref="K69:K132" si="19">$A$2*K68+(1-$A$2)*J68*J68</f>
        <v>2.8036846615071157E-5</v>
      </c>
      <c r="L69" s="9">
        <f t="shared" si="14"/>
        <v>5.2949831553151475E-3</v>
      </c>
      <c r="N69">
        <v>5511.53</v>
      </c>
      <c r="O69">
        <f t="shared" ref="O69:O132" si="20">(N69-N68)/N68</f>
        <v>6.4368512932136412E-3</v>
      </c>
      <c r="P69">
        <f t="shared" ref="P69:P132" si="21">$A$2*P68+(1-$A$2)*O68*O68</f>
        <v>4.7387591144876253E-5</v>
      </c>
      <c r="Q69" s="9">
        <f t="shared" si="15"/>
        <v>6.883864550154677E-3</v>
      </c>
      <c r="S69">
        <v>16243.47</v>
      </c>
      <c r="T69">
        <f t="shared" ref="T69:T132" si="22">(S69-S68)/S68</f>
        <v>-2.828807425619488E-3</v>
      </c>
      <c r="U69">
        <f t="shared" ref="U69:U132" si="23">$A$2*U68+(1-$A$2)*T68*T68</f>
        <v>7.6730208666723595E-5</v>
      </c>
      <c r="V69" s="9">
        <f t="shared" si="16"/>
        <v>8.7595781100874709E-3</v>
      </c>
    </row>
    <row r="70" spans="2:22" x14ac:dyDescent="0.25">
      <c r="B70" s="2">
        <v>68</v>
      </c>
      <c r="C70" s="1">
        <v>39037</v>
      </c>
      <c r="D70">
        <v>12305.82</v>
      </c>
      <c r="E70">
        <f t="shared" si="12"/>
        <v>4.416526346118263E-3</v>
      </c>
      <c r="F70">
        <f t="shared" si="17"/>
        <v>1.9925702516670247E-5</v>
      </c>
      <c r="G70" s="9">
        <f t="shared" si="13"/>
        <v>4.4638215148760426E-3</v>
      </c>
      <c r="I70">
        <v>6254.9</v>
      </c>
      <c r="J70">
        <f t="shared" si="18"/>
        <v>4.0290217984525114E-3</v>
      </c>
      <c r="K70">
        <f t="shared" si="19"/>
        <v>2.9280233946799894E-5</v>
      </c>
      <c r="L70" s="9">
        <f t="shared" si="14"/>
        <v>5.4111213206506368E-3</v>
      </c>
      <c r="N70">
        <v>5505.72</v>
      </c>
      <c r="O70">
        <f t="shared" si="20"/>
        <v>-1.0541537467816543E-3</v>
      </c>
      <c r="P70">
        <f t="shared" si="21"/>
        <v>4.7030318950440442E-5</v>
      </c>
      <c r="Q70" s="9">
        <f t="shared" si="15"/>
        <v>6.8578654806317431E-3</v>
      </c>
      <c r="S70">
        <v>16163.87</v>
      </c>
      <c r="T70">
        <f t="shared" si="22"/>
        <v>-4.9004307577136261E-3</v>
      </c>
      <c r="U70">
        <f t="shared" si="23"/>
        <v>7.260652523379457E-5</v>
      </c>
      <c r="V70" s="9">
        <f t="shared" si="16"/>
        <v>8.5209462639893804E-3</v>
      </c>
    </row>
    <row r="71" spans="2:22" x14ac:dyDescent="0.25">
      <c r="B71" s="2">
        <v>69</v>
      </c>
      <c r="C71" s="1">
        <v>39038</v>
      </c>
      <c r="D71">
        <v>12342.55</v>
      </c>
      <c r="E71">
        <f t="shared" si="12"/>
        <v>2.9847665576125415E-3</v>
      </c>
      <c r="F71">
        <f t="shared" si="17"/>
        <v>1.9900502663627437E-5</v>
      </c>
      <c r="G71" s="9">
        <f t="shared" si="13"/>
        <v>4.4609979448131821E-3</v>
      </c>
      <c r="I71">
        <v>6192</v>
      </c>
      <c r="J71">
        <f t="shared" si="18"/>
        <v>-1.0056116005051982E-2</v>
      </c>
      <c r="K71">
        <f t="shared" si="19"/>
        <v>2.8497400909136233E-5</v>
      </c>
      <c r="L71" s="9">
        <f t="shared" si="14"/>
        <v>5.338295693302895E-3</v>
      </c>
      <c r="N71">
        <v>5439.71</v>
      </c>
      <c r="O71">
        <f t="shared" si="20"/>
        <v>-1.1989349258589289E-2</v>
      </c>
      <c r="P71">
        <f t="shared" si="21"/>
        <v>4.4275174220725241E-5</v>
      </c>
      <c r="Q71" s="9">
        <f t="shared" si="15"/>
        <v>6.6539592890793404E-3</v>
      </c>
      <c r="S71">
        <v>16091.73</v>
      </c>
      <c r="T71">
        <f t="shared" si="22"/>
        <v>-4.4630401011639684E-3</v>
      </c>
      <c r="U71">
        <f t="shared" si="23"/>
        <v>6.9690987016435629E-5</v>
      </c>
      <c r="V71" s="9">
        <f t="shared" si="16"/>
        <v>8.3481127817271149E-3</v>
      </c>
    </row>
    <row r="72" spans="2:22" x14ac:dyDescent="0.25">
      <c r="B72" s="2">
        <v>70</v>
      </c>
      <c r="C72" s="1">
        <v>39041</v>
      </c>
      <c r="D72">
        <v>12316.54</v>
      </c>
      <c r="E72">
        <f t="shared" si="12"/>
        <v>-2.1073441063636281E-3</v>
      </c>
      <c r="F72">
        <f t="shared" si="17"/>
        <v>1.9241002388016323E-5</v>
      </c>
      <c r="G72" s="9">
        <f t="shared" si="13"/>
        <v>4.3864567008026333E-3</v>
      </c>
      <c r="I72">
        <v>6204.5</v>
      </c>
      <c r="J72">
        <f t="shared" si="18"/>
        <v>2.0187338501291988E-3</v>
      </c>
      <c r="K72">
        <f t="shared" si="19"/>
        <v>3.285508500101182E-5</v>
      </c>
      <c r="L72" s="9">
        <f t="shared" si="14"/>
        <v>5.7319355370600445E-3</v>
      </c>
      <c r="N72">
        <v>5454.74</v>
      </c>
      <c r="O72">
        <f t="shared" si="20"/>
        <v>2.7630149401346293E-3</v>
      </c>
      <c r="P72">
        <f t="shared" si="21"/>
        <v>5.0243333506147862E-5</v>
      </c>
      <c r="Q72" s="9">
        <f t="shared" si="15"/>
        <v>7.0882532055611463E-3</v>
      </c>
      <c r="S72">
        <v>15725.94</v>
      </c>
      <c r="T72">
        <f t="shared" si="22"/>
        <v>-2.2731552169965509E-2</v>
      </c>
      <c r="U72">
        <f t="shared" si="23"/>
        <v>6.6704651412125349E-5</v>
      </c>
      <c r="V72" s="9">
        <f t="shared" si="16"/>
        <v>8.1672915591477057E-3</v>
      </c>
    </row>
    <row r="73" spans="2:22" x14ac:dyDescent="0.25">
      <c r="B73" s="2">
        <v>71</v>
      </c>
      <c r="C73" s="1">
        <v>39042</v>
      </c>
      <c r="D73">
        <v>12321.59</v>
      </c>
      <c r="E73">
        <f t="shared" si="12"/>
        <v>4.1001774849099438E-4</v>
      </c>
      <c r="F73">
        <f t="shared" si="17"/>
        <v>1.8352996195692872E-5</v>
      </c>
      <c r="G73" s="9">
        <f t="shared" si="13"/>
        <v>4.2840397051956544E-3</v>
      </c>
      <c r="I73">
        <v>6202.6</v>
      </c>
      <c r="J73">
        <f t="shared" si="18"/>
        <v>-3.0622934966550666E-4</v>
      </c>
      <c r="K73">
        <f t="shared" si="19"/>
        <v>3.1128297082410556E-5</v>
      </c>
      <c r="L73" s="9">
        <f t="shared" si="14"/>
        <v>5.5792738848716283E-3</v>
      </c>
      <c r="N73">
        <v>5459.35</v>
      </c>
      <c r="O73">
        <f t="shared" si="20"/>
        <v>8.4513652346410325E-4</v>
      </c>
      <c r="P73">
        <f t="shared" si="21"/>
        <v>4.768678858934342E-5</v>
      </c>
      <c r="Q73" s="9">
        <f t="shared" si="15"/>
        <v>6.9055621486844515E-3</v>
      </c>
      <c r="S73">
        <v>15734.14</v>
      </c>
      <c r="T73">
        <f t="shared" si="22"/>
        <v>5.2143146927935045E-4</v>
      </c>
      <c r="U73">
        <f t="shared" si="23"/>
        <v>9.370578017074967E-5</v>
      </c>
      <c r="V73" s="9">
        <f t="shared" si="16"/>
        <v>9.6801745940220344E-3</v>
      </c>
    </row>
    <row r="74" spans="2:22" x14ac:dyDescent="0.25">
      <c r="B74" s="2">
        <v>72</v>
      </c>
      <c r="C74" s="1">
        <v>39043</v>
      </c>
      <c r="D74">
        <v>12326.95</v>
      </c>
      <c r="E74">
        <f t="shared" si="12"/>
        <v>4.3500879350802797E-4</v>
      </c>
      <c r="F74">
        <f t="shared" si="17"/>
        <v>1.7261903297195956E-5</v>
      </c>
      <c r="G74" s="9">
        <f t="shared" si="13"/>
        <v>4.1547446729246736E-3</v>
      </c>
      <c r="I74">
        <v>6160.3</v>
      </c>
      <c r="J74">
        <f t="shared" si="18"/>
        <v>-6.8197207622610161E-3</v>
      </c>
      <c r="K74">
        <f t="shared" si="19"/>
        <v>2.9266225842341712E-5</v>
      </c>
      <c r="L74" s="9">
        <f t="shared" si="14"/>
        <v>5.4098267848741435E-3</v>
      </c>
      <c r="N74">
        <v>5452.49</v>
      </c>
      <c r="O74">
        <f t="shared" si="20"/>
        <v>-1.2565598468683235E-3</v>
      </c>
      <c r="P74">
        <f t="shared" si="21"/>
        <v>4.4868436618580386E-5</v>
      </c>
      <c r="Q74" s="9">
        <f t="shared" si="15"/>
        <v>6.6983905991350179E-3</v>
      </c>
      <c r="S74">
        <v>15914.23</v>
      </c>
      <c r="T74">
        <f t="shared" si="22"/>
        <v>1.1445811464751182E-2</v>
      </c>
      <c r="U74">
        <f t="shared" si="23"/>
        <v>8.8099746807133967E-5</v>
      </c>
      <c r="V74" s="9">
        <f t="shared" si="16"/>
        <v>9.3861465366322713E-3</v>
      </c>
    </row>
    <row r="75" spans="2:22" x14ac:dyDescent="0.25">
      <c r="B75" s="2">
        <v>73</v>
      </c>
      <c r="C75" s="1">
        <v>39045</v>
      </c>
      <c r="D75">
        <v>12280.17</v>
      </c>
      <c r="E75">
        <f t="shared" si="12"/>
        <v>-3.79493710934178E-3</v>
      </c>
      <c r="F75">
        <f t="shared" si="17"/>
        <v>1.6237543058389958E-5</v>
      </c>
      <c r="G75" s="9">
        <f t="shared" si="13"/>
        <v>4.0295834844795014E-3</v>
      </c>
      <c r="I75">
        <v>6122.1</v>
      </c>
      <c r="J75">
        <f t="shared" si="18"/>
        <v>-6.2009967047059102E-3</v>
      </c>
      <c r="K75">
        <f t="shared" si="19"/>
        <v>3.0300767768314051E-5</v>
      </c>
      <c r="L75" s="9">
        <f t="shared" si="14"/>
        <v>5.5046133168746786E-3</v>
      </c>
      <c r="N75">
        <v>5389.46</v>
      </c>
      <c r="O75">
        <f t="shared" si="20"/>
        <v>-1.1559856139121713E-2</v>
      </c>
      <c r="P75">
        <f t="shared" si="21"/>
        <v>4.2271066980391268E-5</v>
      </c>
      <c r="Q75" s="9">
        <f t="shared" si="15"/>
        <v>6.5016203349927519E-3</v>
      </c>
      <c r="S75">
        <v>15734.6</v>
      </c>
      <c r="T75">
        <f t="shared" si="22"/>
        <v>-1.1287382424408797E-2</v>
      </c>
      <c r="U75">
        <f t="shared" si="23"/>
        <v>9.0674158003903709E-5</v>
      </c>
      <c r="V75" s="9">
        <f t="shared" si="16"/>
        <v>9.5222979371527607E-3</v>
      </c>
    </row>
    <row r="76" spans="2:22" x14ac:dyDescent="0.25">
      <c r="B76" s="2">
        <v>74</v>
      </c>
      <c r="C76" s="1">
        <v>39048</v>
      </c>
      <c r="D76">
        <v>12121.71</v>
      </c>
      <c r="E76">
        <f t="shared" si="12"/>
        <v>-1.2903730160087437E-2</v>
      </c>
      <c r="F76">
        <f t="shared" si="17"/>
        <v>1.6127383334718121E-5</v>
      </c>
      <c r="G76" s="9">
        <f t="shared" si="13"/>
        <v>4.0158913499643038E-3</v>
      </c>
      <c r="I76">
        <v>6050.1</v>
      </c>
      <c r="J76">
        <f t="shared" si="18"/>
        <v>-1.1760670358210417E-2</v>
      </c>
      <c r="K76">
        <f t="shared" si="19"/>
        <v>3.0789863310121625E-5</v>
      </c>
      <c r="L76" s="9">
        <f t="shared" si="14"/>
        <v>5.5488614426854833E-3</v>
      </c>
      <c r="N76">
        <v>5308.65</v>
      </c>
      <c r="O76">
        <f t="shared" si="20"/>
        <v>-1.4994081039658965E-2</v>
      </c>
      <c r="P76">
        <f t="shared" si="21"/>
        <v>4.7752619398999193E-5</v>
      </c>
      <c r="Q76" s="9">
        <f t="shared" si="15"/>
        <v>6.9103270110031116E-3</v>
      </c>
      <c r="S76">
        <v>15885.38</v>
      </c>
      <c r="T76">
        <f t="shared" si="22"/>
        <v>9.5827030874632239E-3</v>
      </c>
      <c r="U76">
        <f t="shared" si="23"/>
        <v>9.2878008643360646E-5</v>
      </c>
      <c r="V76" s="9">
        <f t="shared" si="16"/>
        <v>9.6373237282640165E-3</v>
      </c>
    </row>
    <row r="77" spans="2:22" x14ac:dyDescent="0.25">
      <c r="B77" s="2">
        <v>75</v>
      </c>
      <c r="C77" s="1">
        <v>39049</v>
      </c>
      <c r="D77">
        <v>12136.44</v>
      </c>
      <c r="E77">
        <f t="shared" si="12"/>
        <v>1.2151750866834286E-3</v>
      </c>
      <c r="F77">
        <f t="shared" si="17"/>
        <v>2.5150115457296049E-5</v>
      </c>
      <c r="G77" s="9">
        <f t="shared" si="13"/>
        <v>5.0149890784822303E-3</v>
      </c>
      <c r="I77">
        <v>6025.9</v>
      </c>
      <c r="J77">
        <f t="shared" si="18"/>
        <v>-3.9999338853904439E-3</v>
      </c>
      <c r="K77">
        <f t="shared" si="19"/>
        <v>3.7241273547983681E-5</v>
      </c>
      <c r="L77" s="9">
        <f t="shared" si="14"/>
        <v>6.1025628671881518E-3</v>
      </c>
      <c r="N77">
        <v>5306.24</v>
      </c>
      <c r="O77">
        <f t="shared" si="20"/>
        <v>-4.5397605794314082E-4</v>
      </c>
      <c r="P77">
        <f t="shared" si="21"/>
        <v>5.8376810208490872E-5</v>
      </c>
      <c r="Q77" s="9">
        <f t="shared" si="15"/>
        <v>7.6404718577121186E-3</v>
      </c>
      <c r="S77">
        <v>15855.26</v>
      </c>
      <c r="T77">
        <f t="shared" si="22"/>
        <v>-1.8960830650572402E-3</v>
      </c>
      <c r="U77">
        <f t="shared" si="23"/>
        <v>9.2815020032507647E-5</v>
      </c>
      <c r="V77" s="9">
        <f t="shared" si="16"/>
        <v>9.634055222620827E-3</v>
      </c>
    </row>
    <row r="78" spans="2:22" x14ac:dyDescent="0.25">
      <c r="B78" s="2">
        <v>76</v>
      </c>
      <c r="C78" s="1">
        <v>39050</v>
      </c>
      <c r="D78">
        <v>12226.73</v>
      </c>
      <c r="E78">
        <f t="shared" si="12"/>
        <v>7.4395786573327148E-3</v>
      </c>
      <c r="F78">
        <f t="shared" si="17"/>
        <v>2.3729707559336048E-5</v>
      </c>
      <c r="G78" s="9">
        <f t="shared" si="13"/>
        <v>4.871314767014758E-3</v>
      </c>
      <c r="I78">
        <v>6084.4</v>
      </c>
      <c r="J78">
        <f t="shared" si="18"/>
        <v>9.7080933968369879E-3</v>
      </c>
      <c r="K78">
        <f t="shared" si="19"/>
        <v>3.5966765400354344E-5</v>
      </c>
      <c r="L78" s="9">
        <f t="shared" si="14"/>
        <v>5.9972298105337224E-3</v>
      </c>
      <c r="N78">
        <v>5381.25</v>
      </c>
      <c r="O78">
        <f t="shared" si="20"/>
        <v>1.4136186829091828E-2</v>
      </c>
      <c r="P78">
        <f t="shared" si="21"/>
        <v>5.4886567251652547E-5</v>
      </c>
      <c r="Q78" s="9">
        <f t="shared" si="15"/>
        <v>7.4085469055444704E-3</v>
      </c>
      <c r="S78">
        <v>16076.2</v>
      </c>
      <c r="T78">
        <f t="shared" si="22"/>
        <v>1.3934807754650539E-2</v>
      </c>
      <c r="U78">
        <f t="shared" si="23"/>
        <v>8.7461826689932989E-5</v>
      </c>
      <c r="V78" s="9">
        <f t="shared" si="16"/>
        <v>9.3521027950901493E-3</v>
      </c>
    </row>
    <row r="79" spans="2:22" x14ac:dyDescent="0.25">
      <c r="B79" s="2">
        <v>77</v>
      </c>
      <c r="C79" s="1">
        <v>39051</v>
      </c>
      <c r="D79">
        <v>12221.93</v>
      </c>
      <c r="E79">
        <f t="shared" si="12"/>
        <v>-3.925824811702943E-4</v>
      </c>
      <c r="F79">
        <f t="shared" si="17"/>
        <v>2.5626764941694312E-5</v>
      </c>
      <c r="G79" s="9">
        <f t="shared" si="13"/>
        <v>5.0622885083422805E-3</v>
      </c>
      <c r="I79">
        <v>6048.8</v>
      </c>
      <c r="J79">
        <f t="shared" si="18"/>
        <v>-5.8510288606928307E-3</v>
      </c>
      <c r="K79">
        <f t="shared" si="19"/>
        <v>3.946358412043568E-5</v>
      </c>
      <c r="L79" s="9">
        <f t="shared" si="14"/>
        <v>6.2820047851331407E-3</v>
      </c>
      <c r="N79">
        <v>5327.64</v>
      </c>
      <c r="O79">
        <f t="shared" si="20"/>
        <v>-9.9623693379790341E-3</v>
      </c>
      <c r="P79">
        <f t="shared" si="21"/>
        <v>6.3583279900572762E-5</v>
      </c>
      <c r="Q79" s="9">
        <f t="shared" si="15"/>
        <v>7.9739124587979247E-3</v>
      </c>
      <c r="S79">
        <v>16274.33</v>
      </c>
      <c r="T79">
        <f t="shared" si="22"/>
        <v>1.232442990258887E-2</v>
      </c>
      <c r="U79">
        <f t="shared" si="23"/>
        <v>9.386484911808114E-5</v>
      </c>
      <c r="V79" s="9">
        <f t="shared" si="16"/>
        <v>9.6883873331984997E-3</v>
      </c>
    </row>
    <row r="80" spans="2:22" x14ac:dyDescent="0.25">
      <c r="B80" s="2">
        <v>78</v>
      </c>
      <c r="C80" s="1">
        <v>39052</v>
      </c>
      <c r="D80">
        <v>12194.13</v>
      </c>
      <c r="E80">
        <f t="shared" si="12"/>
        <v>-2.2745998381598562E-3</v>
      </c>
      <c r="F80">
        <f t="shared" si="17"/>
        <v>2.409840630546396E-5</v>
      </c>
      <c r="G80" s="9">
        <f t="shared" si="13"/>
        <v>4.909012762813309E-3</v>
      </c>
      <c r="I80">
        <v>6021.5</v>
      </c>
      <c r="J80">
        <f t="shared" si="18"/>
        <v>-4.5132918926068279E-3</v>
      </c>
      <c r="K80">
        <f t="shared" si="19"/>
        <v>3.9149841396929168E-5</v>
      </c>
      <c r="L80" s="9">
        <f t="shared" si="14"/>
        <v>6.2569834103127654E-3</v>
      </c>
      <c r="N80">
        <v>5254.05</v>
      </c>
      <c r="O80">
        <f t="shared" si="20"/>
        <v>-1.3812870238980137E-2</v>
      </c>
      <c r="P80">
        <f t="shared" si="21"/>
        <v>6.5723211276116686E-5</v>
      </c>
      <c r="Q80" s="9">
        <f t="shared" si="15"/>
        <v>8.1069853383435135E-3</v>
      </c>
      <c r="S80">
        <v>16321.78</v>
      </c>
      <c r="T80">
        <f t="shared" si="22"/>
        <v>2.9156346221319543E-3</v>
      </c>
      <c r="U80">
        <f t="shared" si="23"/>
        <v>9.7346452516425887E-5</v>
      </c>
      <c r="V80" s="9">
        <f t="shared" si="16"/>
        <v>9.8664305864089412E-3</v>
      </c>
    </row>
    <row r="81" spans="2:22" x14ac:dyDescent="0.25">
      <c r="B81" s="2">
        <v>79</v>
      </c>
      <c r="C81" s="1">
        <v>39055</v>
      </c>
      <c r="D81">
        <v>12283.85</v>
      </c>
      <c r="E81">
        <f t="shared" si="12"/>
        <v>7.3576384703132715E-3</v>
      </c>
      <c r="F81">
        <f t="shared" si="17"/>
        <v>2.2962930192561531E-5</v>
      </c>
      <c r="G81" s="9">
        <f t="shared" si="13"/>
        <v>4.7919651702158202E-3</v>
      </c>
      <c r="I81">
        <v>6050.4</v>
      </c>
      <c r="J81">
        <f t="shared" si="18"/>
        <v>4.7994685709540205E-3</v>
      </c>
      <c r="K81">
        <f t="shared" si="19"/>
        <v>3.8023039135585646E-5</v>
      </c>
      <c r="L81" s="9">
        <f t="shared" si="14"/>
        <v>6.1662824404648906E-3</v>
      </c>
      <c r="N81">
        <v>5296.08</v>
      </c>
      <c r="O81">
        <f t="shared" si="20"/>
        <v>7.9995432095240331E-3</v>
      </c>
      <c r="P81">
        <f t="shared" si="21"/>
        <v>7.3227541653883891E-5</v>
      </c>
      <c r="Q81" s="9">
        <f t="shared" si="15"/>
        <v>8.557309253140492E-3</v>
      </c>
      <c r="S81">
        <v>16303.59</v>
      </c>
      <c r="T81">
        <f t="shared" si="22"/>
        <v>-1.114461780516617E-3</v>
      </c>
      <c r="U81">
        <f t="shared" si="23"/>
        <v>9.2015720880426796E-5</v>
      </c>
      <c r="V81" s="9">
        <f t="shared" si="16"/>
        <v>9.592482519161909E-3</v>
      </c>
    </row>
    <row r="82" spans="2:22" x14ac:dyDescent="0.25">
      <c r="B82" s="2">
        <v>80</v>
      </c>
      <c r="C82" s="1">
        <v>39056</v>
      </c>
      <c r="D82">
        <v>12331.6</v>
      </c>
      <c r="E82">
        <f t="shared" si="12"/>
        <v>3.8872177696731886E-3</v>
      </c>
      <c r="F82">
        <f t="shared" si="17"/>
        <v>2.4833245012597871E-5</v>
      </c>
      <c r="G82" s="9">
        <f t="shared" si="13"/>
        <v>4.9832966009056567E-3</v>
      </c>
      <c r="I82">
        <v>6086.4</v>
      </c>
      <c r="J82">
        <f t="shared" si="18"/>
        <v>5.9500198333994449E-3</v>
      </c>
      <c r="K82">
        <f t="shared" si="19"/>
        <v>3.712375070126503E-5</v>
      </c>
      <c r="L82" s="9">
        <f t="shared" si="14"/>
        <v>6.0929262839185105E-3</v>
      </c>
      <c r="N82">
        <v>5359.69</v>
      </c>
      <c r="O82">
        <f t="shared" si="20"/>
        <v>1.2010770230056885E-2</v>
      </c>
      <c r="P82">
        <f t="shared" si="21"/>
        <v>7.2673450648313385E-5</v>
      </c>
      <c r="Q82" s="9">
        <f t="shared" si="15"/>
        <v>8.5248724710879631E-3</v>
      </c>
      <c r="S82">
        <v>16265.76</v>
      </c>
      <c r="T82">
        <f t="shared" si="22"/>
        <v>-2.3203478497680527E-3</v>
      </c>
      <c r="U82">
        <f t="shared" si="23"/>
        <v>8.6569299131215123E-5</v>
      </c>
      <c r="V82" s="9">
        <f t="shared" si="16"/>
        <v>9.3042624173663071E-3</v>
      </c>
    </row>
    <row r="83" spans="2:22" x14ac:dyDescent="0.25">
      <c r="B83" s="2">
        <v>81</v>
      </c>
      <c r="C83" s="1">
        <v>39057</v>
      </c>
      <c r="D83">
        <v>12309.25</v>
      </c>
      <c r="E83">
        <f t="shared" si="12"/>
        <v>-1.8124168802102212E-3</v>
      </c>
      <c r="F83">
        <f t="shared" si="17"/>
        <v>2.4249878031173777E-5</v>
      </c>
      <c r="G83" s="9">
        <f t="shared" si="13"/>
        <v>4.9244165168244834E-3</v>
      </c>
      <c r="I83">
        <v>6090.3</v>
      </c>
      <c r="J83">
        <f t="shared" si="18"/>
        <v>6.4077287066255026E-4</v>
      </c>
      <c r="K83">
        <f t="shared" si="19"/>
        <v>3.7020489820259936E-5</v>
      </c>
      <c r="L83" s="9">
        <f t="shared" si="14"/>
        <v>6.0844465500372287E-3</v>
      </c>
      <c r="N83">
        <v>5350.62</v>
      </c>
      <c r="O83">
        <f t="shared" si="20"/>
        <v>-1.6922620524693983E-3</v>
      </c>
      <c r="P83">
        <f t="shared" si="21"/>
        <v>7.6968559700567833E-5</v>
      </c>
      <c r="Q83" s="9">
        <f t="shared" si="15"/>
        <v>8.773172727159077E-3</v>
      </c>
      <c r="S83">
        <v>16371.28</v>
      </c>
      <c r="T83">
        <f t="shared" si="22"/>
        <v>6.4872468301512155E-3</v>
      </c>
      <c r="U83">
        <f t="shared" si="23"/>
        <v>8.1698182031977602E-5</v>
      </c>
      <c r="V83" s="9">
        <f t="shared" si="16"/>
        <v>9.0387046656021236E-3</v>
      </c>
    </row>
    <row r="84" spans="2:22" x14ac:dyDescent="0.25">
      <c r="B84" s="2">
        <v>82</v>
      </c>
      <c r="C84" s="1">
        <v>39058</v>
      </c>
      <c r="D84">
        <v>12278.41</v>
      </c>
      <c r="E84">
        <f t="shared" si="12"/>
        <v>-2.5054329061478275E-3</v>
      </c>
      <c r="F84">
        <f t="shared" si="17"/>
        <v>2.2991976646163607E-5</v>
      </c>
      <c r="G84" s="9">
        <f t="shared" si="13"/>
        <v>4.7949949578871935E-3</v>
      </c>
      <c r="I84">
        <v>6131.5</v>
      </c>
      <c r="J84">
        <f t="shared" si="18"/>
        <v>6.7648555900365857E-3</v>
      </c>
      <c r="K84">
        <f t="shared" si="19"/>
        <v>3.482389582335096E-5</v>
      </c>
      <c r="L84" s="9">
        <f t="shared" si="14"/>
        <v>5.9011774946489248E-3</v>
      </c>
      <c r="N84">
        <v>5379.21</v>
      </c>
      <c r="O84">
        <f t="shared" si="20"/>
        <v>5.343306009397069E-3</v>
      </c>
      <c r="P84">
        <f t="shared" si="21"/>
        <v>7.2522271169787425E-5</v>
      </c>
      <c r="Q84" s="9">
        <f t="shared" si="15"/>
        <v>8.5160008906638458E-3</v>
      </c>
      <c r="S84">
        <v>16473.36</v>
      </c>
      <c r="T84">
        <f t="shared" si="22"/>
        <v>6.2353096398082451E-3</v>
      </c>
      <c r="U84">
        <f t="shared" si="23"/>
        <v>7.9321353396177361E-5</v>
      </c>
      <c r="V84" s="9">
        <f t="shared" si="16"/>
        <v>8.9062536117144875E-3</v>
      </c>
    </row>
    <row r="85" spans="2:22" x14ac:dyDescent="0.25">
      <c r="B85" s="2">
        <v>83</v>
      </c>
      <c r="C85" s="1">
        <v>39059</v>
      </c>
      <c r="D85">
        <v>12307.48</v>
      </c>
      <c r="E85">
        <f t="shared" si="12"/>
        <v>2.367570393886481E-3</v>
      </c>
      <c r="F85">
        <f t="shared" si="17"/>
        <v>2.1989089690226291E-5</v>
      </c>
      <c r="G85" s="9">
        <f t="shared" si="13"/>
        <v>4.6892525726629705E-3</v>
      </c>
      <c r="I85">
        <v>6152.4</v>
      </c>
      <c r="J85">
        <f t="shared" si="18"/>
        <v>3.4086275788958063E-3</v>
      </c>
      <c r="K85">
        <f t="shared" si="19"/>
        <v>3.5480258343192859E-5</v>
      </c>
      <c r="L85" s="9">
        <f t="shared" si="14"/>
        <v>5.9565307304833793E-3</v>
      </c>
      <c r="N85">
        <v>5384.16</v>
      </c>
      <c r="O85">
        <f t="shared" si="20"/>
        <v>9.2020947313821509E-4</v>
      </c>
      <c r="P85">
        <f t="shared" si="21"/>
        <v>6.9883990046203706E-5</v>
      </c>
      <c r="Q85" s="9">
        <f t="shared" si="15"/>
        <v>8.3596644697143015E-3</v>
      </c>
      <c r="S85">
        <v>16417.82</v>
      </c>
      <c r="T85">
        <f t="shared" si="22"/>
        <v>-3.371504052603772E-3</v>
      </c>
      <c r="U85">
        <f t="shared" si="23"/>
        <v>7.6894817370663855E-5</v>
      </c>
      <c r="V85" s="9">
        <f t="shared" si="16"/>
        <v>8.7689690027199802E-3</v>
      </c>
    </row>
    <row r="86" spans="2:22" x14ac:dyDescent="0.25">
      <c r="B86" s="2">
        <v>84</v>
      </c>
      <c r="C86" s="1">
        <v>39062</v>
      </c>
      <c r="D86">
        <v>12328.48</v>
      </c>
      <c r="E86">
        <f t="shared" si="12"/>
        <v>1.7062794333202248E-3</v>
      </c>
      <c r="F86">
        <f t="shared" si="17"/>
        <v>2.1006067683013181E-5</v>
      </c>
      <c r="G86" s="9">
        <f t="shared" si="13"/>
        <v>4.5832376856337247E-3</v>
      </c>
      <c r="I86">
        <v>6159.8</v>
      </c>
      <c r="J86">
        <f t="shared" si="18"/>
        <v>1.2027826539237607E-3</v>
      </c>
      <c r="K86">
        <f t="shared" si="19"/>
        <v>3.4048567360897829E-5</v>
      </c>
      <c r="L86" s="9">
        <f t="shared" si="14"/>
        <v>5.8351150255070237E-3</v>
      </c>
      <c r="N86">
        <v>5427.56</v>
      </c>
      <c r="O86">
        <f t="shared" si="20"/>
        <v>8.060681703367014E-3</v>
      </c>
      <c r="P86">
        <f t="shared" si="21"/>
        <v>6.5741757771898676E-5</v>
      </c>
      <c r="Q86" s="9">
        <f t="shared" si="15"/>
        <v>8.1081291166272551E-3</v>
      </c>
      <c r="S86">
        <v>16527.990000000002</v>
      </c>
      <c r="T86">
        <f t="shared" si="22"/>
        <v>6.7103915136115452E-3</v>
      </c>
      <c r="U86">
        <f t="shared" si="23"/>
        <v>7.2963150703027435E-5</v>
      </c>
      <c r="V86" s="9">
        <f t="shared" si="16"/>
        <v>8.5418470311184706E-3</v>
      </c>
    </row>
    <row r="87" spans="2:22" x14ac:dyDescent="0.25">
      <c r="B87" s="2">
        <v>85</v>
      </c>
      <c r="C87" s="1">
        <v>39063</v>
      </c>
      <c r="D87">
        <v>12315.58</v>
      </c>
      <c r="E87">
        <f t="shared" si="12"/>
        <v>-1.0463577018415601E-3</v>
      </c>
      <c r="F87">
        <f t="shared" si="17"/>
        <v>1.9920386992306685E-5</v>
      </c>
      <c r="G87" s="9">
        <f t="shared" si="13"/>
        <v>4.4632260745235261E-3</v>
      </c>
      <c r="I87">
        <v>6156.4</v>
      </c>
      <c r="J87">
        <f t="shared" si="18"/>
        <v>-5.5196597292128734E-4</v>
      </c>
      <c r="K87">
        <f t="shared" si="19"/>
        <v>3.2092454485998746E-5</v>
      </c>
      <c r="L87" s="9">
        <f t="shared" si="14"/>
        <v>5.6650202546856569E-3</v>
      </c>
      <c r="N87">
        <v>5426.82</v>
      </c>
      <c r="O87">
        <f t="shared" si="20"/>
        <v>-1.3634119199063506E-4</v>
      </c>
      <c r="P87">
        <f t="shared" si="21"/>
        <v>6.5695727676964502E-5</v>
      </c>
      <c r="Q87" s="9">
        <f t="shared" si="15"/>
        <v>8.1052901044296067E-3</v>
      </c>
      <c r="S87">
        <v>16637.78</v>
      </c>
      <c r="T87">
        <f t="shared" si="22"/>
        <v>6.6426710083922619E-3</v>
      </c>
      <c r="U87">
        <f t="shared" si="23"/>
        <v>7.1287122916802777E-5</v>
      </c>
      <c r="V87" s="9">
        <f t="shared" si="16"/>
        <v>8.4431701935234471E-3</v>
      </c>
    </row>
    <row r="88" spans="2:22" x14ac:dyDescent="0.25">
      <c r="B88" s="2">
        <v>86</v>
      </c>
      <c r="C88" s="1">
        <v>39064</v>
      </c>
      <c r="D88">
        <v>12317.5</v>
      </c>
      <c r="E88">
        <f t="shared" si="12"/>
        <v>1.5590008753140923E-4</v>
      </c>
      <c r="F88">
        <f t="shared" si="17"/>
        <v>1.8790855639180474E-5</v>
      </c>
      <c r="G88" s="9">
        <f t="shared" si="13"/>
        <v>4.3348420546982418E-3</v>
      </c>
      <c r="I88">
        <v>6192.5</v>
      </c>
      <c r="J88">
        <f t="shared" si="18"/>
        <v>5.8638165161458587E-3</v>
      </c>
      <c r="K88">
        <f t="shared" si="19"/>
        <v>3.0185187202954594E-5</v>
      </c>
      <c r="L88" s="9">
        <f t="shared" si="14"/>
        <v>5.4941047681086857E-3</v>
      </c>
      <c r="N88">
        <v>5475.85</v>
      </c>
      <c r="O88">
        <f t="shared" si="20"/>
        <v>9.0347570031806216E-3</v>
      </c>
      <c r="P88">
        <f t="shared" si="21"/>
        <v>6.1755099351584638E-5</v>
      </c>
      <c r="Q88" s="9">
        <f t="shared" si="15"/>
        <v>7.8584412800239613E-3</v>
      </c>
      <c r="S88">
        <v>16692.93</v>
      </c>
      <c r="T88">
        <f t="shared" si="22"/>
        <v>3.3147451162355468E-3</v>
      </c>
      <c r="U88">
        <f t="shared" si="23"/>
        <v>6.9657400229338712E-5</v>
      </c>
      <c r="V88" s="9">
        <f t="shared" si="16"/>
        <v>8.3461008997818085E-3</v>
      </c>
    </row>
    <row r="89" spans="2:22" x14ac:dyDescent="0.25">
      <c r="B89" s="2">
        <v>87</v>
      </c>
      <c r="C89" s="1">
        <v>39065</v>
      </c>
      <c r="D89">
        <v>12416.76</v>
      </c>
      <c r="E89">
        <f t="shared" si="12"/>
        <v>8.0584534199310102E-3</v>
      </c>
      <c r="F89">
        <f t="shared" si="17"/>
        <v>1.7664862591067184E-5</v>
      </c>
      <c r="G89" s="9">
        <f t="shared" si="13"/>
        <v>4.2029587900748186E-3</v>
      </c>
      <c r="I89">
        <v>6228</v>
      </c>
      <c r="J89">
        <f t="shared" si="18"/>
        <v>5.7327412192167944E-3</v>
      </c>
      <c r="K89">
        <f t="shared" si="19"/>
        <v>3.0437136618878814E-5</v>
      </c>
      <c r="L89" s="9">
        <f t="shared" si="14"/>
        <v>5.5169861898394139E-3</v>
      </c>
      <c r="N89">
        <v>5509.58</v>
      </c>
      <c r="O89">
        <f t="shared" si="20"/>
        <v>6.1597742816182988E-3</v>
      </c>
      <c r="P89">
        <f t="shared" si="21"/>
        <v>6.2947403436880832E-5</v>
      </c>
      <c r="Q89" s="9">
        <f t="shared" si="15"/>
        <v>7.9339399693267674E-3</v>
      </c>
      <c r="S89">
        <v>16829.2</v>
      </c>
      <c r="T89">
        <f t="shared" si="22"/>
        <v>8.163336214792755E-3</v>
      </c>
      <c r="U89">
        <f t="shared" si="23"/>
        <v>6.6137208326714827E-5</v>
      </c>
      <c r="V89" s="9">
        <f t="shared" si="16"/>
        <v>8.1324786090536273E-3</v>
      </c>
    </row>
    <row r="90" spans="2:22" x14ac:dyDescent="0.25">
      <c r="B90" s="2">
        <v>88</v>
      </c>
      <c r="C90" s="1">
        <v>39066</v>
      </c>
      <c r="D90">
        <v>12445.52</v>
      </c>
      <c r="E90">
        <f t="shared" si="12"/>
        <v>2.3162242001939491E-3</v>
      </c>
      <c r="F90">
        <f t="shared" si="17"/>
        <v>2.0501291126875024E-5</v>
      </c>
      <c r="G90" s="9">
        <f t="shared" si="13"/>
        <v>4.5278351479349404E-3</v>
      </c>
      <c r="I90">
        <v>6260</v>
      </c>
      <c r="J90">
        <f t="shared" si="18"/>
        <v>5.1380860629415539E-3</v>
      </c>
      <c r="K90">
        <f t="shared" si="19"/>
        <v>3.0582767734936523E-5</v>
      </c>
      <c r="L90" s="9">
        <f t="shared" si="14"/>
        <v>5.5301688703814937E-3</v>
      </c>
      <c r="N90">
        <v>5541.62</v>
      </c>
      <c r="O90">
        <f t="shared" si="20"/>
        <v>5.8153253061031807E-3</v>
      </c>
      <c r="P90">
        <f t="shared" si="21"/>
        <v>6.1447128382697156E-5</v>
      </c>
      <c r="Q90" s="9">
        <f t="shared" si="15"/>
        <v>7.8388218746631277E-3</v>
      </c>
      <c r="S90">
        <v>16914.310000000001</v>
      </c>
      <c r="T90">
        <f t="shared" si="22"/>
        <v>5.0572813918665525E-3</v>
      </c>
      <c r="U90">
        <f t="shared" si="23"/>
        <v>6.6167379316456749E-5</v>
      </c>
      <c r="V90" s="9">
        <f t="shared" si="16"/>
        <v>8.1343333664447726E-3</v>
      </c>
    </row>
    <row r="91" spans="2:22" x14ac:dyDescent="0.25">
      <c r="B91" s="2">
        <v>89</v>
      </c>
      <c r="C91" s="1">
        <v>39069</v>
      </c>
      <c r="D91">
        <v>12441.27</v>
      </c>
      <c r="E91">
        <f t="shared" si="12"/>
        <v>-3.4148834279322998E-4</v>
      </c>
      <c r="F91">
        <f t="shared" si="17"/>
        <v>1.9593107331996369E-5</v>
      </c>
      <c r="G91" s="9">
        <f t="shared" si="13"/>
        <v>4.4264102082834994E-3</v>
      </c>
      <c r="I91">
        <v>6247.4</v>
      </c>
      <c r="J91">
        <f t="shared" si="18"/>
        <v>-2.0127795527157132E-3</v>
      </c>
      <c r="K91">
        <f t="shared" si="19"/>
        <v>3.0331797374251989E-5</v>
      </c>
      <c r="L91" s="9">
        <f t="shared" si="14"/>
        <v>5.5074311048121148E-3</v>
      </c>
      <c r="N91">
        <v>5530.32</v>
      </c>
      <c r="O91">
        <f t="shared" si="20"/>
        <v>-2.0391149158549633E-3</v>
      </c>
      <c r="P91">
        <f t="shared" si="21"/>
        <v>5.9789381184683569E-5</v>
      </c>
      <c r="Q91" s="9">
        <f t="shared" si="15"/>
        <v>7.7323593543422156E-3</v>
      </c>
      <c r="S91">
        <v>16962.11</v>
      </c>
      <c r="T91">
        <f t="shared" si="22"/>
        <v>2.826009455898542E-3</v>
      </c>
      <c r="U91">
        <f t="shared" si="23"/>
        <v>6.3731902262060519E-5</v>
      </c>
      <c r="V91" s="9">
        <f t="shared" si="16"/>
        <v>7.9832263065793465E-3</v>
      </c>
    </row>
    <row r="92" spans="2:22" x14ac:dyDescent="0.25">
      <c r="B92" s="2">
        <v>90</v>
      </c>
      <c r="C92" s="1">
        <v>39070</v>
      </c>
      <c r="D92">
        <v>12471.32</v>
      </c>
      <c r="E92">
        <f t="shared" si="12"/>
        <v>2.4153482723226222E-3</v>
      </c>
      <c r="F92">
        <f t="shared" si="17"/>
        <v>1.8424517749372406E-5</v>
      </c>
      <c r="G92" s="9">
        <f t="shared" si="13"/>
        <v>4.2923790314198032E-3</v>
      </c>
      <c r="I92">
        <v>6203.9</v>
      </c>
      <c r="J92">
        <f t="shared" si="18"/>
        <v>-6.962896564971028E-3</v>
      </c>
      <c r="K92">
        <f t="shared" si="19"/>
        <v>2.8754966423466694E-5</v>
      </c>
      <c r="L92" s="9">
        <f t="shared" si="14"/>
        <v>5.362365748759282E-3</v>
      </c>
      <c r="N92">
        <v>5484.76</v>
      </c>
      <c r="O92">
        <f t="shared" si="20"/>
        <v>-8.2382212964167527E-3</v>
      </c>
      <c r="P92">
        <f t="shared" si="21"/>
        <v>5.6451497692006279E-5</v>
      </c>
      <c r="Q92" s="9">
        <f t="shared" si="15"/>
        <v>7.5134211709451159E-3</v>
      </c>
      <c r="S92">
        <v>16776.88</v>
      </c>
      <c r="T92">
        <f t="shared" si="22"/>
        <v>-1.0920221599789151E-2</v>
      </c>
      <c r="U92">
        <f t="shared" si="23"/>
        <v>6.0387167893026565E-5</v>
      </c>
      <c r="V92" s="9">
        <f t="shared" si="16"/>
        <v>7.7709180855949425E-3</v>
      </c>
    </row>
    <row r="93" spans="2:22" x14ac:dyDescent="0.25">
      <c r="B93" s="2">
        <v>91</v>
      </c>
      <c r="C93" s="1">
        <v>39071</v>
      </c>
      <c r="D93">
        <v>12463.87</v>
      </c>
      <c r="E93">
        <f t="shared" si="12"/>
        <v>-5.9737060712089084E-4</v>
      </c>
      <c r="F93">
        <f t="shared" si="17"/>
        <v>1.7669081121006776E-5</v>
      </c>
      <c r="G93" s="9">
        <f t="shared" si="13"/>
        <v>4.2034606125199714E-3</v>
      </c>
      <c r="I93">
        <v>6198.6</v>
      </c>
      <c r="J93">
        <f t="shared" si="18"/>
        <v>-8.5430132658477292E-4</v>
      </c>
      <c r="K93">
        <f t="shared" si="19"/>
        <v>2.9938584152527813E-5</v>
      </c>
      <c r="L93" s="9">
        <f t="shared" si="14"/>
        <v>5.4716162285496422E-3</v>
      </c>
      <c r="N93">
        <v>5514.42</v>
      </c>
      <c r="O93">
        <f t="shared" si="20"/>
        <v>5.4077115498216612E-3</v>
      </c>
      <c r="P93">
        <f t="shared" si="21"/>
        <v>5.7136505238209976E-5</v>
      </c>
      <c r="Q93" s="9">
        <f t="shared" si="15"/>
        <v>7.5588693095072082E-3</v>
      </c>
      <c r="S93">
        <v>17011.04</v>
      </c>
      <c r="T93">
        <f t="shared" si="22"/>
        <v>1.3957303145757724E-2</v>
      </c>
      <c r="U93">
        <f t="shared" si="23"/>
        <v>6.3919012206755066E-5</v>
      </c>
      <c r="V93" s="9">
        <f t="shared" si="16"/>
        <v>7.994936660584314E-3</v>
      </c>
    </row>
    <row r="94" spans="2:22" x14ac:dyDescent="0.25">
      <c r="B94" s="2">
        <v>92</v>
      </c>
      <c r="C94" s="1">
        <v>39072</v>
      </c>
      <c r="D94">
        <v>12421.25</v>
      </c>
      <c r="E94">
        <f t="shared" si="12"/>
        <v>-3.4194836756160645E-3</v>
      </c>
      <c r="F94">
        <f t="shared" si="17"/>
        <v>1.6630347352281488E-5</v>
      </c>
      <c r="G94" s="9">
        <f t="shared" si="13"/>
        <v>4.0780322892642095E-3</v>
      </c>
      <c r="I94">
        <v>6183.7</v>
      </c>
      <c r="J94">
        <f t="shared" si="18"/>
        <v>-2.4037685929081641E-3</v>
      </c>
      <c r="K94">
        <f t="shared" si="19"/>
        <v>2.8186058948772412E-5</v>
      </c>
      <c r="L94" s="9">
        <f t="shared" si="14"/>
        <v>5.309054430760002E-3</v>
      </c>
      <c r="N94">
        <v>5510.39</v>
      </c>
      <c r="O94">
        <f t="shared" si="20"/>
        <v>-7.3081121858685873E-4</v>
      </c>
      <c r="P94">
        <f t="shared" si="21"/>
        <v>5.5462915576281856E-5</v>
      </c>
      <c r="Q94" s="9">
        <f t="shared" si="15"/>
        <v>7.4473428534130113E-3</v>
      </c>
      <c r="S94">
        <v>17047.830000000002</v>
      </c>
      <c r="T94">
        <f t="shared" si="22"/>
        <v>2.1627131556918844E-3</v>
      </c>
      <c r="U94">
        <f t="shared" si="23"/>
        <v>7.1772250140504477E-5</v>
      </c>
      <c r="V94" s="9">
        <f t="shared" si="16"/>
        <v>8.4718504555087899E-3</v>
      </c>
    </row>
    <row r="95" spans="2:22" x14ac:dyDescent="0.25">
      <c r="B95" s="2">
        <v>93</v>
      </c>
      <c r="C95" s="1">
        <v>39073</v>
      </c>
      <c r="D95">
        <v>12343.21</v>
      </c>
      <c r="E95">
        <f t="shared" si="12"/>
        <v>-6.2827815235987419E-3</v>
      </c>
      <c r="F95">
        <f t="shared" si="17"/>
        <v>1.6334098627612882E-5</v>
      </c>
      <c r="G95" s="9">
        <f t="shared" si="13"/>
        <v>4.0415465638308414E-3</v>
      </c>
      <c r="I95">
        <v>6190</v>
      </c>
      <c r="J95">
        <f t="shared" si="18"/>
        <v>1.018807510066818E-3</v>
      </c>
      <c r="K95">
        <f t="shared" si="19"/>
        <v>2.6841581618741168E-5</v>
      </c>
      <c r="L95" s="9">
        <f t="shared" si="14"/>
        <v>5.1808861808325E-3</v>
      </c>
      <c r="N95">
        <v>5453.94</v>
      </c>
      <c r="O95">
        <f t="shared" si="20"/>
        <v>-1.0244283979899921E-2</v>
      </c>
      <c r="P95">
        <f t="shared" si="21"/>
        <v>5.2167185743937684E-5</v>
      </c>
      <c r="Q95" s="9">
        <f t="shared" si="15"/>
        <v>7.2226854939099819E-3</v>
      </c>
      <c r="S95">
        <v>17104.96</v>
      </c>
      <c r="T95">
        <f t="shared" si="22"/>
        <v>3.3511596490578199E-3</v>
      </c>
      <c r="U95">
        <f t="shared" si="23"/>
        <v>6.7746554823702374E-5</v>
      </c>
      <c r="V95" s="9">
        <f t="shared" si="16"/>
        <v>8.2308295343605786E-3</v>
      </c>
    </row>
    <row r="96" spans="2:22" x14ac:dyDescent="0.25">
      <c r="B96" s="2">
        <v>94</v>
      </c>
      <c r="C96" s="1">
        <v>39078</v>
      </c>
      <c r="D96">
        <v>12510.57</v>
      </c>
      <c r="E96">
        <f t="shared" si="12"/>
        <v>1.3558871638739079E-2</v>
      </c>
      <c r="F96">
        <f t="shared" si="17"/>
        <v>1.7722453330352536E-5</v>
      </c>
      <c r="G96" s="9">
        <f t="shared" si="13"/>
        <v>4.2098044289910356E-3</v>
      </c>
      <c r="I96">
        <v>6245.2</v>
      </c>
      <c r="J96">
        <f t="shared" si="18"/>
        <v>8.9176090468497289E-3</v>
      </c>
      <c r="K96">
        <f t="shared" si="19"/>
        <v>2.5293364846170809E-5</v>
      </c>
      <c r="L96" s="9">
        <f t="shared" si="14"/>
        <v>5.0292509229676353E-3</v>
      </c>
      <c r="N96">
        <v>5540.01</v>
      </c>
      <c r="O96">
        <f t="shared" si="20"/>
        <v>1.5781251718940917E-2</v>
      </c>
      <c r="P96">
        <f t="shared" si="21"/>
        <v>5.5333875854951473E-5</v>
      </c>
      <c r="Q96" s="9">
        <f t="shared" si="15"/>
        <v>7.4386743345136079E-3</v>
      </c>
      <c r="S96">
        <v>17248.63</v>
      </c>
      <c r="T96">
        <f t="shared" si="22"/>
        <v>8.3993180925299969E-3</v>
      </c>
      <c r="U96">
        <f t="shared" si="23"/>
        <v>6.4355577793888638E-5</v>
      </c>
      <c r="V96" s="9">
        <f t="shared" si="16"/>
        <v>8.022192829512928E-3</v>
      </c>
    </row>
    <row r="97" spans="2:22" x14ac:dyDescent="0.25">
      <c r="B97" s="2">
        <v>95</v>
      </c>
      <c r="C97" s="1">
        <v>39079</v>
      </c>
      <c r="D97">
        <v>12501.52</v>
      </c>
      <c r="E97">
        <f t="shared" si="12"/>
        <v>-7.2338830285105093E-4</v>
      </c>
      <c r="F97">
        <f t="shared" si="17"/>
        <v>2.7689686137479568E-5</v>
      </c>
      <c r="G97" s="9">
        <f t="shared" si="13"/>
        <v>5.2620990239142752E-3</v>
      </c>
      <c r="I97">
        <v>6240.9</v>
      </c>
      <c r="J97">
        <f t="shared" si="18"/>
        <v>-6.8852879011083428E-4</v>
      </c>
      <c r="K97">
        <f t="shared" si="19"/>
        <v>2.854718802214793E-5</v>
      </c>
      <c r="L97" s="9">
        <f t="shared" si="14"/>
        <v>5.3429568613407247E-3</v>
      </c>
      <c r="N97">
        <v>5533.36</v>
      </c>
      <c r="O97">
        <f t="shared" si="20"/>
        <v>-1.2003588441177084E-3</v>
      </c>
      <c r="P97">
        <f t="shared" si="21"/>
        <v>6.6956717652648937E-5</v>
      </c>
      <c r="Q97" s="9">
        <f t="shared" si="15"/>
        <v>8.1827084545796295E-3</v>
      </c>
      <c r="S97">
        <v>17224.810000000001</v>
      </c>
      <c r="T97">
        <f t="shared" si="22"/>
        <v>-1.3809792429891365E-3</v>
      </c>
      <c r="U97">
        <f t="shared" si="23"/>
        <v>6.472715579142542E-5</v>
      </c>
      <c r="V97" s="9">
        <f t="shared" si="16"/>
        <v>8.0453188744403058E-3</v>
      </c>
    </row>
    <row r="98" spans="2:22" x14ac:dyDescent="0.25">
      <c r="B98" s="2">
        <v>96</v>
      </c>
      <c r="C98" s="1">
        <v>39080</v>
      </c>
      <c r="D98">
        <v>12463.15</v>
      </c>
      <c r="E98">
        <f t="shared" si="12"/>
        <v>-3.0692267820233701E-3</v>
      </c>
      <c r="F98">
        <f t="shared" si="17"/>
        <v>2.6059702407432896E-5</v>
      </c>
      <c r="G98" s="9">
        <f t="shared" si="13"/>
        <v>5.1048704594174469E-3</v>
      </c>
      <c r="I98">
        <v>6220.8</v>
      </c>
      <c r="J98">
        <f t="shared" si="18"/>
        <v>-3.2206893236551549E-3</v>
      </c>
      <c r="K98">
        <f t="shared" si="19"/>
        <v>2.6862801054507742E-5</v>
      </c>
      <c r="L98" s="9">
        <f t="shared" si="14"/>
        <v>5.1829336340057201E-3</v>
      </c>
      <c r="N98">
        <v>5541.76</v>
      </c>
      <c r="O98">
        <f t="shared" si="20"/>
        <v>1.5180649731809509E-3</v>
      </c>
      <c r="P98">
        <f t="shared" si="21"/>
        <v>6.3025766274769102E-5</v>
      </c>
      <c r="Q98" s="9">
        <f t="shared" si="15"/>
        <v>7.9388768900121569E-3</v>
      </c>
      <c r="S98">
        <v>17225.830000000002</v>
      </c>
      <c r="T98">
        <f t="shared" si="22"/>
        <v>5.9216908633560337E-5</v>
      </c>
      <c r="U98">
        <f t="shared" si="23"/>
        <v>6.0957952664113902E-5</v>
      </c>
      <c r="V98" s="9">
        <f t="shared" si="16"/>
        <v>7.8075574070328741E-3</v>
      </c>
    </row>
    <row r="99" spans="2:22" x14ac:dyDescent="0.25">
      <c r="B99" s="2">
        <v>97</v>
      </c>
      <c r="C99" s="1">
        <v>39086</v>
      </c>
      <c r="D99">
        <v>12480.69</v>
      </c>
      <c r="E99">
        <f t="shared" si="12"/>
        <v>1.4073488644524759E-3</v>
      </c>
      <c r="F99">
        <f t="shared" si="17"/>
        <v>2.5061329445356293E-5</v>
      </c>
      <c r="G99" s="9">
        <f t="shared" si="13"/>
        <v>5.0061291878412701E-3</v>
      </c>
      <c r="I99">
        <v>6287</v>
      </c>
      <c r="J99">
        <f t="shared" si="18"/>
        <v>1.0641718106995855E-2</v>
      </c>
      <c r="K99">
        <f t="shared" si="19"/>
        <v>2.5873403374407652E-5</v>
      </c>
      <c r="L99" s="9">
        <f t="shared" si="14"/>
        <v>5.0865905451891501E-3</v>
      </c>
      <c r="N99">
        <v>5574.56</v>
      </c>
      <c r="O99">
        <f t="shared" si="20"/>
        <v>5.9186973091581337E-3</v>
      </c>
      <c r="P99">
        <f t="shared" si="21"/>
        <v>5.9382491574050882E-5</v>
      </c>
      <c r="Q99" s="9">
        <f t="shared" si="15"/>
        <v>7.7060036058939707E-3</v>
      </c>
      <c r="S99">
        <v>17353.669999999998</v>
      </c>
      <c r="T99">
        <f t="shared" si="22"/>
        <v>7.4214130755961534E-3</v>
      </c>
      <c r="U99">
        <f t="shared" si="23"/>
        <v>5.7300685902803146E-5</v>
      </c>
      <c r="V99" s="9">
        <f t="shared" si="16"/>
        <v>7.5697216529277446E-3</v>
      </c>
    </row>
    <row r="100" spans="2:22" x14ac:dyDescent="0.25">
      <c r="B100" s="2">
        <v>98</v>
      </c>
      <c r="C100" s="1">
        <v>39087</v>
      </c>
      <c r="D100">
        <v>12398.01</v>
      </c>
      <c r="E100">
        <f t="shared" si="12"/>
        <v>-6.6246337341926038E-3</v>
      </c>
      <c r="F100">
        <f t="shared" si="17"/>
        <v>2.3676487528211454E-5</v>
      </c>
      <c r="G100" s="9">
        <f t="shared" si="13"/>
        <v>4.8658491066011752E-3</v>
      </c>
      <c r="I100">
        <v>6220.1</v>
      </c>
      <c r="J100">
        <f t="shared" si="18"/>
        <v>-1.0641005248926298E-2</v>
      </c>
      <c r="K100">
        <f t="shared" si="19"/>
        <v>3.1115769028069005E-5</v>
      </c>
      <c r="L100" s="9">
        <f t="shared" si="14"/>
        <v>5.5781510402703339E-3</v>
      </c>
      <c r="N100">
        <v>5517.35</v>
      </c>
      <c r="O100">
        <f t="shared" si="20"/>
        <v>-1.0262693378490863E-2</v>
      </c>
      <c r="P100">
        <f t="shared" si="21"/>
        <v>5.7921400749853973E-5</v>
      </c>
      <c r="Q100" s="9">
        <f t="shared" si="15"/>
        <v>7.6106110628420612E-3</v>
      </c>
      <c r="S100">
        <v>17091.59</v>
      </c>
      <c r="T100">
        <f t="shared" si="22"/>
        <v>-1.5102280958436926E-2</v>
      </c>
      <c r="U100">
        <f t="shared" si="23"/>
        <v>5.7167287070952733E-5</v>
      </c>
      <c r="V100" s="9">
        <f t="shared" si="16"/>
        <v>7.5609051753710507E-3</v>
      </c>
    </row>
    <row r="101" spans="2:22" x14ac:dyDescent="0.25">
      <c r="B101" s="2">
        <v>99</v>
      </c>
      <c r="C101" s="1">
        <v>39091</v>
      </c>
      <c r="D101">
        <v>12416.6</v>
      </c>
      <c r="E101">
        <f t="shared" si="12"/>
        <v>1.4994341833891201E-3</v>
      </c>
      <c r="F101">
        <f t="shared" si="17"/>
        <v>2.4889044603250928E-5</v>
      </c>
      <c r="G101" s="9">
        <f t="shared" si="13"/>
        <v>4.9888921218293469E-3</v>
      </c>
      <c r="I101">
        <v>6196.1</v>
      </c>
      <c r="J101">
        <f t="shared" si="18"/>
        <v>-3.8584588672207838E-3</v>
      </c>
      <c r="K101">
        <f t="shared" si="19"/>
        <v>3.6042682448845487E-5</v>
      </c>
      <c r="L101" s="9">
        <f t="shared" si="14"/>
        <v>6.0035558170841961E-3</v>
      </c>
      <c r="N101">
        <v>5533.03</v>
      </c>
      <c r="O101">
        <f t="shared" si="20"/>
        <v>2.8419440492264184E-3</v>
      </c>
      <c r="P101">
        <f t="shared" si="21"/>
        <v>6.0765489227717953E-5</v>
      </c>
      <c r="Q101" s="9">
        <f t="shared" si="15"/>
        <v>7.7952222051534846E-3</v>
      </c>
      <c r="S101">
        <v>17237.77</v>
      </c>
      <c r="T101">
        <f t="shared" si="22"/>
        <v>8.5527443614081718E-3</v>
      </c>
      <c r="U101">
        <f t="shared" si="23"/>
        <v>6.7421983255549575E-5</v>
      </c>
      <c r="V101" s="9">
        <f t="shared" si="16"/>
        <v>8.2110890419937344E-3</v>
      </c>
    </row>
    <row r="102" spans="2:22" x14ac:dyDescent="0.25">
      <c r="B102" s="2">
        <v>100</v>
      </c>
      <c r="C102" s="1">
        <v>39092</v>
      </c>
      <c r="D102">
        <v>12442.16</v>
      </c>
      <c r="E102">
        <f t="shared" si="12"/>
        <v>2.058534542467301E-3</v>
      </c>
      <c r="F102">
        <f t="shared" si="17"/>
        <v>2.3530600099274817E-5</v>
      </c>
      <c r="G102" s="9">
        <f t="shared" si="13"/>
        <v>4.8508349899037814E-3</v>
      </c>
      <c r="I102">
        <v>6160.7</v>
      </c>
      <c r="J102">
        <f t="shared" si="18"/>
        <v>-5.7132712512710489E-3</v>
      </c>
      <c r="K102">
        <f t="shared" si="19"/>
        <v>3.4773383791716839E-5</v>
      </c>
      <c r="L102" s="9">
        <f t="shared" si="14"/>
        <v>5.8968961150521245E-3</v>
      </c>
      <c r="N102">
        <v>5501.95</v>
      </c>
      <c r="O102">
        <f t="shared" si="20"/>
        <v>-5.61717539937429E-3</v>
      </c>
      <c r="P102">
        <f t="shared" si="21"/>
        <v>5.7604158632790883E-5</v>
      </c>
      <c r="Q102" s="9">
        <f t="shared" si="15"/>
        <v>7.5897403534502337E-3</v>
      </c>
      <c r="S102">
        <v>16942.400000000001</v>
      </c>
      <c r="T102">
        <f t="shared" si="22"/>
        <v>-1.7135047050749544E-2</v>
      </c>
      <c r="U102">
        <f t="shared" si="23"/>
        <v>6.7765630426912563E-5</v>
      </c>
      <c r="V102" s="9">
        <f t="shared" si="16"/>
        <v>8.2319882426369253E-3</v>
      </c>
    </row>
    <row r="103" spans="2:22" x14ac:dyDescent="0.25">
      <c r="B103" s="2">
        <v>101</v>
      </c>
      <c r="C103" s="1">
        <v>39093</v>
      </c>
      <c r="D103">
        <v>12514.98</v>
      </c>
      <c r="E103">
        <f t="shared" si="12"/>
        <v>5.8526815279661823E-3</v>
      </c>
      <c r="F103">
        <f t="shared" si="17"/>
        <v>2.2373017961070193E-5</v>
      </c>
      <c r="G103" s="9">
        <f t="shared" si="13"/>
        <v>4.7300124694413005E-3</v>
      </c>
      <c r="I103">
        <v>6230.1</v>
      </c>
      <c r="J103">
        <f t="shared" si="18"/>
        <v>1.1264953657863643E-2</v>
      </c>
      <c r="K103">
        <f t="shared" si="19"/>
        <v>3.4645468867649842E-5</v>
      </c>
      <c r="L103" s="9">
        <f t="shared" si="14"/>
        <v>5.8860401687084877E-3</v>
      </c>
      <c r="N103">
        <v>5609.8</v>
      </c>
      <c r="O103">
        <f t="shared" si="20"/>
        <v>1.960214105907912E-2</v>
      </c>
      <c r="P103">
        <f t="shared" si="21"/>
        <v>5.6041068682863576E-5</v>
      </c>
      <c r="Q103" s="9">
        <f t="shared" si="15"/>
        <v>7.4860582874342876E-3</v>
      </c>
      <c r="S103">
        <v>16838.169999999998</v>
      </c>
      <c r="T103">
        <f t="shared" si="22"/>
        <v>-6.1520209651527054E-3</v>
      </c>
      <c r="U103">
        <f t="shared" si="23"/>
        <v>8.1316282847181852E-5</v>
      </c>
      <c r="V103" s="9">
        <f t="shared" si="16"/>
        <v>9.0175541499445313E-3</v>
      </c>
    </row>
    <row r="104" spans="2:22" x14ac:dyDescent="0.25">
      <c r="B104" s="2">
        <v>102</v>
      </c>
      <c r="C104" s="1">
        <v>39094</v>
      </c>
      <c r="D104">
        <v>12556.08</v>
      </c>
      <c r="E104">
        <f t="shared" si="12"/>
        <v>3.2840643772503323E-3</v>
      </c>
      <c r="F104">
        <f t="shared" si="17"/>
        <v>2.3085869747473776E-5</v>
      </c>
      <c r="G104" s="9">
        <f t="shared" si="13"/>
        <v>4.8047757229108803E-3</v>
      </c>
      <c r="I104">
        <v>6239</v>
      </c>
      <c r="J104">
        <f t="shared" si="18"/>
        <v>1.4285484984189075E-3</v>
      </c>
      <c r="K104">
        <f t="shared" si="19"/>
        <v>4.0180691590419784E-5</v>
      </c>
      <c r="L104" s="9">
        <f t="shared" si="14"/>
        <v>6.3388241488796472E-3</v>
      </c>
      <c r="N104">
        <v>5617.62</v>
      </c>
      <c r="O104">
        <f t="shared" si="20"/>
        <v>1.3939890905201092E-3</v>
      </c>
      <c r="P104">
        <f t="shared" si="21"/>
        <v>7.5733240607893908E-5</v>
      </c>
      <c r="Q104" s="9">
        <f t="shared" si="15"/>
        <v>8.7024847375846582E-3</v>
      </c>
      <c r="S104">
        <v>17057.009999999998</v>
      </c>
      <c r="T104">
        <f t="shared" si="22"/>
        <v>1.2996661751247324E-2</v>
      </c>
      <c r="U104">
        <f t="shared" si="23"/>
        <v>7.8708147593691642E-5</v>
      </c>
      <c r="V104" s="9">
        <f t="shared" si="16"/>
        <v>8.8717612453047701E-3</v>
      </c>
    </row>
    <row r="105" spans="2:22" x14ac:dyDescent="0.25">
      <c r="B105" s="2">
        <v>103</v>
      </c>
      <c r="C105" s="1">
        <v>39098</v>
      </c>
      <c r="D105">
        <v>12582.59</v>
      </c>
      <c r="E105">
        <f t="shared" si="12"/>
        <v>2.1113277392307327E-3</v>
      </c>
      <c r="F105">
        <f t="shared" si="17"/>
        <v>2.2347822292660827E-5</v>
      </c>
      <c r="G105" s="9">
        <f t="shared" si="13"/>
        <v>4.727348336293913E-3</v>
      </c>
      <c r="I105">
        <v>6215.7</v>
      </c>
      <c r="J105">
        <f t="shared" si="18"/>
        <v>-3.7345728482128838E-3</v>
      </c>
      <c r="K105">
        <f t="shared" si="19"/>
        <v>3.7892295143734691E-5</v>
      </c>
      <c r="L105" s="9">
        <f t="shared" si="14"/>
        <v>6.15567178655057E-3</v>
      </c>
      <c r="N105">
        <v>5591.54</v>
      </c>
      <c r="O105">
        <f t="shared" si="20"/>
        <v>-4.6425354509560856E-3</v>
      </c>
      <c r="P105">
        <f t="shared" si="21"/>
        <v>7.130583850648962E-5</v>
      </c>
      <c r="Q105" s="9">
        <f t="shared" si="15"/>
        <v>8.4442784479486239E-3</v>
      </c>
      <c r="S105">
        <v>17202.46</v>
      </c>
      <c r="T105">
        <f t="shared" si="22"/>
        <v>8.5272858490439262E-3</v>
      </c>
      <c r="U105">
        <f t="shared" si="23"/>
        <v>8.4120451738650258E-5</v>
      </c>
      <c r="V105" s="9">
        <f t="shared" si="16"/>
        <v>9.17172021698494E-3</v>
      </c>
    </row>
    <row r="106" spans="2:22" x14ac:dyDescent="0.25">
      <c r="B106" s="2">
        <v>104</v>
      </c>
      <c r="C106" s="1">
        <v>39099</v>
      </c>
      <c r="D106">
        <v>12577.15</v>
      </c>
      <c r="E106">
        <f t="shared" si="12"/>
        <v>-4.3234342055177111E-4</v>
      </c>
      <c r="F106">
        <f t="shared" si="17"/>
        <v>2.1274415244447886E-5</v>
      </c>
      <c r="G106" s="9">
        <f t="shared" si="13"/>
        <v>4.6124196734954517E-3</v>
      </c>
      <c r="I106">
        <v>6204.5</v>
      </c>
      <c r="J106">
        <f t="shared" si="18"/>
        <v>-1.8018887655452834E-3</v>
      </c>
      <c r="K106">
        <f t="shared" si="19"/>
        <v>3.645557949662714E-5</v>
      </c>
      <c r="L106" s="9">
        <f t="shared" si="14"/>
        <v>6.0378456005952272E-3</v>
      </c>
      <c r="N106">
        <v>5561.78</v>
      </c>
      <c r="O106">
        <f t="shared" si="20"/>
        <v>-5.3223262285524596E-3</v>
      </c>
      <c r="P106">
        <f t="shared" si="21"/>
        <v>6.8320676320903276E-5</v>
      </c>
      <c r="Q106" s="9">
        <f t="shared" si="15"/>
        <v>8.2656322396355911E-3</v>
      </c>
      <c r="S106">
        <v>17261.349999999999</v>
      </c>
      <c r="T106">
        <f t="shared" si="22"/>
        <v>3.4233475909840466E-3</v>
      </c>
      <c r="U106">
        <f t="shared" si="23"/>
        <v>8.3436100871409538E-5</v>
      </c>
      <c r="V106" s="9">
        <f t="shared" si="16"/>
        <v>9.1343363673235464E-3</v>
      </c>
    </row>
    <row r="107" spans="2:22" x14ac:dyDescent="0.25">
      <c r="B107" s="2">
        <v>105</v>
      </c>
      <c r="C107" s="1">
        <v>39100</v>
      </c>
      <c r="D107">
        <v>12567.93</v>
      </c>
      <c r="E107">
        <f t="shared" si="12"/>
        <v>-7.3307545827149597E-4</v>
      </c>
      <c r="F107">
        <f t="shared" si="17"/>
        <v>2.0009165579778676E-5</v>
      </c>
      <c r="G107" s="9">
        <f t="shared" si="13"/>
        <v>4.4731605805938459E-3</v>
      </c>
      <c r="I107">
        <v>6210.3</v>
      </c>
      <c r="J107">
        <f t="shared" si="18"/>
        <v>9.3480538318964975E-4</v>
      </c>
      <c r="K107">
        <f t="shared" si="19"/>
        <v>3.4463052914233411E-5</v>
      </c>
      <c r="L107" s="9">
        <f t="shared" si="14"/>
        <v>5.8705240749215406E-3</v>
      </c>
      <c r="N107">
        <v>5555.04</v>
      </c>
      <c r="O107">
        <f t="shared" si="20"/>
        <v>-1.2118422519408862E-3</v>
      </c>
      <c r="P107">
        <f t="shared" si="21"/>
        <v>6.5921065130637314E-5</v>
      </c>
      <c r="Q107" s="9">
        <f t="shared" si="15"/>
        <v>8.1191788458339371E-3</v>
      </c>
      <c r="S107">
        <v>17370.93</v>
      </c>
      <c r="T107">
        <f t="shared" si="22"/>
        <v>6.3482867794234952E-3</v>
      </c>
      <c r="U107">
        <f t="shared" si="23"/>
        <v>7.9133093342846733E-5</v>
      </c>
      <c r="V107" s="9">
        <f t="shared" si="16"/>
        <v>8.8956783520340223E-3</v>
      </c>
    </row>
    <row r="108" spans="2:22" x14ac:dyDescent="0.25">
      <c r="B108" s="2">
        <v>106</v>
      </c>
      <c r="C108" s="1">
        <v>39101</v>
      </c>
      <c r="D108">
        <v>12565.53</v>
      </c>
      <c r="E108">
        <f t="shared" si="12"/>
        <v>-1.9096223483100529E-4</v>
      </c>
      <c r="F108">
        <f t="shared" si="17"/>
        <v>1.8840859622643151E-5</v>
      </c>
      <c r="G108" s="9">
        <f t="shared" si="13"/>
        <v>4.3406059050140862E-3</v>
      </c>
      <c r="I108">
        <v>6237.2</v>
      </c>
      <c r="J108">
        <f t="shared" si="18"/>
        <v>4.3315137755019295E-3</v>
      </c>
      <c r="K108">
        <f t="shared" si="19"/>
        <v>3.2447701405645827E-5</v>
      </c>
      <c r="L108" s="9">
        <f t="shared" si="14"/>
        <v>5.6962883885602056E-3</v>
      </c>
      <c r="N108">
        <v>5614.7</v>
      </c>
      <c r="O108">
        <f t="shared" si="20"/>
        <v>1.0739796653129385E-2</v>
      </c>
      <c r="P108">
        <f t="shared" si="21"/>
        <v>6.2053914921414411E-5</v>
      </c>
      <c r="Q108" s="9">
        <f t="shared" si="15"/>
        <v>7.8774307309816705E-3</v>
      </c>
      <c r="S108">
        <v>17310.439999999999</v>
      </c>
      <c r="T108">
        <f t="shared" si="22"/>
        <v>-3.482254548259742E-3</v>
      </c>
      <c r="U108">
        <f t="shared" si="23"/>
        <v>7.6803152444304118E-5</v>
      </c>
      <c r="V108" s="9">
        <f t="shared" si="16"/>
        <v>8.7637407791595553E-3</v>
      </c>
    </row>
    <row r="109" spans="2:22" x14ac:dyDescent="0.25">
      <c r="B109" s="2">
        <v>107</v>
      </c>
      <c r="C109" s="1">
        <v>39104</v>
      </c>
      <c r="D109">
        <v>12477.16</v>
      </c>
      <c r="E109">
        <f t="shared" si="12"/>
        <v>-7.032731607819232E-3</v>
      </c>
      <c r="F109">
        <f t="shared" si="17"/>
        <v>1.7712596039792459E-5</v>
      </c>
      <c r="G109" s="9">
        <f t="shared" si="13"/>
        <v>4.2086335121738101E-3</v>
      </c>
      <c r="I109">
        <v>6218.4</v>
      </c>
      <c r="J109">
        <f t="shared" si="18"/>
        <v>-3.0141730263580106E-3</v>
      </c>
      <c r="K109">
        <f t="shared" si="19"/>
        <v>3.1626560016548852E-5</v>
      </c>
      <c r="L109" s="9">
        <f t="shared" si="14"/>
        <v>5.6237496402799488E-3</v>
      </c>
      <c r="N109">
        <v>5579.78</v>
      </c>
      <c r="O109">
        <f t="shared" si="20"/>
        <v>-6.2193883911874316E-3</v>
      </c>
      <c r="P109">
        <f t="shared" si="21"/>
        <v>6.5251273955163692E-5</v>
      </c>
      <c r="Q109" s="9">
        <f t="shared" si="15"/>
        <v>8.0778260661618414E-3</v>
      </c>
      <c r="S109">
        <v>17424.18</v>
      </c>
      <c r="T109">
        <f t="shared" si="22"/>
        <v>6.5706013249808562E-3</v>
      </c>
      <c r="U109">
        <f t="shared" si="23"/>
        <v>7.2922529101978408E-5</v>
      </c>
      <c r="V109" s="9">
        <f t="shared" si="16"/>
        <v>8.5394689004632141E-3</v>
      </c>
    </row>
    <row r="110" spans="2:22" x14ac:dyDescent="0.25">
      <c r="B110" s="2">
        <v>108</v>
      </c>
      <c r="C110" s="1">
        <v>39105</v>
      </c>
      <c r="D110">
        <v>12533.8</v>
      </c>
      <c r="E110">
        <f t="shared" si="12"/>
        <v>4.53949456446815E-3</v>
      </c>
      <c r="F110">
        <f t="shared" si="17"/>
        <v>1.9617399109462095E-5</v>
      </c>
      <c r="G110" s="9">
        <f t="shared" si="13"/>
        <v>4.4291533174481658E-3</v>
      </c>
      <c r="I110">
        <v>6227.6</v>
      </c>
      <c r="J110">
        <f t="shared" si="18"/>
        <v>1.4794802521550122E-3</v>
      </c>
      <c r="K110">
        <f t="shared" si="19"/>
        <v>3.027408075752537E-5</v>
      </c>
      <c r="L110" s="9">
        <f t="shared" si="14"/>
        <v>5.5021887242737658E-3</v>
      </c>
      <c r="N110">
        <v>5575.07</v>
      </c>
      <c r="O110">
        <f t="shared" si="20"/>
        <v>-8.4411930219471679E-4</v>
      </c>
      <c r="P110">
        <f t="shared" si="21"/>
        <v>6.3657045035480083E-5</v>
      </c>
      <c r="Q110" s="9">
        <f t="shared" si="15"/>
        <v>7.97853652216245E-3</v>
      </c>
      <c r="S110">
        <v>17408.57</v>
      </c>
      <c r="T110">
        <f t="shared" si="22"/>
        <v>-8.9588147046234493E-4</v>
      </c>
      <c r="U110">
        <f t="shared" si="23"/>
        <v>7.1137545462170108E-5</v>
      </c>
      <c r="V110" s="9">
        <f t="shared" si="16"/>
        <v>8.4343076456915005E-3</v>
      </c>
    </row>
    <row r="111" spans="2:22" x14ac:dyDescent="0.25">
      <c r="B111" s="2">
        <v>109</v>
      </c>
      <c r="C111" s="1">
        <v>39106</v>
      </c>
      <c r="D111">
        <v>12621.77</v>
      </c>
      <c r="E111">
        <f t="shared" si="12"/>
        <v>7.0186216470664257E-3</v>
      </c>
      <c r="F111">
        <f t="shared" si="17"/>
        <v>1.967677581694452E-5</v>
      </c>
      <c r="G111" s="9">
        <f t="shared" si="13"/>
        <v>4.4358511941841013E-3</v>
      </c>
      <c r="I111">
        <v>6314.8</v>
      </c>
      <c r="J111">
        <f t="shared" si="18"/>
        <v>1.4002183826835348E-2</v>
      </c>
      <c r="K111">
        <f t="shared" si="19"/>
        <v>2.8588967621064845E-5</v>
      </c>
      <c r="L111" s="9">
        <f t="shared" si="14"/>
        <v>5.3468652144097331E-3</v>
      </c>
      <c r="N111">
        <v>5638.08</v>
      </c>
      <c r="O111">
        <f t="shared" si="20"/>
        <v>1.1302100242687576E-2</v>
      </c>
      <c r="P111">
        <f t="shared" si="21"/>
        <v>5.9880374577131535E-5</v>
      </c>
      <c r="Q111" s="9">
        <f t="shared" si="15"/>
        <v>7.7382410518884413E-3</v>
      </c>
      <c r="S111">
        <v>17507.400000000001</v>
      </c>
      <c r="T111">
        <f t="shared" si="22"/>
        <v>5.6770889280395656E-3</v>
      </c>
      <c r="U111">
        <f t="shared" si="23"/>
        <v>6.6917448950986952E-5</v>
      </c>
      <c r="V111" s="9">
        <f t="shared" si="16"/>
        <v>8.1803086097644844E-3</v>
      </c>
    </row>
    <row r="112" spans="2:22" x14ac:dyDescent="0.25">
      <c r="B112" s="2">
        <v>110</v>
      </c>
      <c r="C112" s="1">
        <v>39107</v>
      </c>
      <c r="D112">
        <v>12502.56</v>
      </c>
      <c r="E112">
        <f t="shared" si="12"/>
        <v>-9.4447926083267991E-3</v>
      </c>
      <c r="F112">
        <f t="shared" si="17"/>
        <v>2.1451832257408015E-5</v>
      </c>
      <c r="G112" s="9">
        <f t="shared" si="13"/>
        <v>4.6316122740799465E-3</v>
      </c>
      <c r="I112">
        <v>6269.3</v>
      </c>
      <c r="J112">
        <f t="shared" si="18"/>
        <v>-7.2052954962944192E-3</v>
      </c>
      <c r="K112">
        <f t="shared" si="19"/>
        <v>3.8637298679030323E-5</v>
      </c>
      <c r="L112" s="9">
        <f t="shared" si="14"/>
        <v>6.2158908194264737E-3</v>
      </c>
      <c r="N112">
        <v>5609.2</v>
      </c>
      <c r="O112">
        <f t="shared" si="20"/>
        <v>-5.122311141381483E-3</v>
      </c>
      <c r="P112">
        <f t="shared" si="21"/>
        <v>6.3951800296249163E-5</v>
      </c>
      <c r="Q112" s="9">
        <f t="shared" si="15"/>
        <v>7.9969869511115968E-3</v>
      </c>
      <c r="S112">
        <v>17458.3</v>
      </c>
      <c r="T112">
        <f t="shared" si="22"/>
        <v>-2.8045283708604462E-3</v>
      </c>
      <c r="U112">
        <f t="shared" si="23"/>
        <v>6.4836162335739903E-5</v>
      </c>
      <c r="V112" s="9">
        <f t="shared" si="16"/>
        <v>8.0520905568516737E-3</v>
      </c>
    </row>
    <row r="113" spans="2:22" x14ac:dyDescent="0.25">
      <c r="B113" s="2">
        <v>111</v>
      </c>
      <c r="C113" s="1">
        <v>39108</v>
      </c>
      <c r="D113">
        <v>12487.02</v>
      </c>
      <c r="E113">
        <f t="shared" si="12"/>
        <v>-1.242945444772835E-3</v>
      </c>
      <c r="F113">
        <f t="shared" si="17"/>
        <v>2.5516968766821809E-5</v>
      </c>
      <c r="G113" s="9">
        <f t="shared" si="13"/>
        <v>5.0514323480396932E-3</v>
      </c>
      <c r="I113">
        <v>6228</v>
      </c>
      <c r="J113">
        <f t="shared" si="18"/>
        <v>-6.5876573142137369E-3</v>
      </c>
      <c r="K113">
        <f t="shared" si="19"/>
        <v>3.9434037749623742E-5</v>
      </c>
      <c r="L113" s="9">
        <f t="shared" si="14"/>
        <v>6.27965267746742E-3</v>
      </c>
      <c r="N113">
        <v>5582.3</v>
      </c>
      <c r="O113">
        <f t="shared" si="20"/>
        <v>-4.7956927904156807E-3</v>
      </c>
      <c r="P113">
        <f t="shared" si="21"/>
        <v>6.1688976564221466E-5</v>
      </c>
      <c r="Q113" s="9">
        <f t="shared" si="15"/>
        <v>7.8542330347540282E-3</v>
      </c>
      <c r="S113">
        <v>17421.93</v>
      </c>
      <c r="T113">
        <f t="shared" si="22"/>
        <v>-2.0832498009542158E-3</v>
      </c>
      <c r="U113">
        <f t="shared" si="23"/>
        <v>6.1417915358573171E-5</v>
      </c>
      <c r="V113" s="9">
        <f t="shared" si="16"/>
        <v>7.8369582976160566E-3</v>
      </c>
    </row>
    <row r="114" spans="2:22" x14ac:dyDescent="0.25">
      <c r="B114" s="2">
        <v>112</v>
      </c>
      <c r="C114" s="1">
        <v>39111</v>
      </c>
      <c r="D114">
        <v>12490.78</v>
      </c>
      <c r="E114">
        <f t="shared" si="12"/>
        <v>3.0111267540215507E-4</v>
      </c>
      <c r="F114">
        <f t="shared" si="17"/>
        <v>2.4078645443533394E-5</v>
      </c>
      <c r="G114" s="9">
        <f t="shared" si="13"/>
        <v>4.9069996376129264E-3</v>
      </c>
      <c r="I114">
        <v>6239.9</v>
      </c>
      <c r="J114">
        <f t="shared" si="18"/>
        <v>1.9107257546563321E-3</v>
      </c>
      <c r="K114">
        <f t="shared" si="19"/>
        <v>3.9671829218017147E-5</v>
      </c>
      <c r="L114" s="9">
        <f t="shared" si="14"/>
        <v>6.2985577093503829E-3</v>
      </c>
      <c r="N114">
        <v>5619.7</v>
      </c>
      <c r="O114">
        <f t="shared" si="20"/>
        <v>6.6997474159396012E-3</v>
      </c>
      <c r="P114">
        <f t="shared" si="21"/>
        <v>5.9367558130770871E-5</v>
      </c>
      <c r="Q114" s="9">
        <f t="shared" si="15"/>
        <v>7.7050345963383497E-3</v>
      </c>
      <c r="S114">
        <v>17470.46</v>
      </c>
      <c r="T114">
        <f t="shared" si="22"/>
        <v>2.7855696814301765E-3</v>
      </c>
      <c r="U114">
        <f t="shared" si="23"/>
        <v>5.7993236221049325E-5</v>
      </c>
      <c r="V114" s="9">
        <f t="shared" si="16"/>
        <v>7.6153290290734863E-3</v>
      </c>
    </row>
    <row r="115" spans="2:22" x14ac:dyDescent="0.25">
      <c r="B115" s="2">
        <v>113</v>
      </c>
      <c r="C115" s="1">
        <v>39112</v>
      </c>
      <c r="D115">
        <v>12523.31</v>
      </c>
      <c r="E115">
        <f t="shared" si="12"/>
        <v>2.6043209471305101E-3</v>
      </c>
      <c r="F115">
        <f t="shared" si="17"/>
        <v>2.2639366847518662E-5</v>
      </c>
      <c r="G115" s="9">
        <f t="shared" si="13"/>
        <v>4.7580843674233713E-3</v>
      </c>
      <c r="I115">
        <v>6242</v>
      </c>
      <c r="J115">
        <f t="shared" si="18"/>
        <v>3.365438548695274E-4</v>
      </c>
      <c r="K115">
        <f t="shared" si="19"/>
        <v>3.7510571839506538E-5</v>
      </c>
      <c r="L115" s="9">
        <f t="shared" si="14"/>
        <v>6.1245874832111377E-3</v>
      </c>
      <c r="N115">
        <v>5645.59</v>
      </c>
      <c r="O115">
        <f t="shared" si="20"/>
        <v>4.6070074915031635E-3</v>
      </c>
      <c r="P115">
        <f t="shared" si="21"/>
        <v>5.8498701569167976E-5</v>
      </c>
      <c r="Q115" s="9">
        <f t="shared" si="15"/>
        <v>7.6484443888393391E-3</v>
      </c>
      <c r="S115">
        <v>17490.189999999999</v>
      </c>
      <c r="T115">
        <f t="shared" si="22"/>
        <v>1.1293348887207071E-3</v>
      </c>
      <c r="U115">
        <f t="shared" si="23"/>
        <v>5.4979205954792544E-5</v>
      </c>
      <c r="V115" s="9">
        <f t="shared" si="16"/>
        <v>7.4147964203201524E-3</v>
      </c>
    </row>
    <row r="116" spans="2:22" x14ac:dyDescent="0.25">
      <c r="B116" s="2">
        <v>114</v>
      </c>
      <c r="C116" s="1">
        <v>39113</v>
      </c>
      <c r="D116">
        <v>12621.69</v>
      </c>
      <c r="E116">
        <f t="shared" si="12"/>
        <v>7.8557505962881229E-3</v>
      </c>
      <c r="F116">
        <f t="shared" si="17"/>
        <v>2.1687954092407307E-5</v>
      </c>
      <c r="G116" s="9">
        <f t="shared" si="13"/>
        <v>4.6570327562093982E-3</v>
      </c>
      <c r="I116">
        <v>6203.1</v>
      </c>
      <c r="J116">
        <f t="shared" si="18"/>
        <v>-6.2319769304709444E-3</v>
      </c>
      <c r="K116">
        <f t="shared" si="19"/>
        <v>3.5266733235111168E-5</v>
      </c>
      <c r="L116" s="9">
        <f t="shared" si="14"/>
        <v>5.9385800689315598E-3</v>
      </c>
      <c r="N116">
        <v>5608.31</v>
      </c>
      <c r="O116">
        <f t="shared" si="20"/>
        <v>-6.6033842344200948E-3</v>
      </c>
      <c r="P116">
        <f t="shared" si="21"/>
        <v>5.6262250556623868E-5</v>
      </c>
      <c r="Q116" s="9">
        <f t="shared" si="15"/>
        <v>7.5008166593127619E-3</v>
      </c>
      <c r="S116">
        <v>17383.419999999998</v>
      </c>
      <c r="T116">
        <f t="shared" si="22"/>
        <v>-6.104564901810698E-3</v>
      </c>
      <c r="U116">
        <f t="shared" si="23"/>
        <v>5.17569774349579E-5</v>
      </c>
      <c r="V116" s="9">
        <f t="shared" si="16"/>
        <v>7.1942322338772119E-3</v>
      </c>
    </row>
    <row r="117" spans="2:22" x14ac:dyDescent="0.25">
      <c r="B117" s="2">
        <v>115</v>
      </c>
      <c r="C117" s="1">
        <v>39114</v>
      </c>
      <c r="D117">
        <v>12673.68</v>
      </c>
      <c r="E117">
        <f t="shared" si="12"/>
        <v>4.1190997402090991E-3</v>
      </c>
      <c r="F117">
        <f t="shared" si="17"/>
        <v>2.4089445892727742E-5</v>
      </c>
      <c r="G117" s="9">
        <f t="shared" si="13"/>
        <v>4.908100028802158E-3</v>
      </c>
      <c r="I117">
        <v>6282.2</v>
      </c>
      <c r="J117">
        <f t="shared" si="18"/>
        <v>1.2751688671793047E-2</v>
      </c>
      <c r="K117">
        <f t="shared" si="19"/>
        <v>3.548098142871982E-5</v>
      </c>
      <c r="L117" s="9">
        <f t="shared" si="14"/>
        <v>5.9565914270428037E-3</v>
      </c>
      <c r="N117">
        <v>5662.25</v>
      </c>
      <c r="O117">
        <f t="shared" si="20"/>
        <v>9.6178706241273389E-3</v>
      </c>
      <c r="P117">
        <f t="shared" si="21"/>
        <v>5.5502796524069709E-5</v>
      </c>
      <c r="Q117" s="9">
        <f t="shared" si="15"/>
        <v>7.450019900917695E-3</v>
      </c>
      <c r="S117">
        <v>17519.5</v>
      </c>
      <c r="T117">
        <f t="shared" si="22"/>
        <v>7.8281488912999714E-3</v>
      </c>
      <c r="U117">
        <f t="shared" si="23"/>
        <v>5.0887501547285571E-5</v>
      </c>
      <c r="V117" s="9">
        <f t="shared" si="16"/>
        <v>7.1335476130243618E-3</v>
      </c>
    </row>
    <row r="118" spans="2:22" x14ac:dyDescent="0.25">
      <c r="B118" s="2">
        <v>116</v>
      </c>
      <c r="C118" s="1">
        <v>39115</v>
      </c>
      <c r="D118">
        <v>12653.49</v>
      </c>
      <c r="E118">
        <f t="shared" si="12"/>
        <v>-1.5930653133107754E-3</v>
      </c>
      <c r="F118">
        <f t="shared" si="17"/>
        <v>2.3662098099351516E-5</v>
      </c>
      <c r="G118" s="9">
        <f t="shared" si="13"/>
        <v>4.8643702675013872E-3</v>
      </c>
      <c r="I118">
        <v>6310.9</v>
      </c>
      <c r="J118">
        <f t="shared" si="18"/>
        <v>4.5684632771958583E-3</v>
      </c>
      <c r="K118">
        <f t="shared" si="19"/>
        <v>4.310845638193674E-5</v>
      </c>
      <c r="L118" s="9">
        <f t="shared" si="14"/>
        <v>6.5657030379036134E-3</v>
      </c>
      <c r="N118">
        <v>5677.3</v>
      </c>
      <c r="O118">
        <f t="shared" si="20"/>
        <v>2.6579539935538314E-3</v>
      </c>
      <c r="P118">
        <f t="shared" si="21"/>
        <v>5.7722834853172624E-5</v>
      </c>
      <c r="Q118" s="9">
        <f t="shared" si="15"/>
        <v>7.5975545311088508E-3</v>
      </c>
      <c r="S118">
        <v>17547.11</v>
      </c>
      <c r="T118">
        <f t="shared" si="22"/>
        <v>1.5759582179857062E-3</v>
      </c>
      <c r="U118">
        <f t="shared" si="23"/>
        <v>5.1511046358310096E-5</v>
      </c>
      <c r="V118" s="9">
        <f t="shared" si="16"/>
        <v>7.1771196421900408E-3</v>
      </c>
    </row>
    <row r="119" spans="2:22" x14ac:dyDescent="0.25">
      <c r="B119" s="2">
        <v>117</v>
      </c>
      <c r="C119" s="1">
        <v>39118</v>
      </c>
      <c r="D119">
        <v>12661.74</v>
      </c>
      <c r="E119">
        <f t="shared" si="12"/>
        <v>6.5199403484730303E-4</v>
      </c>
      <c r="F119">
        <f t="shared" si="17"/>
        <v>2.2394643638938861E-5</v>
      </c>
      <c r="G119" s="9">
        <f t="shared" si="13"/>
        <v>4.732297923729957E-3</v>
      </c>
      <c r="I119">
        <v>6317.9</v>
      </c>
      <c r="J119">
        <f t="shared" si="18"/>
        <v>1.1091920328320842E-3</v>
      </c>
      <c r="K119">
        <f t="shared" si="19"/>
        <v>4.1774200401925764E-5</v>
      </c>
      <c r="L119" s="9">
        <f t="shared" si="14"/>
        <v>6.4632964036879636E-3</v>
      </c>
      <c r="N119">
        <v>5681.11</v>
      </c>
      <c r="O119">
        <f t="shared" si="20"/>
        <v>6.7109365367331133E-4</v>
      </c>
      <c r="P119">
        <f t="shared" si="21"/>
        <v>5.4683347927893186E-5</v>
      </c>
      <c r="Q119" s="9">
        <f t="shared" si="15"/>
        <v>7.3948189922332236E-3</v>
      </c>
      <c r="S119">
        <v>17344.8</v>
      </c>
      <c r="T119">
        <f t="shared" si="22"/>
        <v>-1.1529533923250113E-2</v>
      </c>
      <c r="U119">
        <f t="shared" si="23"/>
        <v>4.8569402235101687E-5</v>
      </c>
      <c r="V119" s="9">
        <f t="shared" si="16"/>
        <v>6.9691751473974078E-3</v>
      </c>
    </row>
    <row r="120" spans="2:22" x14ac:dyDescent="0.25">
      <c r="B120" s="2">
        <v>118</v>
      </c>
      <c r="C120" s="1">
        <v>39119</v>
      </c>
      <c r="D120">
        <v>12666.31</v>
      </c>
      <c r="E120">
        <f t="shared" si="12"/>
        <v>3.6092985640201973E-4</v>
      </c>
      <c r="F120">
        <f t="shared" si="17"/>
        <v>2.1076470793891115E-5</v>
      </c>
      <c r="G120" s="9">
        <f t="shared" si="13"/>
        <v>4.5909117606300291E-3</v>
      </c>
      <c r="I120">
        <v>6346.3</v>
      </c>
      <c r="J120">
        <f t="shared" si="18"/>
        <v>4.4951645325188036E-3</v>
      </c>
      <c r="K120">
        <f t="shared" si="19"/>
        <v>3.9341566795752105E-5</v>
      </c>
      <c r="L120" s="9">
        <f t="shared" si="14"/>
        <v>6.2722856117807726E-3</v>
      </c>
      <c r="N120">
        <v>5676.78</v>
      </c>
      <c r="O120">
        <f t="shared" si="20"/>
        <v>-7.6217499749167456E-4</v>
      </c>
      <c r="P120">
        <f t="shared" si="21"/>
        <v>5.1429369053739627E-5</v>
      </c>
      <c r="Q120" s="9">
        <f t="shared" si="15"/>
        <v>7.1714272675486032E-3</v>
      </c>
      <c r="S120">
        <v>17406.86</v>
      </c>
      <c r="T120">
        <f t="shared" si="22"/>
        <v>3.5780176191135852E-3</v>
      </c>
      <c r="U120">
        <f t="shared" si="23"/>
        <v>5.3631047250238094E-5</v>
      </c>
      <c r="V120" s="9">
        <f t="shared" si="16"/>
        <v>7.3233221457367345E-3</v>
      </c>
    </row>
    <row r="121" spans="2:22" x14ac:dyDescent="0.25">
      <c r="B121" s="2">
        <v>119</v>
      </c>
      <c r="C121" s="1">
        <v>39120</v>
      </c>
      <c r="D121">
        <v>12666.87</v>
      </c>
      <c r="E121">
        <f t="shared" si="12"/>
        <v>4.421177122629319E-5</v>
      </c>
      <c r="F121">
        <f t="shared" si="17"/>
        <v>1.981969876793219E-5</v>
      </c>
      <c r="G121" s="9">
        <f t="shared" si="13"/>
        <v>4.4519320264276487E-3</v>
      </c>
      <c r="I121">
        <v>6369.5</v>
      </c>
      <c r="J121">
        <f t="shared" si="18"/>
        <v>3.6556733844917222E-3</v>
      </c>
      <c r="K121">
        <f t="shared" si="19"/>
        <v>3.8193463038471876E-5</v>
      </c>
      <c r="L121" s="9">
        <f t="shared" si="14"/>
        <v>6.1800860057503954E-3</v>
      </c>
      <c r="N121">
        <v>5703</v>
      </c>
      <c r="O121">
        <f t="shared" si="20"/>
        <v>4.6188155961654773E-3</v>
      </c>
      <c r="P121">
        <f t="shared" si="21"/>
        <v>4.8378461554123334E-5</v>
      </c>
      <c r="Q121" s="9">
        <f t="shared" si="15"/>
        <v>6.9554627131574315E-3</v>
      </c>
      <c r="S121">
        <v>17292.32</v>
      </c>
      <c r="T121">
        <f t="shared" si="22"/>
        <v>-6.580164371977535E-3</v>
      </c>
      <c r="U121">
        <f t="shared" si="23"/>
        <v>5.1181317020185043E-5</v>
      </c>
      <c r="V121" s="9">
        <f t="shared" si="16"/>
        <v>7.1541118959787767E-3</v>
      </c>
    </row>
    <row r="122" spans="2:22" x14ac:dyDescent="0.25">
      <c r="B122" s="2">
        <v>120</v>
      </c>
      <c r="C122" s="1">
        <v>39121</v>
      </c>
      <c r="D122">
        <v>12637.63</v>
      </c>
      <c r="E122">
        <f t="shared" si="12"/>
        <v>-2.3083839969938588E-3</v>
      </c>
      <c r="F122">
        <f t="shared" si="17"/>
        <v>1.8630634122699157E-5</v>
      </c>
      <c r="G122" s="9">
        <f t="shared" si="13"/>
        <v>4.3163218279802951E-3</v>
      </c>
      <c r="I122">
        <v>6346.4</v>
      </c>
      <c r="J122">
        <f t="shared" si="18"/>
        <v>-3.6266582934296825E-3</v>
      </c>
      <c r="K122">
        <f t="shared" si="19"/>
        <v>3.6703692129808426E-5</v>
      </c>
      <c r="L122" s="9">
        <f t="shared" si="14"/>
        <v>6.058357213783983E-3</v>
      </c>
      <c r="N122">
        <v>5665.1</v>
      </c>
      <c r="O122">
        <f t="shared" si="20"/>
        <v>-6.645625109591379E-3</v>
      </c>
      <c r="P122">
        <f t="shared" si="21"/>
        <v>4.675576131155882E-5</v>
      </c>
      <c r="Q122" s="9">
        <f t="shared" si="15"/>
        <v>6.8378184614362805E-3</v>
      </c>
      <c r="S122">
        <v>17292.48</v>
      </c>
      <c r="T122">
        <f t="shared" si="22"/>
        <v>9.2526624536126145E-6</v>
      </c>
      <c r="U122">
        <f t="shared" si="23"/>
        <v>5.0708351788708484E-5</v>
      </c>
      <c r="V122" s="9">
        <f t="shared" si="16"/>
        <v>7.1209796930414345E-3</v>
      </c>
    </row>
    <row r="123" spans="2:22" x14ac:dyDescent="0.25">
      <c r="B123" s="2">
        <v>121</v>
      </c>
      <c r="C123" s="1">
        <v>39122</v>
      </c>
      <c r="D123">
        <v>12580.83</v>
      </c>
      <c r="E123">
        <f t="shared" si="12"/>
        <v>-4.4945136073772755E-3</v>
      </c>
      <c r="F123">
        <f t="shared" si="17"/>
        <v>1.7832514275991846E-5</v>
      </c>
      <c r="G123" s="9">
        <f t="shared" si="13"/>
        <v>4.2228561751487398E-3</v>
      </c>
      <c r="I123">
        <v>6382.8</v>
      </c>
      <c r="J123">
        <f t="shared" si="18"/>
        <v>5.7355351065171666E-3</v>
      </c>
      <c r="K123">
        <f t="shared" si="19"/>
        <v>3.5290629624658057E-5</v>
      </c>
      <c r="L123" s="9">
        <f t="shared" si="14"/>
        <v>5.9405916897778844E-3</v>
      </c>
      <c r="N123">
        <v>5692.45</v>
      </c>
      <c r="O123">
        <f t="shared" si="20"/>
        <v>4.8278053344158892E-3</v>
      </c>
      <c r="P123">
        <f t="shared" si="21"/>
        <v>4.6600275618699177E-5</v>
      </c>
      <c r="Q123" s="9">
        <f t="shared" si="15"/>
        <v>6.8264394539686041E-3</v>
      </c>
      <c r="S123">
        <v>17504.330000000002</v>
      </c>
      <c r="T123">
        <f t="shared" si="22"/>
        <v>1.225099002572229E-2</v>
      </c>
      <c r="U123">
        <f t="shared" si="23"/>
        <v>4.7665855818091726E-5</v>
      </c>
      <c r="V123" s="9">
        <f t="shared" si="16"/>
        <v>6.904046336612445E-3</v>
      </c>
    </row>
    <row r="124" spans="2:22" x14ac:dyDescent="0.25">
      <c r="B124" s="2">
        <v>122</v>
      </c>
      <c r="C124" s="1">
        <v>39126</v>
      </c>
      <c r="D124">
        <v>12654.85</v>
      </c>
      <c r="E124">
        <f t="shared" si="12"/>
        <v>5.8835545826468076E-3</v>
      </c>
      <c r="F124">
        <f t="shared" si="17"/>
        <v>1.7974602573446304E-5</v>
      </c>
      <c r="G124" s="9">
        <f t="shared" si="13"/>
        <v>4.239646515152685E-3</v>
      </c>
      <c r="I124">
        <v>6381.8</v>
      </c>
      <c r="J124">
        <f t="shared" si="18"/>
        <v>-1.5667105345616342E-4</v>
      </c>
      <c r="K124">
        <f t="shared" si="19"/>
        <v>3.5146973624664031E-5</v>
      </c>
      <c r="L124" s="9">
        <f t="shared" si="14"/>
        <v>5.928488308554216E-3</v>
      </c>
      <c r="N124">
        <v>5682.69</v>
      </c>
      <c r="O124">
        <f t="shared" si="20"/>
        <v>-1.7145517308013629E-3</v>
      </c>
      <c r="P124">
        <f t="shared" si="21"/>
        <v>4.5202721342398098E-5</v>
      </c>
      <c r="Q124" s="9">
        <f t="shared" si="15"/>
        <v>6.7232969101771864E-3</v>
      </c>
      <c r="S124">
        <v>17621.45</v>
      </c>
      <c r="T124">
        <f t="shared" si="22"/>
        <v>6.6909159048074941E-3</v>
      </c>
      <c r="U124">
        <f t="shared" si="23"/>
        <v>5.381110986562705E-5</v>
      </c>
      <c r="V124" s="9">
        <f t="shared" si="16"/>
        <v>7.3356056236432892E-3</v>
      </c>
    </row>
    <row r="125" spans="2:22" x14ac:dyDescent="0.25">
      <c r="B125" s="2">
        <v>123</v>
      </c>
      <c r="C125" s="1">
        <v>39127</v>
      </c>
      <c r="D125">
        <v>12741.86</v>
      </c>
      <c r="E125">
        <f t="shared" si="12"/>
        <v>6.8756247604673474E-3</v>
      </c>
      <c r="F125">
        <f t="shared" si="17"/>
        <v>1.8973099290658584E-5</v>
      </c>
      <c r="G125" s="9">
        <f t="shared" si="13"/>
        <v>4.3558121275668656E-3</v>
      </c>
      <c r="I125">
        <v>6421.2</v>
      </c>
      <c r="J125">
        <f t="shared" si="18"/>
        <v>6.1738067629821735E-3</v>
      </c>
      <c r="K125">
        <f t="shared" si="19"/>
        <v>3.3039627956323652E-5</v>
      </c>
      <c r="L125" s="9">
        <f t="shared" si="14"/>
        <v>5.7480107825510947E-3</v>
      </c>
      <c r="N125">
        <v>5725.84</v>
      </c>
      <c r="O125">
        <f t="shared" si="20"/>
        <v>7.5932348940379556E-3</v>
      </c>
      <c r="P125">
        <f t="shared" si="21"/>
        <v>4.2666939320109848E-5</v>
      </c>
      <c r="Q125" s="9">
        <f t="shared" si="15"/>
        <v>6.5319935180701031E-3</v>
      </c>
      <c r="S125">
        <v>17752.64</v>
      </c>
      <c r="T125">
        <f t="shared" si="22"/>
        <v>7.4449037962255483E-3</v>
      </c>
      <c r="U125">
        <f t="shared" si="23"/>
        <v>5.3268544612401785E-5</v>
      </c>
      <c r="V125" s="9">
        <f t="shared" si="16"/>
        <v>7.2985303049587858E-3</v>
      </c>
    </row>
    <row r="126" spans="2:22" x14ac:dyDescent="0.25">
      <c r="B126" s="2">
        <v>124</v>
      </c>
      <c r="C126" s="1">
        <v>39128</v>
      </c>
      <c r="D126">
        <v>12765.01</v>
      </c>
      <c r="E126">
        <f t="shared" si="12"/>
        <v>1.8168462061268634E-3</v>
      </c>
      <c r="F126">
        <f t="shared" si="17"/>
        <v>2.0671166284024171E-5</v>
      </c>
      <c r="G126" s="9">
        <f t="shared" si="13"/>
        <v>4.5465554306556265E-3</v>
      </c>
      <c r="I126">
        <v>6433.3</v>
      </c>
      <c r="J126">
        <f t="shared" si="18"/>
        <v>1.8843829813742546E-3</v>
      </c>
      <c r="K126">
        <f t="shared" si="19"/>
        <v>3.3344203675742895E-5</v>
      </c>
      <c r="L126" s="9">
        <f t="shared" si="14"/>
        <v>5.7744440144262285E-3</v>
      </c>
      <c r="N126">
        <v>5720.88</v>
      </c>
      <c r="O126">
        <f t="shared" si="20"/>
        <v>-8.6624844564291636E-4</v>
      </c>
      <c r="P126">
        <f t="shared" si="21"/>
        <v>4.3566355930265393E-5</v>
      </c>
      <c r="Q126" s="9">
        <f t="shared" si="15"/>
        <v>6.600481492305345E-3</v>
      </c>
      <c r="S126">
        <v>17897.23</v>
      </c>
      <c r="T126">
        <f t="shared" si="22"/>
        <v>8.1447041116138302E-3</v>
      </c>
      <c r="U126">
        <f t="shared" si="23"/>
        <v>5.3398027487760894E-5</v>
      </c>
      <c r="V126" s="9">
        <f t="shared" si="16"/>
        <v>7.3073953969770167E-3</v>
      </c>
    </row>
    <row r="127" spans="2:22" x14ac:dyDescent="0.25">
      <c r="B127" s="2">
        <v>125</v>
      </c>
      <c r="C127" s="1">
        <v>39129</v>
      </c>
      <c r="D127">
        <v>12767.57</v>
      </c>
      <c r="E127">
        <f t="shared" si="12"/>
        <v>2.0054821735349134E-4</v>
      </c>
      <c r="F127">
        <f t="shared" si="17"/>
        <v>1.9628952115185774E-5</v>
      </c>
      <c r="G127" s="9">
        <f t="shared" si="13"/>
        <v>4.4304573257380299E-3</v>
      </c>
      <c r="I127">
        <v>6419.5</v>
      </c>
      <c r="J127">
        <f t="shared" si="18"/>
        <v>-2.1450888346572026E-3</v>
      </c>
      <c r="K127">
        <f t="shared" si="19"/>
        <v>3.1556605408427899E-5</v>
      </c>
      <c r="L127" s="9">
        <f t="shared" si="14"/>
        <v>5.6175266273003014E-3</v>
      </c>
      <c r="N127">
        <v>5713.59</v>
      </c>
      <c r="O127">
        <f t="shared" si="20"/>
        <v>-1.2742794814783675E-3</v>
      </c>
      <c r="P127">
        <f t="shared" si="21"/>
        <v>4.0997397756624188E-5</v>
      </c>
      <c r="Q127" s="9">
        <f t="shared" si="15"/>
        <v>6.402921033139811E-3</v>
      </c>
      <c r="S127">
        <v>17875.650000000001</v>
      </c>
      <c r="T127">
        <f t="shared" si="22"/>
        <v>-1.2057731838948323E-3</v>
      </c>
      <c r="U127">
        <f t="shared" si="23"/>
        <v>5.4174318142439598E-5</v>
      </c>
      <c r="V127" s="9">
        <f t="shared" si="16"/>
        <v>7.3603205190018459E-3</v>
      </c>
    </row>
    <row r="128" spans="2:22" x14ac:dyDescent="0.25">
      <c r="B128" s="2">
        <v>126</v>
      </c>
      <c r="C128" s="1">
        <v>39133</v>
      </c>
      <c r="D128">
        <v>12786.64</v>
      </c>
      <c r="E128">
        <f t="shared" si="12"/>
        <v>1.4936279965568789E-3</v>
      </c>
      <c r="F128">
        <f t="shared" si="17"/>
        <v>1.8453628163523646E-5</v>
      </c>
      <c r="G128" s="9">
        <f t="shared" si="13"/>
        <v>4.2957686347758119E-3</v>
      </c>
      <c r="I128">
        <v>6412.3</v>
      </c>
      <c r="J128">
        <f t="shared" si="18"/>
        <v>-1.1215826777786148E-3</v>
      </c>
      <c r="K128">
        <f t="shared" si="19"/>
        <v>2.9939293450436482E-5</v>
      </c>
      <c r="L128" s="9">
        <f t="shared" si="14"/>
        <v>5.4716810442894497E-3</v>
      </c>
      <c r="N128">
        <v>5713.45</v>
      </c>
      <c r="O128">
        <f t="shared" si="20"/>
        <v>-2.4502983238266556E-5</v>
      </c>
      <c r="P128">
        <f t="shared" si="21"/>
        <v>3.863498118304174E-5</v>
      </c>
      <c r="Q128" s="9">
        <f t="shared" si="15"/>
        <v>6.2157043995867229E-3</v>
      </c>
      <c r="S128">
        <v>17939.12</v>
      </c>
      <c r="T128">
        <f t="shared" si="22"/>
        <v>3.5506401165830343E-3</v>
      </c>
      <c r="U128">
        <f t="shared" si="23"/>
        <v>5.101109239215321E-5</v>
      </c>
      <c r="V128" s="9">
        <f t="shared" si="16"/>
        <v>7.1422050091098062E-3</v>
      </c>
    </row>
    <row r="129" spans="2:22" x14ac:dyDescent="0.25">
      <c r="B129" s="2">
        <v>127</v>
      </c>
      <c r="C129" s="1">
        <v>39134</v>
      </c>
      <c r="D129">
        <v>12738.41</v>
      </c>
      <c r="E129">
        <f t="shared" si="12"/>
        <v>-3.7719056765498651E-3</v>
      </c>
      <c r="F129">
        <f t="shared" si="17"/>
        <v>1.7480265949238138E-5</v>
      </c>
      <c r="G129" s="9">
        <f t="shared" si="13"/>
        <v>4.1809407971457975E-3</v>
      </c>
      <c r="I129">
        <v>6357.1</v>
      </c>
      <c r="J129">
        <f t="shared" si="18"/>
        <v>-8.6084556243469293E-3</v>
      </c>
      <c r="K129">
        <f t="shared" si="19"/>
        <v>2.8218412705595877E-5</v>
      </c>
      <c r="L129" s="9">
        <f t="shared" si="14"/>
        <v>5.3121005925712552E-3</v>
      </c>
      <c r="N129">
        <v>5694.56</v>
      </c>
      <c r="O129">
        <f t="shared" si="20"/>
        <v>-3.3062335366546339E-3</v>
      </c>
      <c r="P129">
        <f t="shared" si="21"/>
        <v>3.6316918335830485E-5</v>
      </c>
      <c r="Q129" s="9">
        <f t="shared" si="15"/>
        <v>6.0263519923607588E-3</v>
      </c>
      <c r="S129">
        <v>17913.21</v>
      </c>
      <c r="T129">
        <f t="shared" si="22"/>
        <v>-1.4443294877340615E-3</v>
      </c>
      <c r="U129">
        <f t="shared" si="23"/>
        <v>4.8706849562873343E-5</v>
      </c>
      <c r="V129" s="9">
        <f t="shared" si="16"/>
        <v>6.9790292708136236E-3</v>
      </c>
    </row>
    <row r="130" spans="2:22" x14ac:dyDescent="0.25">
      <c r="B130" s="2">
        <v>128</v>
      </c>
      <c r="C130" s="1">
        <v>39135</v>
      </c>
      <c r="D130">
        <v>12686.02</v>
      </c>
      <c r="E130">
        <f t="shared" si="12"/>
        <v>-4.112758185676189E-3</v>
      </c>
      <c r="F130">
        <f t="shared" si="17"/>
        <v>1.7285086338251196E-5</v>
      </c>
      <c r="G130" s="9">
        <f t="shared" si="13"/>
        <v>4.1575336845600178E-3</v>
      </c>
      <c r="I130">
        <v>6380.9</v>
      </c>
      <c r="J130">
        <f t="shared" si="18"/>
        <v>3.74384546412661E-3</v>
      </c>
      <c r="K130">
        <f t="shared" si="19"/>
        <v>3.0971638437441144E-5</v>
      </c>
      <c r="L130" s="9">
        <f t="shared" si="14"/>
        <v>5.5652168365159993E-3</v>
      </c>
      <c r="N130">
        <v>5707.86</v>
      </c>
      <c r="O130">
        <f t="shared" si="20"/>
        <v>2.3355623612709799E-3</v>
      </c>
      <c r="P130">
        <f t="shared" si="21"/>
        <v>3.4793774047614644E-5</v>
      </c>
      <c r="Q130" s="9">
        <f t="shared" si="15"/>
        <v>5.8986247590107517E-3</v>
      </c>
      <c r="S130">
        <v>18108.79</v>
      </c>
      <c r="T130">
        <f t="shared" si="22"/>
        <v>1.0918199474019551E-2</v>
      </c>
      <c r="U130">
        <f t="shared" si="23"/>
        <v>4.5909603849249226E-5</v>
      </c>
      <c r="V130" s="9">
        <f t="shared" si="16"/>
        <v>6.7756626132983644E-3</v>
      </c>
    </row>
    <row r="131" spans="2:22" x14ac:dyDescent="0.25">
      <c r="B131" s="2">
        <v>129</v>
      </c>
      <c r="C131" s="1">
        <v>39136</v>
      </c>
      <c r="D131">
        <v>12647.48</v>
      </c>
      <c r="E131">
        <f t="shared" ref="E131:E194" si="24">(D131-D130)/D130</f>
        <v>-3.0379898502446686E-3</v>
      </c>
      <c r="F131">
        <f t="shared" si="17"/>
        <v>1.7262867951586913E-5</v>
      </c>
      <c r="G131" s="9">
        <f t="shared" si="13"/>
        <v>4.154860761997556E-3</v>
      </c>
      <c r="I131">
        <v>6401.5</v>
      </c>
      <c r="J131">
        <f t="shared" si="18"/>
        <v>3.228384710620816E-3</v>
      </c>
      <c r="K131">
        <f t="shared" si="19"/>
        <v>2.9954322862750357E-5</v>
      </c>
      <c r="L131" s="9">
        <f t="shared" si="14"/>
        <v>5.4730542535909839E-3</v>
      </c>
      <c r="N131">
        <v>5716.38</v>
      </c>
      <c r="O131">
        <f t="shared" si="20"/>
        <v>1.4926785169924344E-3</v>
      </c>
      <c r="P131">
        <f t="shared" si="21"/>
        <v>3.3033438697360903E-5</v>
      </c>
      <c r="Q131" s="9">
        <f t="shared" si="15"/>
        <v>5.7474723746496516E-3</v>
      </c>
      <c r="S131">
        <v>18188.419999999998</v>
      </c>
      <c r="T131">
        <f t="shared" si="22"/>
        <v>4.3973120236082798E-3</v>
      </c>
      <c r="U131">
        <f t="shared" si="23"/>
        <v>5.0307452403563123E-5</v>
      </c>
      <c r="V131" s="9">
        <f t="shared" si="16"/>
        <v>7.0927746618346136E-3</v>
      </c>
    </row>
    <row r="132" spans="2:22" x14ac:dyDescent="0.25">
      <c r="B132" s="2">
        <v>130</v>
      </c>
      <c r="C132" s="1">
        <v>39139</v>
      </c>
      <c r="D132">
        <v>12632.26</v>
      </c>
      <c r="E132">
        <f t="shared" si="24"/>
        <v>-1.2034017843870356E-3</v>
      </c>
      <c r="F132">
        <f t="shared" si="17"/>
        <v>1.6780858814303075E-5</v>
      </c>
      <c r="G132" s="9">
        <f t="shared" ref="G132:G195" si="25">SQRT(F132)</f>
        <v>4.0964446553448117E-3</v>
      </c>
      <c r="I132">
        <v>6434.7</v>
      </c>
      <c r="J132">
        <f t="shared" si="18"/>
        <v>5.1862844645785859E-3</v>
      </c>
      <c r="K132">
        <f t="shared" si="19"/>
        <v>2.8782411561371551E-5</v>
      </c>
      <c r="L132" s="9">
        <f t="shared" ref="L132:L195" si="26">SQRT(K132)</f>
        <v>5.3649241897133597E-3</v>
      </c>
      <c r="N132">
        <v>5762.54</v>
      </c>
      <c r="O132">
        <f t="shared" si="20"/>
        <v>8.0750404976575822E-3</v>
      </c>
      <c r="P132">
        <f t="shared" si="21"/>
        <v>3.1185117724824694E-5</v>
      </c>
      <c r="Q132" s="9">
        <f t="shared" ref="Q132:Q195" si="27">SQRT(P132)</f>
        <v>5.5843636812822903E-3</v>
      </c>
      <c r="S132">
        <v>18215.349999999999</v>
      </c>
      <c r="T132">
        <f t="shared" si="22"/>
        <v>1.4806123896413373E-3</v>
      </c>
      <c r="U132">
        <f t="shared" si="23"/>
        <v>4.8449186441327529E-5</v>
      </c>
      <c r="V132" s="9">
        <f t="shared" ref="V132:V195" si="28">SQRT(U132)</f>
        <v>6.9605449816323673E-3</v>
      </c>
    </row>
    <row r="133" spans="2:22" x14ac:dyDescent="0.25">
      <c r="B133" s="2">
        <v>131</v>
      </c>
      <c r="C133" s="1">
        <v>39140</v>
      </c>
      <c r="D133">
        <v>12216.24</v>
      </c>
      <c r="E133">
        <f t="shared" si="24"/>
        <v>-3.2933141021479956E-2</v>
      </c>
      <c r="F133">
        <f t="shared" ref="F133:F196" si="29">$A$2*F132+(1-$A$2)*E132*E132</f>
        <v>1.5860897836724845E-5</v>
      </c>
      <c r="G133" s="9">
        <f t="shared" si="25"/>
        <v>3.9825742725936508E-3</v>
      </c>
      <c r="I133">
        <v>6286.1</v>
      </c>
      <c r="J133">
        <f t="shared" ref="J133:J196" si="30">(I133-I132)/I132</f>
        <v>-2.3093539714361115E-2</v>
      </c>
      <c r="K133">
        <f t="shared" ref="K133:K196" si="31">$A$2*K132+(1-$A$2)*J132*J132</f>
        <v>2.8669319660541011E-5</v>
      </c>
      <c r="L133" s="9">
        <f t="shared" si="26"/>
        <v>5.3543738812807055E-3</v>
      </c>
      <c r="N133">
        <v>5588.39</v>
      </c>
      <c r="O133">
        <f t="shared" ref="O133:O196" si="32">(N133-N132)/N132</f>
        <v>-3.0221048357147999E-2</v>
      </c>
      <c r="P133">
        <f t="shared" ref="P133:P196" si="33">$A$2*P132+(1-$A$2)*O132*O132</f>
        <v>3.3226387403663819E-5</v>
      </c>
      <c r="Q133" s="9">
        <f t="shared" si="27"/>
        <v>5.764233461932629E-3</v>
      </c>
      <c r="S133">
        <v>18119.919999999998</v>
      </c>
      <c r="T133">
        <f t="shared" ref="T133:T196" si="34">(S133-S132)/S132</f>
        <v>-5.2389879963876786E-3</v>
      </c>
      <c r="U133">
        <f t="shared" ref="U133:U196" si="35">$A$2*U132+(1-$A$2)*T132*T132</f>
        <v>4.5673768037749442E-5</v>
      </c>
      <c r="V133" s="9">
        <f t="shared" si="28"/>
        <v>6.7582370510177753E-3</v>
      </c>
    </row>
    <row r="134" spans="2:22" x14ac:dyDescent="0.25">
      <c r="B134" s="2">
        <v>132</v>
      </c>
      <c r="C134" s="1">
        <v>39141</v>
      </c>
      <c r="D134">
        <v>12268.63</v>
      </c>
      <c r="E134">
        <f t="shared" si="24"/>
        <v>4.288553597506223E-3</v>
      </c>
      <c r="F134">
        <f t="shared" si="29"/>
        <v>7.998475061896256E-5</v>
      </c>
      <c r="G134" s="9">
        <f t="shared" si="25"/>
        <v>8.9434194030562249E-3</v>
      </c>
      <c r="I134">
        <v>6171.5</v>
      </c>
      <c r="J134">
        <f t="shared" si="30"/>
        <v>-1.8230699479804706E-2</v>
      </c>
      <c r="K134">
        <f t="shared" si="31"/>
        <v>5.8947855073235026E-5</v>
      </c>
      <c r="L134" s="9">
        <f t="shared" si="26"/>
        <v>7.6777506519315293E-3</v>
      </c>
      <c r="N134">
        <v>5516.32</v>
      </c>
      <c r="O134">
        <f t="shared" si="32"/>
        <v>-1.289637981601152E-2</v>
      </c>
      <c r="P134">
        <f t="shared" si="33"/>
        <v>8.6031509987748704E-5</v>
      </c>
      <c r="Q134" s="9">
        <f t="shared" si="27"/>
        <v>9.2753172445878482E-3</v>
      </c>
      <c r="S134">
        <v>17604.12</v>
      </c>
      <c r="T134">
        <f t="shared" si="34"/>
        <v>-2.846590934176306E-2</v>
      </c>
      <c r="U134">
        <f t="shared" si="35"/>
        <v>4.4580161669062127E-5</v>
      </c>
      <c r="V134" s="9">
        <f t="shared" si="28"/>
        <v>6.6768376997694149E-3</v>
      </c>
    </row>
    <row r="135" spans="2:22" x14ac:dyDescent="0.25">
      <c r="B135" s="2">
        <v>133</v>
      </c>
      <c r="C135" s="1">
        <v>39142</v>
      </c>
      <c r="D135">
        <v>12234.34</v>
      </c>
      <c r="E135">
        <f t="shared" si="24"/>
        <v>-2.7949330935890197E-3</v>
      </c>
      <c r="F135">
        <f t="shared" si="29"/>
        <v>7.6289167099345822E-5</v>
      </c>
      <c r="G135" s="9">
        <f t="shared" si="25"/>
        <v>8.7343670119445875E-3</v>
      </c>
      <c r="I135">
        <v>6116</v>
      </c>
      <c r="J135">
        <f t="shared" si="30"/>
        <v>-8.9929514704690915E-3</v>
      </c>
      <c r="K135">
        <f t="shared" si="31"/>
        <v>7.5352487980218021E-5</v>
      </c>
      <c r="L135" s="9">
        <f t="shared" si="26"/>
        <v>8.6805810854007938E-3</v>
      </c>
      <c r="N135">
        <v>5458.4</v>
      </c>
      <c r="O135">
        <f t="shared" si="32"/>
        <v>-1.0499753458827638E-2</v>
      </c>
      <c r="P135">
        <f t="shared" si="33"/>
        <v>9.0848616130013554E-5</v>
      </c>
      <c r="Q135" s="9">
        <f t="shared" si="27"/>
        <v>9.5314540407019505E-3</v>
      </c>
      <c r="S135">
        <v>17453.509999999998</v>
      </c>
      <c r="T135">
        <f t="shared" si="34"/>
        <v>-8.5553836261057399E-3</v>
      </c>
      <c r="U135">
        <f t="shared" si="35"/>
        <v>9.0523831648126843E-5</v>
      </c>
      <c r="V135" s="9">
        <f t="shared" si="28"/>
        <v>9.5144012763876441E-3</v>
      </c>
    </row>
    <row r="136" spans="2:22" x14ac:dyDescent="0.25">
      <c r="B136" s="2">
        <v>134</v>
      </c>
      <c r="C136" s="1">
        <v>39143</v>
      </c>
      <c r="D136">
        <v>12114.1</v>
      </c>
      <c r="E136">
        <f t="shared" si="24"/>
        <v>-9.8280740930855107E-3</v>
      </c>
      <c r="F136">
        <f t="shared" si="29"/>
        <v>7.2180516133243421E-5</v>
      </c>
      <c r="G136" s="9">
        <f t="shared" si="25"/>
        <v>8.4959117305468419E-3</v>
      </c>
      <c r="I136">
        <v>6116.2</v>
      </c>
      <c r="J136">
        <f t="shared" si="30"/>
        <v>3.2701111837772744E-5</v>
      </c>
      <c r="K136">
        <f t="shared" si="31"/>
        <v>7.5683729270417668E-5</v>
      </c>
      <c r="L136" s="9">
        <f t="shared" si="26"/>
        <v>8.699639605777798E-3</v>
      </c>
      <c r="N136">
        <v>5424.7</v>
      </c>
      <c r="O136">
        <f t="shared" si="32"/>
        <v>-6.173970394254694E-3</v>
      </c>
      <c r="P136">
        <f t="shared" si="33"/>
        <v>9.2012388523982517E-5</v>
      </c>
      <c r="Q136" s="9">
        <f t="shared" si="27"/>
        <v>9.5923088213413204E-3</v>
      </c>
      <c r="S136">
        <v>17217.93</v>
      </c>
      <c r="T136">
        <f t="shared" si="34"/>
        <v>-1.3497571548645408E-2</v>
      </c>
      <c r="U136">
        <f t="shared" si="35"/>
        <v>8.9484077088629519E-5</v>
      </c>
      <c r="V136" s="9">
        <f t="shared" si="28"/>
        <v>9.4596023747634088E-3</v>
      </c>
    </row>
    <row r="137" spans="2:22" x14ac:dyDescent="0.25">
      <c r="B137" s="2">
        <v>135</v>
      </c>
      <c r="C137" s="1">
        <v>39146</v>
      </c>
      <c r="D137">
        <v>12050.41</v>
      </c>
      <c r="E137">
        <f t="shared" si="24"/>
        <v>-5.2575098439009505E-3</v>
      </c>
      <c r="F137">
        <f t="shared" si="29"/>
        <v>7.3645147587999538E-5</v>
      </c>
      <c r="G137" s="9">
        <f t="shared" si="25"/>
        <v>8.5816751038477069E-3</v>
      </c>
      <c r="I137">
        <v>6058.7</v>
      </c>
      <c r="J137">
        <f t="shared" si="30"/>
        <v>-9.4012622216408884E-3</v>
      </c>
      <c r="K137">
        <f t="shared" si="31"/>
        <v>7.1142769675955529E-5</v>
      </c>
      <c r="L137" s="9">
        <f t="shared" si="26"/>
        <v>8.4346173402209262E-3</v>
      </c>
      <c r="N137">
        <v>5385.03</v>
      </c>
      <c r="O137">
        <f t="shared" si="32"/>
        <v>-7.3128467933710759E-3</v>
      </c>
      <c r="P137">
        <f t="shared" si="33"/>
        <v>8.8778719838291563E-5</v>
      </c>
      <c r="Q137" s="9">
        <f t="shared" si="27"/>
        <v>9.4222460081602386E-3</v>
      </c>
      <c r="S137">
        <v>16642.25</v>
      </c>
      <c r="T137">
        <f t="shared" si="34"/>
        <v>-3.3434913488439105E-2</v>
      </c>
      <c r="U137">
        <f t="shared" si="35"/>
        <v>9.5046098725959873E-5</v>
      </c>
      <c r="V137" s="9">
        <f t="shared" si="28"/>
        <v>9.7491588727417859E-3</v>
      </c>
    </row>
    <row r="138" spans="2:22" x14ac:dyDescent="0.25">
      <c r="B138" s="2">
        <v>136</v>
      </c>
      <c r="C138" s="1">
        <v>39147</v>
      </c>
      <c r="D138">
        <v>12207.59</v>
      </c>
      <c r="E138">
        <f t="shared" si="24"/>
        <v>1.3043539597407913E-2</v>
      </c>
      <c r="F138">
        <f t="shared" si="29"/>
        <v>7.0884923318242495E-5</v>
      </c>
      <c r="G138" s="9">
        <f t="shared" si="25"/>
        <v>8.4193184592484972E-3</v>
      </c>
      <c r="I138">
        <v>6138.5</v>
      </c>
      <c r="J138">
        <f t="shared" si="30"/>
        <v>1.3171142324261011E-2</v>
      </c>
      <c r="K138">
        <f t="shared" si="31"/>
        <v>7.2177227377001325E-5</v>
      </c>
      <c r="L138" s="9">
        <f t="shared" si="26"/>
        <v>8.4957181790006036E-3</v>
      </c>
      <c r="N138">
        <v>5437.13</v>
      </c>
      <c r="O138">
        <f t="shared" si="32"/>
        <v>9.6749693130772467E-3</v>
      </c>
      <c r="P138">
        <f t="shared" si="33"/>
        <v>8.6660660341393125E-5</v>
      </c>
      <c r="Q138" s="9">
        <f t="shared" si="27"/>
        <v>9.3091707655082317E-3</v>
      </c>
      <c r="S138">
        <v>16844.5</v>
      </c>
      <c r="T138">
        <f t="shared" si="34"/>
        <v>1.2152803857651459E-2</v>
      </c>
      <c r="U138">
        <f t="shared" si="35"/>
        <v>1.5641693920116675E-4</v>
      </c>
      <c r="V138" s="9">
        <f t="shared" si="28"/>
        <v>1.250667578540224E-2</v>
      </c>
    </row>
    <row r="139" spans="2:22" x14ac:dyDescent="0.25">
      <c r="B139" s="2">
        <v>137</v>
      </c>
      <c r="C139" s="1">
        <v>39148</v>
      </c>
      <c r="D139">
        <v>12192.45</v>
      </c>
      <c r="E139">
        <f t="shared" si="24"/>
        <v>-1.2402120320226528E-3</v>
      </c>
      <c r="F139">
        <f t="shared" si="29"/>
        <v>7.683986343289685E-5</v>
      </c>
      <c r="G139" s="9">
        <f t="shared" si="25"/>
        <v>8.7658350105906547E-3</v>
      </c>
      <c r="I139">
        <v>6156.5</v>
      </c>
      <c r="J139">
        <f t="shared" si="30"/>
        <v>2.932312454182618E-3</v>
      </c>
      <c r="K139">
        <f t="shared" si="31"/>
        <v>7.8255333141937636E-5</v>
      </c>
      <c r="L139" s="9">
        <f t="shared" si="26"/>
        <v>8.8462044483460615E-3</v>
      </c>
      <c r="N139">
        <v>5455.07</v>
      </c>
      <c r="O139">
        <f t="shared" si="32"/>
        <v>3.2995348649010781E-3</v>
      </c>
      <c r="P139">
        <f t="shared" si="33"/>
        <v>8.7077322593448733E-5</v>
      </c>
      <c r="Q139" s="9">
        <f t="shared" si="27"/>
        <v>9.331523058614212E-3</v>
      </c>
      <c r="S139">
        <v>16764.62</v>
      </c>
      <c r="T139">
        <f t="shared" si="34"/>
        <v>-4.7422007183354218E-3</v>
      </c>
      <c r="U139">
        <f t="shared" si="35"/>
        <v>1.5589336134524961E-4</v>
      </c>
      <c r="V139" s="9">
        <f t="shared" si="28"/>
        <v>1.2485726304274398E-2</v>
      </c>
    </row>
    <row r="140" spans="2:22" x14ac:dyDescent="0.25">
      <c r="B140" s="2">
        <v>138</v>
      </c>
      <c r="C140" s="1">
        <v>39149</v>
      </c>
      <c r="D140">
        <v>12260.7</v>
      </c>
      <c r="E140">
        <f t="shared" si="24"/>
        <v>5.5977264618677948E-3</v>
      </c>
      <c r="F140">
        <f t="shared" si="29"/>
        <v>7.2321759179985466E-5</v>
      </c>
      <c r="G140" s="9">
        <f t="shared" si="25"/>
        <v>8.5042200806414621E-3</v>
      </c>
      <c r="I140">
        <v>6227.7</v>
      </c>
      <c r="J140">
        <f t="shared" si="30"/>
        <v>1.1565012588321258E-2</v>
      </c>
      <c r="K140">
        <f t="shared" si="31"/>
        <v>7.4075920533158649E-5</v>
      </c>
      <c r="L140" s="9">
        <f t="shared" si="26"/>
        <v>8.6067369271494894E-3</v>
      </c>
      <c r="N140">
        <v>5524.26</v>
      </c>
      <c r="O140">
        <f t="shared" si="32"/>
        <v>1.2683613592492949E-2</v>
      </c>
      <c r="P140">
        <f t="shared" si="33"/>
        <v>8.2505899057323676E-5</v>
      </c>
      <c r="Q140" s="9">
        <f t="shared" si="27"/>
        <v>9.0832757889058764E-3</v>
      </c>
      <c r="S140">
        <v>17090.310000000001</v>
      </c>
      <c r="T140">
        <f t="shared" si="34"/>
        <v>1.9427222328928562E-2</v>
      </c>
      <c r="U140">
        <f t="shared" si="35"/>
        <v>1.4788906772371347E-4</v>
      </c>
      <c r="V140" s="9">
        <f t="shared" si="28"/>
        <v>1.2160964917460845E-2</v>
      </c>
    </row>
    <row r="141" spans="2:22" x14ac:dyDescent="0.25">
      <c r="B141" s="2">
        <v>139</v>
      </c>
      <c r="C141" s="1">
        <v>39150</v>
      </c>
      <c r="D141">
        <v>12276.32</v>
      </c>
      <c r="E141">
        <f t="shared" si="24"/>
        <v>1.2739892502058594E-3</v>
      </c>
      <c r="F141">
        <f t="shared" si="29"/>
        <v>6.9862526121700042E-5</v>
      </c>
      <c r="G141" s="9">
        <f t="shared" si="25"/>
        <v>8.3583805920584911E-3</v>
      </c>
      <c r="I141">
        <v>6245.2</v>
      </c>
      <c r="J141">
        <f t="shared" si="30"/>
        <v>2.8100261733866438E-3</v>
      </c>
      <c r="K141">
        <f t="shared" si="31"/>
        <v>7.7656336271250879E-5</v>
      </c>
      <c r="L141" s="9">
        <f t="shared" si="26"/>
        <v>8.8122832609517764E-3</v>
      </c>
      <c r="N141">
        <v>5537.84</v>
      </c>
      <c r="O141">
        <f t="shared" si="32"/>
        <v>2.458247801515484E-3</v>
      </c>
      <c r="P141">
        <f t="shared" si="33"/>
        <v>8.7207988339704572E-5</v>
      </c>
      <c r="Q141" s="9">
        <f t="shared" si="27"/>
        <v>9.3385217427441151E-3</v>
      </c>
      <c r="S141">
        <v>17164.04</v>
      </c>
      <c r="T141">
        <f t="shared" si="34"/>
        <v>4.314140586098178E-3</v>
      </c>
      <c r="U141">
        <f t="shared" si="35"/>
        <v>1.616607417053479E-4</v>
      </c>
      <c r="V141" s="9">
        <f t="shared" si="28"/>
        <v>1.2714587752080203E-2</v>
      </c>
    </row>
    <row r="142" spans="2:22" x14ac:dyDescent="0.25">
      <c r="B142" s="2">
        <v>140</v>
      </c>
      <c r="C142" s="1">
        <v>39153</v>
      </c>
      <c r="D142">
        <v>12318.62</v>
      </c>
      <c r="E142">
        <f t="shared" si="24"/>
        <v>3.4456579821967081E-3</v>
      </c>
      <c r="F142">
        <f t="shared" si="29"/>
        <v>6.5768157470976442E-5</v>
      </c>
      <c r="G142" s="9">
        <f t="shared" si="25"/>
        <v>8.1097569304496697E-3</v>
      </c>
      <c r="I142">
        <v>6233.3</v>
      </c>
      <c r="J142">
        <f t="shared" si="30"/>
        <v>-1.9054633958879839E-3</v>
      </c>
      <c r="K142">
        <f t="shared" si="31"/>
        <v>7.3470730920682892E-5</v>
      </c>
      <c r="L142" s="9">
        <f t="shared" si="26"/>
        <v>8.5715069223960202E-3</v>
      </c>
      <c r="N142">
        <v>5496.07</v>
      </c>
      <c r="O142">
        <f t="shared" si="32"/>
        <v>-7.5426520087255025E-3</v>
      </c>
      <c r="P142">
        <f t="shared" si="33"/>
        <v>8.2338087974541629E-5</v>
      </c>
      <c r="Q142" s="9">
        <f t="shared" si="27"/>
        <v>9.0740337212587893E-3</v>
      </c>
      <c r="S142">
        <v>17292.39</v>
      </c>
      <c r="T142">
        <f t="shared" si="34"/>
        <v>7.4778432117379437E-3</v>
      </c>
      <c r="U142">
        <f t="shared" si="35"/>
        <v>1.5307780574282421E-4</v>
      </c>
      <c r="V142" s="9">
        <f t="shared" si="28"/>
        <v>1.2372461587850018E-2</v>
      </c>
    </row>
    <row r="143" spans="2:22" x14ac:dyDescent="0.25">
      <c r="B143" s="2">
        <v>141</v>
      </c>
      <c r="C143" s="1">
        <v>39154</v>
      </c>
      <c r="D143">
        <v>12075.96</v>
      </c>
      <c r="E143">
        <f t="shared" si="24"/>
        <v>-1.9698635074383467E-2</v>
      </c>
      <c r="F143">
        <f t="shared" si="29"/>
        <v>6.2534421558534399E-5</v>
      </c>
      <c r="G143" s="9">
        <f t="shared" si="25"/>
        <v>7.9078708612707119E-3</v>
      </c>
      <c r="I143">
        <v>6161.2</v>
      </c>
      <c r="J143">
        <f t="shared" si="30"/>
        <v>-1.1566906774902597E-2</v>
      </c>
      <c r="K143">
        <f t="shared" si="31"/>
        <v>6.9280334510626055E-5</v>
      </c>
      <c r="L143" s="9">
        <f t="shared" si="26"/>
        <v>8.3234809130931543E-3</v>
      </c>
      <c r="N143">
        <v>5432.94</v>
      </c>
      <c r="O143">
        <f t="shared" si="32"/>
        <v>-1.1486389365492091E-2</v>
      </c>
      <c r="P143">
        <f t="shared" si="33"/>
        <v>8.0811298655552975E-5</v>
      </c>
      <c r="Q143" s="9">
        <f t="shared" si="27"/>
        <v>8.9895104791947924E-3</v>
      </c>
      <c r="S143">
        <v>17178.84</v>
      </c>
      <c r="T143">
        <f t="shared" si="34"/>
        <v>-6.5664723037127471E-3</v>
      </c>
      <c r="U143">
        <f t="shared" si="35"/>
        <v>1.4724822574421488E-4</v>
      </c>
      <c r="V143" s="9">
        <f t="shared" si="28"/>
        <v>1.213458799235536E-2</v>
      </c>
    </row>
    <row r="144" spans="2:22" x14ac:dyDescent="0.25">
      <c r="B144" s="2">
        <v>142</v>
      </c>
      <c r="C144" s="1">
        <v>39155</v>
      </c>
      <c r="D144">
        <v>12133.4</v>
      </c>
      <c r="E144">
        <f t="shared" si="24"/>
        <v>4.7565576566997994E-3</v>
      </c>
      <c r="F144">
        <f t="shared" si="29"/>
        <v>8.2064529692646183E-5</v>
      </c>
      <c r="G144" s="9">
        <f t="shared" si="25"/>
        <v>9.0589474936466092E-3</v>
      </c>
      <c r="I144">
        <v>6000.7</v>
      </c>
      <c r="J144">
        <f t="shared" si="30"/>
        <v>-2.6050120106472764E-2</v>
      </c>
      <c r="K144">
        <f t="shared" si="31"/>
        <v>7.3151114380345749E-5</v>
      </c>
      <c r="L144" s="9">
        <f t="shared" si="26"/>
        <v>8.5528424737244951E-3</v>
      </c>
      <c r="N144">
        <v>5296.22</v>
      </c>
      <c r="O144">
        <f t="shared" si="32"/>
        <v>-2.5165011945649934E-2</v>
      </c>
      <c r="P144">
        <f t="shared" si="33"/>
        <v>8.3878849175561193E-5</v>
      </c>
      <c r="Q144" s="9">
        <f t="shared" si="27"/>
        <v>9.1585396857556504E-3</v>
      </c>
      <c r="S144">
        <v>16676.89</v>
      </c>
      <c r="T144">
        <f t="shared" si="34"/>
        <v>-2.9219085805560836E-2</v>
      </c>
      <c r="U144">
        <f t="shared" si="35"/>
        <v>1.4100044571048757E-4</v>
      </c>
      <c r="V144" s="9">
        <f t="shared" si="28"/>
        <v>1.1874360854820253E-2</v>
      </c>
    </row>
    <row r="145" spans="2:22" x14ac:dyDescent="0.25">
      <c r="B145" s="2">
        <v>143</v>
      </c>
      <c r="C145" s="1">
        <v>39156</v>
      </c>
      <c r="D145">
        <v>12159.68</v>
      </c>
      <c r="E145">
        <f t="shared" si="24"/>
        <v>2.1659221652628822E-3</v>
      </c>
      <c r="F145">
        <f t="shared" si="29"/>
        <v>7.8498148355577978E-5</v>
      </c>
      <c r="G145" s="9">
        <f t="shared" si="25"/>
        <v>8.8599180783784891E-3</v>
      </c>
      <c r="I145">
        <v>6133.2</v>
      </c>
      <c r="J145">
        <f t="shared" si="30"/>
        <v>2.2080757244988085E-2</v>
      </c>
      <c r="K145">
        <f t="shared" si="31"/>
        <v>1.0947857297122443E-4</v>
      </c>
      <c r="L145" s="9">
        <f t="shared" si="26"/>
        <v>1.0463200895100142E-2</v>
      </c>
      <c r="N145">
        <v>5389.85</v>
      </c>
      <c r="O145">
        <f t="shared" si="32"/>
        <v>1.7678646279799575E-2</v>
      </c>
      <c r="P145">
        <f t="shared" si="33"/>
        <v>1.1684278779850978E-4</v>
      </c>
      <c r="Q145" s="9">
        <f t="shared" si="27"/>
        <v>1.080938424696383E-2</v>
      </c>
      <c r="S145">
        <v>16860.39</v>
      </c>
      <c r="T145">
        <f t="shared" si="34"/>
        <v>1.1003250606078232E-2</v>
      </c>
      <c r="U145">
        <f t="shared" si="35"/>
        <v>1.8376571748662197E-4</v>
      </c>
      <c r="V145" s="9">
        <f t="shared" si="28"/>
        <v>1.3556021447556875E-2</v>
      </c>
    </row>
    <row r="146" spans="2:22" x14ac:dyDescent="0.25">
      <c r="B146" s="2">
        <v>144</v>
      </c>
      <c r="C146" s="1">
        <v>39157</v>
      </c>
      <c r="D146">
        <v>12110.41</v>
      </c>
      <c r="E146">
        <f t="shared" si="24"/>
        <v>-4.0519158398905596E-3</v>
      </c>
      <c r="F146">
        <f t="shared" si="29"/>
        <v>7.4069732583801915E-5</v>
      </c>
      <c r="G146" s="9">
        <f t="shared" si="25"/>
        <v>8.6063774367501397E-3</v>
      </c>
      <c r="I146">
        <v>6130.6</v>
      </c>
      <c r="J146">
        <f t="shared" si="30"/>
        <v>-4.2392225917945841E-4</v>
      </c>
      <c r="K146">
        <f t="shared" si="31"/>
        <v>1.3216344902367661E-4</v>
      </c>
      <c r="L146" s="9">
        <f t="shared" si="26"/>
        <v>1.1496236298183707E-2</v>
      </c>
      <c r="N146">
        <v>5382.16</v>
      </c>
      <c r="O146">
        <f t="shared" si="32"/>
        <v>-1.426755846637756E-3</v>
      </c>
      <c r="P146">
        <f t="shared" si="33"/>
        <v>1.2858429258777549E-4</v>
      </c>
      <c r="Q146" s="9">
        <f t="shared" si="27"/>
        <v>1.1339501425890623E-2</v>
      </c>
      <c r="S146">
        <v>16744.150000000001</v>
      </c>
      <c r="T146">
        <f t="shared" si="34"/>
        <v>-6.894265197898623E-3</v>
      </c>
      <c r="U146">
        <f t="shared" si="35"/>
        <v>1.800040658714343E-4</v>
      </c>
      <c r="V146" s="9">
        <f t="shared" si="28"/>
        <v>1.3416559390224988E-2</v>
      </c>
    </row>
    <row r="147" spans="2:22" x14ac:dyDescent="0.25">
      <c r="B147" s="2">
        <v>145</v>
      </c>
      <c r="C147" s="1">
        <v>39160</v>
      </c>
      <c r="D147">
        <v>12226.17</v>
      </c>
      <c r="E147">
        <f t="shared" si="24"/>
        <v>9.5587184909511919E-3</v>
      </c>
      <c r="F147">
        <f t="shared" si="29"/>
        <v>7.0610629947187164E-5</v>
      </c>
      <c r="G147" s="9">
        <f t="shared" si="25"/>
        <v>8.4030131469126686E-3</v>
      </c>
      <c r="I147">
        <v>6189.4</v>
      </c>
      <c r="J147">
        <f t="shared" si="30"/>
        <v>9.5912308746287922E-3</v>
      </c>
      <c r="K147">
        <f t="shared" si="31"/>
        <v>1.2424442468716567E-4</v>
      </c>
      <c r="L147" s="9">
        <f t="shared" si="26"/>
        <v>1.1146498315038928E-2</v>
      </c>
      <c r="N147">
        <v>5458.95</v>
      </c>
      <c r="O147">
        <f t="shared" si="32"/>
        <v>1.4267505982728117E-2</v>
      </c>
      <c r="P147">
        <f t="shared" si="33"/>
        <v>1.2099137296726385E-4</v>
      </c>
      <c r="Q147" s="9">
        <f t="shared" si="27"/>
        <v>1.0999607855158466E-2</v>
      </c>
      <c r="S147">
        <v>17009.55</v>
      </c>
      <c r="T147">
        <f t="shared" si="34"/>
        <v>1.5850311899976877E-2</v>
      </c>
      <c r="U147">
        <f t="shared" si="35"/>
        <v>1.7205567547628561E-4</v>
      </c>
      <c r="V147" s="9">
        <f t="shared" si="28"/>
        <v>1.3116999484496659E-2</v>
      </c>
    </row>
    <row r="148" spans="2:22" x14ac:dyDescent="0.25">
      <c r="B148" s="2">
        <v>146</v>
      </c>
      <c r="C148" s="1">
        <v>39161</v>
      </c>
      <c r="D148">
        <v>12288.1</v>
      </c>
      <c r="E148">
        <f t="shared" si="24"/>
        <v>5.0653638874643726E-3</v>
      </c>
      <c r="F148">
        <f t="shared" si="29"/>
        <v>7.1856138101711068E-5</v>
      </c>
      <c r="G148" s="9">
        <f t="shared" si="25"/>
        <v>8.4767999918430939E-3</v>
      </c>
      <c r="I148">
        <v>6220.3</v>
      </c>
      <c r="J148">
        <f t="shared" si="30"/>
        <v>4.9924063721847912E-3</v>
      </c>
      <c r="K148">
        <f t="shared" si="31"/>
        <v>1.2230926178736167E-4</v>
      </c>
      <c r="L148" s="9">
        <f t="shared" si="26"/>
        <v>1.1059351779709408E-2</v>
      </c>
      <c r="N148">
        <v>5503.27</v>
      </c>
      <c r="O148">
        <f t="shared" si="32"/>
        <v>8.1187774205663393E-3</v>
      </c>
      <c r="P148">
        <f t="shared" si="33"/>
        <v>1.2594559420725897E-4</v>
      </c>
      <c r="Q148" s="9">
        <f t="shared" si="27"/>
        <v>1.1222548472038737E-2</v>
      </c>
      <c r="S148">
        <v>17163.2</v>
      </c>
      <c r="T148">
        <f t="shared" si="34"/>
        <v>9.0331607832071659E-3</v>
      </c>
      <c r="U148">
        <f t="shared" si="35"/>
        <v>1.768062781873014E-4</v>
      </c>
      <c r="V148" s="9">
        <f t="shared" si="28"/>
        <v>1.3296852190924791E-2</v>
      </c>
    </row>
    <row r="149" spans="2:22" x14ac:dyDescent="0.25">
      <c r="B149" s="2">
        <v>147</v>
      </c>
      <c r="C149" s="1">
        <v>39163</v>
      </c>
      <c r="D149">
        <v>12461.14</v>
      </c>
      <c r="E149">
        <f t="shared" si="24"/>
        <v>1.4081916651068843E-2</v>
      </c>
      <c r="F149">
        <f t="shared" si="29"/>
        <v>6.9084244494354088E-5</v>
      </c>
      <c r="G149" s="9">
        <f t="shared" si="25"/>
        <v>8.3116932387061835E-3</v>
      </c>
      <c r="I149">
        <v>6318</v>
      </c>
      <c r="J149">
        <f t="shared" si="30"/>
        <v>1.5706637943507518E-2</v>
      </c>
      <c r="K149">
        <f t="shared" si="31"/>
        <v>1.1646615336322185E-4</v>
      </c>
      <c r="L149" s="9">
        <f t="shared" si="26"/>
        <v>1.0791948543392053E-2</v>
      </c>
      <c r="N149">
        <v>5598.37</v>
      </c>
      <c r="O149">
        <f t="shared" si="32"/>
        <v>1.7280634967937143E-2</v>
      </c>
      <c r="P149">
        <f t="shared" si="33"/>
        <v>1.2234373136310529E-4</v>
      </c>
      <c r="Q149" s="9">
        <f t="shared" si="27"/>
        <v>1.1060910060347895E-2</v>
      </c>
      <c r="S149">
        <v>17419.2</v>
      </c>
      <c r="T149">
        <f t="shared" si="34"/>
        <v>1.4915633448308006E-2</v>
      </c>
      <c r="U149">
        <f t="shared" si="35"/>
        <v>1.7109378112017962E-4</v>
      </c>
      <c r="V149" s="9">
        <f t="shared" si="28"/>
        <v>1.3080282149868925E-2</v>
      </c>
    </row>
    <row r="150" spans="2:22" x14ac:dyDescent="0.25">
      <c r="B150" s="2">
        <v>148</v>
      </c>
      <c r="C150" s="1">
        <v>39164</v>
      </c>
      <c r="D150">
        <v>12481.01</v>
      </c>
      <c r="E150">
        <f t="shared" si="24"/>
        <v>1.5945571592968864E-3</v>
      </c>
      <c r="F150">
        <f t="shared" si="29"/>
        <v>7.6837212418751842E-5</v>
      </c>
      <c r="G150" s="9">
        <f t="shared" si="25"/>
        <v>8.7656837964161047E-3</v>
      </c>
      <c r="I150">
        <v>6339.4</v>
      </c>
      <c r="J150">
        <f t="shared" si="30"/>
        <v>3.3871478315922183E-3</v>
      </c>
      <c r="K150">
        <f t="shared" si="31"/>
        <v>1.2428009269073434E-4</v>
      </c>
      <c r="L150" s="9">
        <f t="shared" si="26"/>
        <v>1.1148098164742467E-2</v>
      </c>
      <c r="N150">
        <v>5634.75</v>
      </c>
      <c r="O150">
        <f t="shared" si="32"/>
        <v>6.4983200467279064E-3</v>
      </c>
      <c r="P150">
        <f t="shared" si="33"/>
        <v>1.329203281750245E-4</v>
      </c>
      <c r="Q150" s="9">
        <f t="shared" si="27"/>
        <v>1.1529107865529948E-2</v>
      </c>
      <c r="S150">
        <v>17480.61</v>
      </c>
      <c r="T150">
        <f t="shared" si="34"/>
        <v>3.5254202259575556E-3</v>
      </c>
      <c r="U150">
        <f t="shared" si="35"/>
        <v>1.7417672152282592E-4</v>
      </c>
      <c r="V150" s="9">
        <f t="shared" si="28"/>
        <v>1.3197602870325578E-2</v>
      </c>
    </row>
    <row r="151" spans="2:22" x14ac:dyDescent="0.25">
      <c r="B151" s="2">
        <v>149</v>
      </c>
      <c r="C151" s="1">
        <v>39167</v>
      </c>
      <c r="D151">
        <v>12469.07</v>
      </c>
      <c r="E151">
        <f t="shared" si="24"/>
        <v>-9.5665334776596676E-4</v>
      </c>
      <c r="F151">
        <f t="shared" si="29"/>
        <v>7.237953642568262E-5</v>
      </c>
      <c r="G151" s="9">
        <f t="shared" si="25"/>
        <v>8.5076163774398424E-3</v>
      </c>
      <c r="I151">
        <v>6291.9</v>
      </c>
      <c r="J151">
        <f t="shared" si="30"/>
        <v>-7.4928226646054832E-3</v>
      </c>
      <c r="K151">
        <f t="shared" si="31"/>
        <v>1.1751165335527387E-4</v>
      </c>
      <c r="L151" s="9">
        <f t="shared" si="26"/>
        <v>1.0840279210208281E-2</v>
      </c>
      <c r="N151">
        <v>5576.3</v>
      </c>
      <c r="O151">
        <f t="shared" si="32"/>
        <v>-1.0373131017347676E-2</v>
      </c>
      <c r="P151">
        <f t="shared" si="33"/>
        <v>1.2747879829030538E-4</v>
      </c>
      <c r="Q151" s="9">
        <f t="shared" si="27"/>
        <v>1.1290650924118829E-2</v>
      </c>
      <c r="S151">
        <v>17521.96</v>
      </c>
      <c r="T151">
        <f t="shared" si="34"/>
        <v>2.3654780925836424E-3</v>
      </c>
      <c r="U151">
        <f t="shared" si="35"/>
        <v>1.644718334976318E-4</v>
      </c>
      <c r="V151" s="9">
        <f t="shared" si="28"/>
        <v>1.2824657246789554E-2</v>
      </c>
    </row>
    <row r="152" spans="2:22" x14ac:dyDescent="0.25">
      <c r="B152" s="2">
        <v>150</v>
      </c>
      <c r="C152" s="1">
        <v>39168</v>
      </c>
      <c r="D152">
        <v>12397.29</v>
      </c>
      <c r="E152">
        <f t="shared" si="24"/>
        <v>-5.7566442405086217E-3</v>
      </c>
      <c r="F152">
        <f t="shared" si="29"/>
        <v>6.8091675377809162E-5</v>
      </c>
      <c r="G152" s="9">
        <f t="shared" si="25"/>
        <v>8.2517680152685551E-3</v>
      </c>
      <c r="I152">
        <v>6292.6</v>
      </c>
      <c r="J152">
        <f t="shared" si="30"/>
        <v>1.1125415216400891E-4</v>
      </c>
      <c r="K152">
        <f t="shared" si="31"/>
        <v>1.1382949764295097E-4</v>
      </c>
      <c r="L152" s="9">
        <f t="shared" si="26"/>
        <v>1.0669090759898473E-2</v>
      </c>
      <c r="N152">
        <v>5587.06</v>
      </c>
      <c r="O152">
        <f t="shared" si="32"/>
        <v>1.9295948926708064E-3</v>
      </c>
      <c r="P152">
        <f t="shared" si="33"/>
        <v>1.2628618121907068E-4</v>
      </c>
      <c r="Q152" s="9">
        <f t="shared" si="27"/>
        <v>1.1237712454902496E-2</v>
      </c>
      <c r="S152">
        <v>17365.05</v>
      </c>
      <c r="T152">
        <f t="shared" si="34"/>
        <v>-8.9550484078265141E-3</v>
      </c>
      <c r="U152">
        <f t="shared" si="35"/>
        <v>1.5493925268416348E-4</v>
      </c>
      <c r="V152" s="9">
        <f t="shared" si="28"/>
        <v>1.2447459687991099E-2</v>
      </c>
    </row>
    <row r="153" spans="2:22" x14ac:dyDescent="0.25">
      <c r="B153" s="2">
        <v>151</v>
      </c>
      <c r="C153" s="1">
        <v>39169</v>
      </c>
      <c r="D153">
        <v>12300.36</v>
      </c>
      <c r="E153">
        <f t="shared" si="24"/>
        <v>-7.8186442359580426E-3</v>
      </c>
      <c r="F153">
        <f t="shared" si="29"/>
        <v>6.5994512029847468E-5</v>
      </c>
      <c r="G153" s="9">
        <f t="shared" si="25"/>
        <v>8.1237006364001055E-3</v>
      </c>
      <c r="I153">
        <v>6267.2</v>
      </c>
      <c r="J153">
        <f t="shared" si="30"/>
        <v>-4.0364873025459337E-3</v>
      </c>
      <c r="K153">
        <f t="shared" si="31"/>
        <v>1.0700047043355634E-4</v>
      </c>
      <c r="L153" s="9">
        <f t="shared" si="26"/>
        <v>1.0344103172027837E-2</v>
      </c>
      <c r="N153">
        <v>5552.69</v>
      </c>
      <c r="O153">
        <f t="shared" si="32"/>
        <v>-6.1517148553981516E-3</v>
      </c>
      <c r="P153">
        <f t="shared" si="33"/>
        <v>1.1893241053291571E-4</v>
      </c>
      <c r="Q153" s="9">
        <f t="shared" si="27"/>
        <v>1.0905613716472617E-2</v>
      </c>
      <c r="S153">
        <v>17254.73</v>
      </c>
      <c r="T153">
        <f t="shared" si="34"/>
        <v>-6.352990633485058E-3</v>
      </c>
      <c r="U153">
        <f t="shared" si="35"/>
        <v>1.5045447104230464E-4</v>
      </c>
      <c r="V153" s="9">
        <f t="shared" si="28"/>
        <v>1.2265988384239757E-2</v>
      </c>
    </row>
    <row r="154" spans="2:22" x14ac:dyDescent="0.25">
      <c r="B154" s="2">
        <v>152</v>
      </c>
      <c r="C154" s="1">
        <v>39170</v>
      </c>
      <c r="D154">
        <v>12348.75</v>
      </c>
      <c r="E154">
        <f t="shared" si="24"/>
        <v>3.9340311990868088E-3</v>
      </c>
      <c r="F154">
        <f t="shared" si="29"/>
        <v>6.5702713169365416E-5</v>
      </c>
      <c r="G154" s="9">
        <f t="shared" si="25"/>
        <v>8.105721014775023E-3</v>
      </c>
      <c r="I154">
        <v>6324.2</v>
      </c>
      <c r="J154">
        <f t="shared" si="30"/>
        <v>9.0949706407965278E-3</v>
      </c>
      <c r="K154">
        <f t="shared" si="31"/>
        <v>1.0155803599215982E-4</v>
      </c>
      <c r="L154" s="9">
        <f t="shared" si="26"/>
        <v>1.007760070612841E-2</v>
      </c>
      <c r="N154">
        <v>5631.53</v>
      </c>
      <c r="O154">
        <f t="shared" si="32"/>
        <v>1.4198523598472118E-2</v>
      </c>
      <c r="P154">
        <f t="shared" si="33"/>
        <v>1.1406708164066834E-4</v>
      </c>
      <c r="Q154" s="9">
        <f t="shared" si="27"/>
        <v>1.0680219175684942E-2</v>
      </c>
      <c r="S154">
        <v>17263.939999999999</v>
      </c>
      <c r="T154">
        <f t="shared" si="34"/>
        <v>5.3376668310655263E-4</v>
      </c>
      <c r="U154">
        <f t="shared" si="35"/>
        <v>1.438488321791153E-4</v>
      </c>
      <c r="V154" s="9">
        <f t="shared" si="28"/>
        <v>1.1993699686882079E-2</v>
      </c>
    </row>
    <row r="155" spans="2:22" x14ac:dyDescent="0.25">
      <c r="B155" s="2">
        <v>153</v>
      </c>
      <c r="C155" s="1">
        <v>39171</v>
      </c>
      <c r="D155">
        <v>12354.35</v>
      </c>
      <c r="E155">
        <f t="shared" si="24"/>
        <v>4.5348719506025823E-4</v>
      </c>
      <c r="F155">
        <f t="shared" si="29"/>
        <v>6.2689146467726804E-5</v>
      </c>
      <c r="G155" s="9">
        <f t="shared" si="25"/>
        <v>7.9176477862889817E-3</v>
      </c>
      <c r="I155">
        <v>6308</v>
      </c>
      <c r="J155">
        <f t="shared" si="30"/>
        <v>-2.5615888175579233E-3</v>
      </c>
      <c r="K155">
        <f t="shared" si="31"/>
        <v>1.0042766329004727E-4</v>
      </c>
      <c r="L155" s="9">
        <f t="shared" si="26"/>
        <v>1.0021360351272041E-2</v>
      </c>
      <c r="N155">
        <v>5634.16</v>
      </c>
      <c r="O155">
        <f t="shared" si="32"/>
        <v>4.6701340488288428E-4</v>
      </c>
      <c r="P155">
        <f t="shared" si="33"/>
        <v>1.1931894108481042E-4</v>
      </c>
      <c r="Q155" s="9">
        <f t="shared" si="27"/>
        <v>1.0923320973257648E-2</v>
      </c>
      <c r="S155">
        <v>17287.650000000001</v>
      </c>
      <c r="T155">
        <f t="shared" si="34"/>
        <v>1.3733829010065355E-3</v>
      </c>
      <c r="U155">
        <f t="shared" si="35"/>
        <v>1.3523499666068806E-4</v>
      </c>
      <c r="V155" s="9">
        <f t="shared" si="28"/>
        <v>1.1629058287784443E-2</v>
      </c>
    </row>
    <row r="156" spans="2:22" x14ac:dyDescent="0.25">
      <c r="B156" s="2">
        <v>154</v>
      </c>
      <c r="C156" s="1">
        <v>39174</v>
      </c>
      <c r="D156">
        <v>12382.3</v>
      </c>
      <c r="E156">
        <f t="shared" si="24"/>
        <v>2.2623610307299785E-3</v>
      </c>
      <c r="F156">
        <f t="shared" si="29"/>
        <v>5.8940136717828209E-5</v>
      </c>
      <c r="G156" s="9">
        <f t="shared" si="25"/>
        <v>7.6772479911637742E-3</v>
      </c>
      <c r="I156">
        <v>6315.5</v>
      </c>
      <c r="J156">
        <f t="shared" si="30"/>
        <v>1.1889663918833227E-3</v>
      </c>
      <c r="K156">
        <f t="shared" si="31"/>
        <v>9.4795707728858702E-5</v>
      </c>
      <c r="L156" s="9">
        <f t="shared" si="26"/>
        <v>9.7363087322074326E-3</v>
      </c>
      <c r="N156">
        <v>5645.56</v>
      </c>
      <c r="O156">
        <f t="shared" si="32"/>
        <v>2.0233717182331608E-3</v>
      </c>
      <c r="P156">
        <f t="shared" si="33"/>
        <v>1.121728907109422E-4</v>
      </c>
      <c r="Q156" s="9">
        <f t="shared" si="27"/>
        <v>1.0591170412704264E-2</v>
      </c>
      <c r="S156">
        <v>17028.41</v>
      </c>
      <c r="T156">
        <f t="shared" si="34"/>
        <v>-1.4995676104039681E-2</v>
      </c>
      <c r="U156">
        <f t="shared" si="35"/>
        <v>1.2723406769661339E-4</v>
      </c>
      <c r="V156" s="9">
        <f t="shared" si="28"/>
        <v>1.1279807963640755E-2</v>
      </c>
    </row>
    <row r="157" spans="2:22" x14ac:dyDescent="0.25">
      <c r="B157" s="2">
        <v>155</v>
      </c>
      <c r="C157" s="1">
        <v>39175</v>
      </c>
      <c r="D157">
        <v>12510.93</v>
      </c>
      <c r="E157">
        <f t="shared" si="24"/>
        <v>1.0388215436550642E-2</v>
      </c>
      <c r="F157">
        <f t="shared" si="29"/>
        <v>5.5710825160760447E-5</v>
      </c>
      <c r="G157" s="9">
        <f t="shared" si="25"/>
        <v>7.4639684592554684E-3</v>
      </c>
      <c r="I157">
        <v>6366.1</v>
      </c>
      <c r="J157">
        <f t="shared" si="30"/>
        <v>8.0120338848864488E-3</v>
      </c>
      <c r="K157">
        <f t="shared" si="31"/>
        <v>8.9192783729988862E-5</v>
      </c>
      <c r="L157" s="9">
        <f t="shared" si="26"/>
        <v>9.4441931222306579E-3</v>
      </c>
      <c r="N157">
        <v>5711.91</v>
      </c>
      <c r="O157">
        <f t="shared" si="32"/>
        <v>1.175259850218569E-2</v>
      </c>
      <c r="P157">
        <f t="shared" si="33"/>
        <v>1.0568815925489441E-4</v>
      </c>
      <c r="Q157" s="9">
        <f t="shared" si="27"/>
        <v>1.0280474660972342E-2</v>
      </c>
      <c r="S157">
        <v>17244.05</v>
      </c>
      <c r="T157">
        <f t="shared" si="34"/>
        <v>1.2663542867478492E-2</v>
      </c>
      <c r="U157">
        <f t="shared" si="35"/>
        <v>1.330922417438526E-4</v>
      </c>
      <c r="V157" s="9">
        <f t="shared" si="28"/>
        <v>1.1536561088290246E-2</v>
      </c>
    </row>
    <row r="158" spans="2:22" x14ac:dyDescent="0.25">
      <c r="B158" s="2">
        <v>156</v>
      </c>
      <c r="C158" s="1">
        <v>39176</v>
      </c>
      <c r="D158">
        <v>12530.05</v>
      </c>
      <c r="E158">
        <f t="shared" si="24"/>
        <v>1.5282636862326766E-3</v>
      </c>
      <c r="F158">
        <f t="shared" si="29"/>
        <v>5.8843076848486165E-5</v>
      </c>
      <c r="G158" s="9">
        <f t="shared" si="25"/>
        <v>7.670924119588602E-3</v>
      </c>
      <c r="I158">
        <v>6364.7</v>
      </c>
      <c r="J158">
        <f t="shared" si="30"/>
        <v>-2.1991486153226397E-4</v>
      </c>
      <c r="K158">
        <f t="shared" si="31"/>
        <v>8.7692777924543657E-5</v>
      </c>
      <c r="L158" s="9">
        <f t="shared" si="26"/>
        <v>9.3644422110739541E-3</v>
      </c>
      <c r="N158">
        <v>5739.01</v>
      </c>
      <c r="O158">
        <f t="shared" si="32"/>
        <v>4.7444725144479456E-3</v>
      </c>
      <c r="P158">
        <f t="shared" si="33"/>
        <v>1.0763428399281538E-4</v>
      </c>
      <c r="Q158" s="9">
        <f t="shared" si="27"/>
        <v>1.0374694404791661E-2</v>
      </c>
      <c r="S158">
        <v>17544.09</v>
      </c>
      <c r="T158">
        <f t="shared" si="34"/>
        <v>1.7399624798118823E-2</v>
      </c>
      <c r="U158">
        <f t="shared" si="35"/>
        <v>1.3472862631660936E-4</v>
      </c>
      <c r="V158" s="9">
        <f t="shared" si="28"/>
        <v>1.1607266100017237E-2</v>
      </c>
    </row>
    <row r="159" spans="2:22" x14ac:dyDescent="0.25">
      <c r="B159" s="2">
        <v>157</v>
      </c>
      <c r="C159" s="1">
        <v>39177</v>
      </c>
      <c r="D159">
        <v>12560.83</v>
      </c>
      <c r="E159">
        <f t="shared" si="24"/>
        <v>2.4564945870128737E-3</v>
      </c>
      <c r="F159">
        <f t="shared" si="29"/>
        <v>5.5452627631256446E-5</v>
      </c>
      <c r="G159" s="9">
        <f t="shared" si="25"/>
        <v>7.4466521089182379E-3</v>
      </c>
      <c r="I159">
        <v>6397.3</v>
      </c>
      <c r="J159">
        <f t="shared" si="30"/>
        <v>5.1220010369695925E-3</v>
      </c>
      <c r="K159">
        <f t="shared" si="31"/>
        <v>8.2434113001850407E-5</v>
      </c>
      <c r="L159" s="9">
        <f t="shared" si="26"/>
        <v>9.0793233779753874E-3</v>
      </c>
      <c r="N159">
        <v>5741.38</v>
      </c>
      <c r="O159">
        <f t="shared" si="32"/>
        <v>4.1296321142494799E-4</v>
      </c>
      <c r="P159">
        <f t="shared" si="33"/>
        <v>1.0252682811966757E-4</v>
      </c>
      <c r="Q159" s="9">
        <f t="shared" si="27"/>
        <v>1.0125553225363421E-2</v>
      </c>
      <c r="S159">
        <v>17491.419999999998</v>
      </c>
      <c r="T159">
        <f t="shared" si="34"/>
        <v>-3.0021505817629693E-3</v>
      </c>
      <c r="U159">
        <f t="shared" si="35"/>
        <v>1.448097253245315E-4</v>
      </c>
      <c r="V159" s="9">
        <f t="shared" si="28"/>
        <v>1.2033691259315717E-2</v>
      </c>
    </row>
    <row r="160" spans="2:22" x14ac:dyDescent="0.25">
      <c r="B160" s="2">
        <v>158</v>
      </c>
      <c r="C160" s="1">
        <v>39182</v>
      </c>
      <c r="D160">
        <v>12573.85</v>
      </c>
      <c r="E160">
        <f t="shared" si="24"/>
        <v>1.0365557053156867E-3</v>
      </c>
      <c r="F160">
        <f t="shared" si="29"/>
        <v>5.2487531912742463E-5</v>
      </c>
      <c r="G160" s="9">
        <f t="shared" si="25"/>
        <v>7.2448279422455894E-3</v>
      </c>
      <c r="I160">
        <v>6417.8</v>
      </c>
      <c r="J160">
        <f t="shared" si="30"/>
        <v>3.2044768886874148E-3</v>
      </c>
      <c r="K160">
        <f t="shared" si="31"/>
        <v>7.9062159899102446E-5</v>
      </c>
      <c r="L160" s="9">
        <f t="shared" si="26"/>
        <v>8.8916904972621731E-3</v>
      </c>
      <c r="N160">
        <v>5766.27</v>
      </c>
      <c r="O160">
        <f t="shared" si="32"/>
        <v>4.3351946744511474E-3</v>
      </c>
      <c r="P160">
        <f t="shared" si="33"/>
        <v>9.6385450749326935E-5</v>
      </c>
      <c r="Q160" s="9">
        <f t="shared" si="27"/>
        <v>9.8176092175909571E-3</v>
      </c>
      <c r="S160">
        <v>17664.689999999999</v>
      </c>
      <c r="T160">
        <f t="shared" si="34"/>
        <v>9.9059996272458407E-3</v>
      </c>
      <c r="U160">
        <f t="shared" si="35"/>
        <v>1.366619162919944E-4</v>
      </c>
      <c r="V160" s="9">
        <f t="shared" si="28"/>
        <v>1.1690248769465703E-2</v>
      </c>
    </row>
    <row r="161" spans="2:22" x14ac:dyDescent="0.25">
      <c r="B161" s="2">
        <v>159</v>
      </c>
      <c r="C161" s="1">
        <v>39183</v>
      </c>
      <c r="D161">
        <v>12484.62</v>
      </c>
      <c r="E161">
        <f t="shared" si="24"/>
        <v>-7.0964740314223215E-3</v>
      </c>
      <c r="F161">
        <f t="shared" si="29"/>
        <v>4.9402746861791263E-5</v>
      </c>
      <c r="G161" s="9">
        <f t="shared" si="25"/>
        <v>7.0287087620551801E-3</v>
      </c>
      <c r="I161">
        <v>6413.3</v>
      </c>
      <c r="J161">
        <f t="shared" si="30"/>
        <v>-7.01174857427779E-4</v>
      </c>
      <c r="K161">
        <f t="shared" si="31"/>
        <v>7.4934550632964203E-5</v>
      </c>
      <c r="L161" s="9">
        <f t="shared" si="26"/>
        <v>8.6564744921338622E-3</v>
      </c>
      <c r="N161">
        <v>5751.92</v>
      </c>
      <c r="O161">
        <f t="shared" si="32"/>
        <v>-2.4886104882359591E-3</v>
      </c>
      <c r="P161">
        <f t="shared" si="33"/>
        <v>9.1729958476290688E-5</v>
      </c>
      <c r="Q161" s="9">
        <f t="shared" si="27"/>
        <v>9.5775758141760838E-3</v>
      </c>
      <c r="S161">
        <v>17670.07</v>
      </c>
      <c r="T161">
        <f t="shared" si="34"/>
        <v>3.0456237839447052E-4</v>
      </c>
      <c r="U161">
        <f t="shared" si="35"/>
        <v>1.3434993103137442E-4</v>
      </c>
      <c r="V161" s="9">
        <f t="shared" si="28"/>
        <v>1.1590941766369737E-2</v>
      </c>
    </row>
    <row r="162" spans="2:22" x14ac:dyDescent="0.25">
      <c r="B162" s="2">
        <v>160</v>
      </c>
      <c r="C162" s="1">
        <v>39184</v>
      </c>
      <c r="D162">
        <v>12552.96</v>
      </c>
      <c r="E162">
        <f t="shared" si="24"/>
        <v>5.4739351297835512E-3</v>
      </c>
      <c r="F162">
        <f t="shared" si="29"/>
        <v>4.9460178670802868E-5</v>
      </c>
      <c r="G162" s="9">
        <f t="shared" si="25"/>
        <v>7.0327930917099268E-3</v>
      </c>
      <c r="I162">
        <v>6416.4</v>
      </c>
      <c r="J162">
        <f t="shared" si="30"/>
        <v>4.8337049568856192E-4</v>
      </c>
      <c r="K162">
        <f t="shared" si="31"/>
        <v>7.046797636582768E-5</v>
      </c>
      <c r="L162" s="9">
        <f t="shared" si="26"/>
        <v>8.3945206156056159E-3</v>
      </c>
      <c r="N162">
        <v>5748.94</v>
      </c>
      <c r="O162">
        <f t="shared" si="32"/>
        <v>-5.1808787326674795E-4</v>
      </c>
      <c r="P162">
        <f t="shared" si="33"/>
        <v>8.6597751897442716E-5</v>
      </c>
      <c r="Q162" s="9">
        <f t="shared" si="27"/>
        <v>9.3057913095793594E-3</v>
      </c>
      <c r="S162">
        <v>17540.419999999998</v>
      </c>
      <c r="T162">
        <f t="shared" si="34"/>
        <v>-7.3372657833274827E-3</v>
      </c>
      <c r="U162">
        <f t="shared" si="35"/>
        <v>1.2629450066403196E-4</v>
      </c>
      <c r="V162" s="9">
        <f t="shared" si="28"/>
        <v>1.1238082606211433E-2</v>
      </c>
    </row>
    <row r="163" spans="2:22" x14ac:dyDescent="0.25">
      <c r="B163" s="2">
        <v>161</v>
      </c>
      <c r="C163" s="1">
        <v>39185</v>
      </c>
      <c r="D163">
        <v>12612.13</v>
      </c>
      <c r="E163">
        <f t="shared" si="24"/>
        <v>4.7136292954012499E-3</v>
      </c>
      <c r="F163">
        <f t="shared" si="29"/>
        <v>4.8290405898859398E-5</v>
      </c>
      <c r="G163" s="9">
        <f t="shared" si="25"/>
        <v>6.949129866311278E-3</v>
      </c>
      <c r="I163">
        <v>6462.4</v>
      </c>
      <c r="J163">
        <f t="shared" si="30"/>
        <v>7.1691291066641738E-3</v>
      </c>
      <c r="K163">
        <f t="shared" si="31"/>
        <v>6.6253916606044149E-5</v>
      </c>
      <c r="L163" s="9">
        <f t="shared" si="26"/>
        <v>8.139650889690795E-3</v>
      </c>
      <c r="N163">
        <v>5789.34</v>
      </c>
      <c r="O163">
        <f t="shared" si="32"/>
        <v>7.0273824391975824E-3</v>
      </c>
      <c r="P163">
        <f t="shared" si="33"/>
        <v>8.141799168626171E-5</v>
      </c>
      <c r="Q163" s="9">
        <f t="shared" si="27"/>
        <v>9.0231918790559754E-3</v>
      </c>
      <c r="S163">
        <v>17363.95</v>
      </c>
      <c r="T163">
        <f t="shared" si="34"/>
        <v>-1.0060762513098178E-2</v>
      </c>
      <c r="U163">
        <f t="shared" si="35"/>
        <v>1.2194695877470133E-4</v>
      </c>
      <c r="V163" s="9">
        <f t="shared" si="28"/>
        <v>1.104295969270473E-2</v>
      </c>
    </row>
    <row r="164" spans="2:22" x14ac:dyDescent="0.25">
      <c r="B164" s="2">
        <v>162</v>
      </c>
      <c r="C164" s="1">
        <v>39188</v>
      </c>
      <c r="D164">
        <v>12720.46</v>
      </c>
      <c r="E164">
        <f t="shared" si="24"/>
        <v>8.5893500939175169E-3</v>
      </c>
      <c r="F164">
        <f t="shared" si="29"/>
        <v>4.6726079612995727E-5</v>
      </c>
      <c r="G164" s="9">
        <f t="shared" si="25"/>
        <v>6.8356477098367001E-3</v>
      </c>
      <c r="I164">
        <v>6516.2</v>
      </c>
      <c r="J164">
        <f t="shared" si="30"/>
        <v>8.3250804654617771E-3</v>
      </c>
      <c r="K164">
        <f t="shared" si="31"/>
        <v>6.5362466338562671E-5</v>
      </c>
      <c r="L164" s="9">
        <f t="shared" si="26"/>
        <v>8.0847057051300682E-3</v>
      </c>
      <c r="N164">
        <v>5861.97</v>
      </c>
      <c r="O164">
        <f t="shared" si="32"/>
        <v>1.2545471504523851E-2</v>
      </c>
      <c r="P164">
        <f t="shared" si="33"/>
        <v>7.9495958421890554E-5</v>
      </c>
      <c r="Q164" s="9">
        <f t="shared" si="27"/>
        <v>8.9160506067367373E-3</v>
      </c>
      <c r="S164">
        <v>17628.3</v>
      </c>
      <c r="T164">
        <f t="shared" si="34"/>
        <v>1.5224070559981947E-2</v>
      </c>
      <c r="U164">
        <f t="shared" si="35"/>
        <v>1.2070327778891695E-4</v>
      </c>
      <c r="V164" s="9">
        <f t="shared" si="28"/>
        <v>1.0986504348013381E-2</v>
      </c>
    </row>
    <row r="165" spans="2:22" x14ac:dyDescent="0.25">
      <c r="B165" s="2">
        <v>163</v>
      </c>
      <c r="C165" s="1">
        <v>39189</v>
      </c>
      <c r="D165">
        <v>12773.04</v>
      </c>
      <c r="E165">
        <f t="shared" si="24"/>
        <v>4.1334983168849039E-3</v>
      </c>
      <c r="F165">
        <f t="shared" si="29"/>
        <v>4.8349130938368838E-5</v>
      </c>
      <c r="G165" s="9">
        <f t="shared" si="25"/>
        <v>6.9533539344958442E-3</v>
      </c>
      <c r="I165">
        <v>6497.8</v>
      </c>
      <c r="J165">
        <f t="shared" si="30"/>
        <v>-2.8237316227248451E-3</v>
      </c>
      <c r="K165">
        <f t="shared" si="31"/>
        <v>6.5599136243633705E-5</v>
      </c>
      <c r="L165" s="9">
        <f t="shared" si="26"/>
        <v>8.0993293699931548E-3</v>
      </c>
      <c r="N165">
        <v>5858.14</v>
      </c>
      <c r="O165">
        <f t="shared" si="32"/>
        <v>-6.53363971497624E-4</v>
      </c>
      <c r="P165">
        <f t="shared" si="33"/>
        <v>8.416953223282632E-5</v>
      </c>
      <c r="Q165" s="9">
        <f t="shared" si="27"/>
        <v>9.1743954696114072E-3</v>
      </c>
      <c r="S165">
        <v>17527.45</v>
      </c>
      <c r="T165">
        <f t="shared" si="34"/>
        <v>-5.7209146656228083E-3</v>
      </c>
      <c r="U165">
        <f t="shared" si="35"/>
        <v>1.2736742058650047E-4</v>
      </c>
      <c r="V165" s="9">
        <f t="shared" si="28"/>
        <v>1.1285717548587705E-2</v>
      </c>
    </row>
    <row r="166" spans="2:22" x14ac:dyDescent="0.25">
      <c r="B166" s="2">
        <v>164</v>
      </c>
      <c r="C166" s="1">
        <v>39190</v>
      </c>
      <c r="D166">
        <v>12803.84</v>
      </c>
      <c r="E166">
        <f t="shared" si="24"/>
        <v>2.411328861414297E-3</v>
      </c>
      <c r="F166">
        <f t="shared" si="29"/>
        <v>4.6473331582208129E-5</v>
      </c>
      <c r="G166" s="9">
        <f t="shared" si="25"/>
        <v>6.8171351447809904E-3</v>
      </c>
      <c r="I166">
        <v>6449.4</v>
      </c>
      <c r="J166">
        <f t="shared" si="30"/>
        <v>-7.4486749361323129E-3</v>
      </c>
      <c r="K166">
        <f t="shared" si="31"/>
        <v>6.214159568564625E-5</v>
      </c>
      <c r="L166" s="9">
        <f t="shared" si="26"/>
        <v>7.882994081289561E-3</v>
      </c>
      <c r="N166">
        <v>5835.95</v>
      </c>
      <c r="O166">
        <f t="shared" si="32"/>
        <v>-3.7878917198975286E-3</v>
      </c>
      <c r="P166">
        <f t="shared" si="33"/>
        <v>7.9144973367611799E-5</v>
      </c>
      <c r="Q166" s="9">
        <f t="shared" si="27"/>
        <v>8.8963460683368096E-3</v>
      </c>
      <c r="S166">
        <v>17667.330000000002</v>
      </c>
      <c r="T166">
        <f t="shared" si="34"/>
        <v>7.9806246772919625E-3</v>
      </c>
      <c r="U166">
        <f t="shared" si="35"/>
        <v>1.2168910722799073E-4</v>
      </c>
      <c r="V166" s="9">
        <f t="shared" si="28"/>
        <v>1.1031278585367642E-2</v>
      </c>
    </row>
    <row r="167" spans="2:22" x14ac:dyDescent="0.25">
      <c r="B167" s="2">
        <v>165</v>
      </c>
      <c r="C167" s="1">
        <v>39191</v>
      </c>
      <c r="D167">
        <v>12808.63</v>
      </c>
      <c r="E167">
        <f t="shared" si="24"/>
        <v>3.7410651804451275E-4</v>
      </c>
      <c r="F167">
        <f t="shared" si="29"/>
        <v>4.4033802099949011E-5</v>
      </c>
      <c r="G167" s="9">
        <f t="shared" si="25"/>
        <v>6.635797020701357E-3</v>
      </c>
      <c r="I167">
        <v>6440.6</v>
      </c>
      <c r="J167">
        <f t="shared" si="30"/>
        <v>-1.3644680125281844E-3</v>
      </c>
      <c r="K167">
        <f t="shared" si="31"/>
        <v>6.1742065442757421E-5</v>
      </c>
      <c r="L167" s="9">
        <f t="shared" si="26"/>
        <v>7.857611942744272E-3</v>
      </c>
      <c r="N167">
        <v>5829.04</v>
      </c>
      <c r="O167">
        <f t="shared" si="32"/>
        <v>-1.1840403019216844E-3</v>
      </c>
      <c r="P167">
        <f t="shared" si="33"/>
        <v>7.5257162386455182E-5</v>
      </c>
      <c r="Q167" s="9">
        <f t="shared" si="27"/>
        <v>8.6750886097177807E-3</v>
      </c>
      <c r="S167">
        <v>17371.97</v>
      </c>
      <c r="T167">
        <f t="shared" si="34"/>
        <v>-1.671786285760217E-2</v>
      </c>
      <c r="U167">
        <f t="shared" si="35"/>
        <v>1.1820918300869937E-4</v>
      </c>
      <c r="V167" s="9">
        <f t="shared" si="28"/>
        <v>1.087240465622483E-2</v>
      </c>
    </row>
    <row r="168" spans="2:22" x14ac:dyDescent="0.25">
      <c r="B168" s="2">
        <v>166</v>
      </c>
      <c r="C168" s="1">
        <v>39192</v>
      </c>
      <c r="D168">
        <v>12961.98</v>
      </c>
      <c r="E168">
        <f t="shared" si="24"/>
        <v>1.1972396735638423E-2</v>
      </c>
      <c r="F168">
        <f t="shared" si="29"/>
        <v>4.1400171315162675E-5</v>
      </c>
      <c r="G168" s="9">
        <f t="shared" si="25"/>
        <v>6.4342964895288028E-3</v>
      </c>
      <c r="I168">
        <v>6486.8</v>
      </c>
      <c r="J168">
        <f t="shared" si="30"/>
        <v>7.1732447287519508E-3</v>
      </c>
      <c r="K168">
        <f t="shared" si="31"/>
        <v>5.8149247893624731E-5</v>
      </c>
      <c r="L168" s="9">
        <f t="shared" si="26"/>
        <v>7.625565414683998E-3</v>
      </c>
      <c r="N168">
        <v>5938.9</v>
      </c>
      <c r="O168">
        <f t="shared" si="32"/>
        <v>1.8847014259637893E-2</v>
      </c>
      <c r="P168">
        <f t="shared" si="33"/>
        <v>7.0825849729462358E-5</v>
      </c>
      <c r="Q168" s="9">
        <f t="shared" si="27"/>
        <v>8.4158095112390908E-3</v>
      </c>
      <c r="S168">
        <v>17452.62</v>
      </c>
      <c r="T168">
        <f t="shared" si="34"/>
        <v>4.6425362235830367E-3</v>
      </c>
      <c r="U168">
        <f t="shared" si="35"/>
        <v>1.2788584833971307E-4</v>
      </c>
      <c r="V168" s="9">
        <f t="shared" si="28"/>
        <v>1.1308662535406787E-2</v>
      </c>
    </row>
    <row r="169" spans="2:22" x14ac:dyDescent="0.25">
      <c r="B169" s="2">
        <v>167</v>
      </c>
      <c r="C169" s="1">
        <v>39195</v>
      </c>
      <c r="D169">
        <v>12919.4</v>
      </c>
      <c r="E169">
        <f t="shared" si="24"/>
        <v>-3.2849919533898316E-3</v>
      </c>
      <c r="F169">
        <f t="shared" si="29"/>
        <v>4.7516458051984455E-5</v>
      </c>
      <c r="G169" s="9">
        <f t="shared" si="25"/>
        <v>6.893218265221583E-3</v>
      </c>
      <c r="I169">
        <v>6479.7</v>
      </c>
      <c r="J169">
        <f t="shared" si="30"/>
        <v>-1.094530431029223E-3</v>
      </c>
      <c r="K169">
        <f t="shared" si="31"/>
        <v>5.7747619416321309E-5</v>
      </c>
      <c r="L169" s="9">
        <f t="shared" si="26"/>
        <v>7.5991854442644911E-3</v>
      </c>
      <c r="N169">
        <v>5917.32</v>
      </c>
      <c r="O169">
        <f t="shared" si="32"/>
        <v>-3.6336695347623177E-3</v>
      </c>
      <c r="P169">
        <f t="shared" si="33"/>
        <v>8.7888895535874267E-5</v>
      </c>
      <c r="Q169" s="9">
        <f t="shared" si="27"/>
        <v>9.3749077614595378E-3</v>
      </c>
      <c r="S169">
        <v>17455.37</v>
      </c>
      <c r="T169">
        <f t="shared" si="34"/>
        <v>1.5756946521496487E-4</v>
      </c>
      <c r="U169">
        <f t="shared" si="35"/>
        <v>1.2150588599456712E-4</v>
      </c>
      <c r="V169" s="9">
        <f t="shared" si="28"/>
        <v>1.1022970833426311E-2</v>
      </c>
    </row>
    <row r="170" spans="2:22" x14ac:dyDescent="0.25">
      <c r="B170" s="2">
        <v>168</v>
      </c>
      <c r="C170" s="1">
        <v>39196</v>
      </c>
      <c r="D170">
        <v>12953.94</v>
      </c>
      <c r="E170">
        <f t="shared" si="24"/>
        <v>2.6734987692927591E-3</v>
      </c>
      <c r="F170">
        <f t="shared" si="29"/>
        <v>4.5312940896895548E-5</v>
      </c>
      <c r="G170" s="9">
        <f t="shared" si="25"/>
        <v>6.7314887578377152E-3</v>
      </c>
      <c r="I170">
        <v>6429.5</v>
      </c>
      <c r="J170">
        <f t="shared" si="30"/>
        <v>-7.7472722502584714E-3</v>
      </c>
      <c r="K170">
        <f t="shared" si="31"/>
        <v>5.4354642063208971E-5</v>
      </c>
      <c r="L170" s="9">
        <f t="shared" si="26"/>
        <v>7.3725600752526238E-3</v>
      </c>
      <c r="N170">
        <v>5886.03</v>
      </c>
      <c r="O170">
        <f t="shared" si="32"/>
        <v>-5.2878668045669265E-3</v>
      </c>
      <c r="P170">
        <f t="shared" si="33"/>
        <v>8.3407775060993395E-5</v>
      </c>
      <c r="Q170" s="9">
        <f t="shared" si="27"/>
        <v>9.1327857229321543E-3</v>
      </c>
      <c r="S170">
        <v>17451.77</v>
      </c>
      <c r="T170">
        <f t="shared" si="34"/>
        <v>-2.062402572960954E-4</v>
      </c>
      <c r="U170">
        <f t="shared" si="35"/>
        <v>1.1421702252307517E-4</v>
      </c>
      <c r="V170" s="9">
        <f t="shared" si="28"/>
        <v>1.0687236430578074E-2</v>
      </c>
    </row>
    <row r="171" spans="2:22" x14ac:dyDescent="0.25">
      <c r="B171" s="2">
        <v>169</v>
      </c>
      <c r="C171" s="1">
        <v>39197</v>
      </c>
      <c r="D171">
        <v>13089.89</v>
      </c>
      <c r="E171">
        <f t="shared" si="24"/>
        <v>1.0494876462296328E-2</v>
      </c>
      <c r="F171">
        <f t="shared" si="29"/>
        <v>4.3023020183246402E-5</v>
      </c>
      <c r="G171" s="9">
        <f t="shared" si="25"/>
        <v>6.5591935619591533E-3</v>
      </c>
      <c r="I171">
        <v>6461.9</v>
      </c>
      <c r="J171">
        <f t="shared" si="30"/>
        <v>5.0392721051403123E-3</v>
      </c>
      <c r="K171">
        <f t="shared" si="31"/>
        <v>5.4694577178593936E-5</v>
      </c>
      <c r="L171" s="9">
        <f t="shared" si="26"/>
        <v>7.3955782180025612E-3</v>
      </c>
      <c r="N171">
        <v>5947.33</v>
      </c>
      <c r="O171">
        <f t="shared" si="32"/>
        <v>1.0414489902362064E-2</v>
      </c>
      <c r="P171">
        <f t="shared" si="33"/>
        <v>8.0081000677904247E-5</v>
      </c>
      <c r="Q171" s="9">
        <f t="shared" si="27"/>
        <v>8.9487988399507695E-3</v>
      </c>
      <c r="S171">
        <v>17236.16</v>
      </c>
      <c r="T171">
        <f t="shared" si="34"/>
        <v>-1.2354620763395378E-2</v>
      </c>
      <c r="U171">
        <f t="shared" si="35"/>
        <v>1.0736655327431443E-4</v>
      </c>
      <c r="V171" s="9">
        <f t="shared" si="28"/>
        <v>1.0361783305701505E-2</v>
      </c>
    </row>
    <row r="172" spans="2:22" x14ac:dyDescent="0.25">
      <c r="B172" s="2">
        <v>170</v>
      </c>
      <c r="C172" s="1">
        <v>39198</v>
      </c>
      <c r="D172">
        <v>13105.5</v>
      </c>
      <c r="E172">
        <f t="shared" si="24"/>
        <v>1.1925233901889612E-3</v>
      </c>
      <c r="F172">
        <f t="shared" si="29"/>
        <v>4.7050184889783312E-5</v>
      </c>
      <c r="G172" s="9">
        <f t="shared" si="25"/>
        <v>6.8593137331502277E-3</v>
      </c>
      <c r="I172">
        <v>6469.4</v>
      </c>
      <c r="J172">
        <f t="shared" si="30"/>
        <v>1.1606493446200035E-3</v>
      </c>
      <c r="K172">
        <f t="shared" si="31"/>
        <v>5.2936558348857013E-5</v>
      </c>
      <c r="L172" s="9">
        <f t="shared" si="26"/>
        <v>7.2757513941074849E-3</v>
      </c>
      <c r="N172">
        <v>5944.44</v>
      </c>
      <c r="O172">
        <f t="shared" si="32"/>
        <v>-4.8593234274881794E-4</v>
      </c>
      <c r="P172">
        <f t="shared" si="33"/>
        <v>8.1783836632814079E-5</v>
      </c>
      <c r="Q172" s="9">
        <f t="shared" si="27"/>
        <v>9.0434416365017846E-3</v>
      </c>
      <c r="S172">
        <v>17429.169999999998</v>
      </c>
      <c r="T172">
        <f t="shared" si="34"/>
        <v>1.1197969849432728E-2</v>
      </c>
      <c r="U172">
        <f t="shared" si="35"/>
        <v>1.1008275933029478E-4</v>
      </c>
      <c r="V172" s="9">
        <f t="shared" si="28"/>
        <v>1.049203313616073E-2</v>
      </c>
    </row>
    <row r="173" spans="2:22" x14ac:dyDescent="0.25">
      <c r="B173" s="2">
        <v>171</v>
      </c>
      <c r="C173" s="1">
        <v>39199</v>
      </c>
      <c r="D173">
        <v>13120.94</v>
      </c>
      <c r="E173">
        <f t="shared" si="24"/>
        <v>1.1781313189119461E-3</v>
      </c>
      <c r="F173">
        <f t="shared" si="29"/>
        <v>4.4312500518565178E-5</v>
      </c>
      <c r="G173" s="9">
        <f t="shared" si="25"/>
        <v>6.6567635167974221E-3</v>
      </c>
      <c r="I173">
        <v>6418.7</v>
      </c>
      <c r="J173">
        <f t="shared" si="30"/>
        <v>-7.8368936841128733E-3</v>
      </c>
      <c r="K173">
        <f t="shared" si="31"/>
        <v>4.98411912619956E-5</v>
      </c>
      <c r="L173" s="9">
        <f t="shared" si="26"/>
        <v>7.0598294074287376E-3</v>
      </c>
      <c r="N173">
        <v>5930.77</v>
      </c>
      <c r="O173">
        <f t="shared" si="32"/>
        <v>-2.299627887572112E-3</v>
      </c>
      <c r="P173">
        <f t="shared" si="33"/>
        <v>7.6890974249348992E-5</v>
      </c>
      <c r="Q173" s="9">
        <f t="shared" si="27"/>
        <v>8.7687498681025787E-3</v>
      </c>
      <c r="S173">
        <v>17400.41</v>
      </c>
      <c r="T173">
        <f t="shared" si="34"/>
        <v>-1.6501072627094922E-3</v>
      </c>
      <c r="U173">
        <f t="shared" si="35"/>
        <v>1.1100146549540535E-4</v>
      </c>
      <c r="V173" s="9">
        <f t="shared" si="28"/>
        <v>1.0535723301957269E-2</v>
      </c>
    </row>
    <row r="174" spans="2:22" x14ac:dyDescent="0.25">
      <c r="B174" s="2">
        <v>172</v>
      </c>
      <c r="C174" s="1">
        <v>39204</v>
      </c>
      <c r="D174">
        <v>13211.88</v>
      </c>
      <c r="E174">
        <f t="shared" si="24"/>
        <v>6.9309058649760372E-3</v>
      </c>
      <c r="F174">
        <f t="shared" si="29"/>
        <v>4.1737030091727338E-5</v>
      </c>
      <c r="G174" s="9">
        <f t="shared" si="25"/>
        <v>6.4604202720664654E-3</v>
      </c>
      <c r="I174">
        <v>6484.5</v>
      </c>
      <c r="J174">
        <f t="shared" si="30"/>
        <v>1.0251296991602689E-2</v>
      </c>
      <c r="K174">
        <f t="shared" si="31"/>
        <v>5.053573394324116E-5</v>
      </c>
      <c r="L174" s="9">
        <f t="shared" si="26"/>
        <v>7.108848988636709E-3</v>
      </c>
      <c r="N174">
        <v>5990.13</v>
      </c>
      <c r="O174">
        <f t="shared" si="32"/>
        <v>1.000881841649561E-2</v>
      </c>
      <c r="P174">
        <f t="shared" si="33"/>
        <v>7.259481309966601E-5</v>
      </c>
      <c r="Q174" s="9">
        <f t="shared" si="27"/>
        <v>8.5202589807860888E-3</v>
      </c>
      <c r="S174">
        <v>17394.919999999998</v>
      </c>
      <c r="T174">
        <f t="shared" si="34"/>
        <v>-3.1550980695291666E-4</v>
      </c>
      <c r="U174">
        <f t="shared" si="35"/>
        <v>1.0450474880438783E-4</v>
      </c>
      <c r="V174" s="9">
        <f t="shared" si="28"/>
        <v>1.0222756419106728E-2</v>
      </c>
    </row>
    <row r="175" spans="2:22" x14ac:dyDescent="0.25">
      <c r="B175" s="2">
        <v>173</v>
      </c>
      <c r="C175" s="1">
        <v>39210</v>
      </c>
      <c r="D175">
        <v>13309.07</v>
      </c>
      <c r="E175">
        <f t="shared" si="24"/>
        <v>7.3562581555388423E-3</v>
      </c>
      <c r="F175">
        <f t="shared" si="29"/>
        <v>4.2115055652773255E-5</v>
      </c>
      <c r="G175" s="9">
        <f t="shared" si="25"/>
        <v>6.4896113637700412E-3</v>
      </c>
      <c r="I175">
        <v>6550.4</v>
      </c>
      <c r="J175">
        <f t="shared" si="30"/>
        <v>1.0162695658878809E-2</v>
      </c>
      <c r="K175">
        <f t="shared" si="31"/>
        <v>5.3808935307249229E-5</v>
      </c>
      <c r="L175" s="9">
        <f t="shared" si="26"/>
        <v>7.3354574027288321E-3</v>
      </c>
      <c r="N175">
        <v>6034.25</v>
      </c>
      <c r="O175">
        <f t="shared" si="32"/>
        <v>7.3654494977571251E-3</v>
      </c>
      <c r="P175">
        <f t="shared" si="33"/>
        <v>7.4249711079348954E-5</v>
      </c>
      <c r="Q175" s="9">
        <f t="shared" si="27"/>
        <v>8.6168272049141712E-3</v>
      </c>
      <c r="S175">
        <v>17656.84</v>
      </c>
      <c r="T175">
        <f t="shared" si="34"/>
        <v>1.505726959365159E-2</v>
      </c>
      <c r="U175">
        <f t="shared" si="35"/>
        <v>9.8240436662421548E-5</v>
      </c>
      <c r="V175" s="9">
        <f t="shared" si="28"/>
        <v>9.9116313824930725E-3</v>
      </c>
    </row>
    <row r="176" spans="2:22" x14ac:dyDescent="0.25">
      <c r="B176" s="2">
        <v>174</v>
      </c>
      <c r="C176" s="1">
        <v>39211</v>
      </c>
      <c r="D176">
        <v>13362.87</v>
      </c>
      <c r="E176">
        <f t="shared" si="24"/>
        <v>4.0423560774720613E-3</v>
      </c>
      <c r="F176">
        <f t="shared" si="29"/>
        <v>4.2835024356662763E-5</v>
      </c>
      <c r="G176" s="9">
        <f t="shared" si="25"/>
        <v>6.5448471606801301E-3</v>
      </c>
      <c r="I176">
        <v>6549.6</v>
      </c>
      <c r="J176">
        <f t="shared" si="30"/>
        <v>-1.2212994626271256E-4</v>
      </c>
      <c r="K176">
        <f t="shared" si="31"/>
        <v>5.6777222172113933E-5</v>
      </c>
      <c r="L176" s="9">
        <f t="shared" si="26"/>
        <v>7.5350661690600923E-3</v>
      </c>
      <c r="N176">
        <v>6051.63</v>
      </c>
      <c r="O176">
        <f t="shared" si="32"/>
        <v>2.8802253801218226E-3</v>
      </c>
      <c r="P176">
        <f t="shared" si="33"/>
        <v>7.3049719192828648E-5</v>
      </c>
      <c r="Q176" s="9">
        <f t="shared" si="27"/>
        <v>8.5469128457489642E-3</v>
      </c>
      <c r="S176">
        <v>17748.12</v>
      </c>
      <c r="T176">
        <f t="shared" si="34"/>
        <v>5.1696679587060219E-3</v>
      </c>
      <c r="U176">
        <f t="shared" si="35"/>
        <v>1.0594929251963053E-4</v>
      </c>
      <c r="V176" s="9">
        <f t="shared" si="28"/>
        <v>1.0293167273469839E-2</v>
      </c>
    </row>
    <row r="177" spans="2:22" x14ac:dyDescent="0.25">
      <c r="B177" s="2">
        <v>175</v>
      </c>
      <c r="C177" s="1">
        <v>39212</v>
      </c>
      <c r="D177">
        <v>13215.13</v>
      </c>
      <c r="E177">
        <f t="shared" si="24"/>
        <v>-1.1056008177884062E-2</v>
      </c>
      <c r="F177">
        <f t="shared" si="29"/>
        <v>4.124536145468752E-5</v>
      </c>
      <c r="G177" s="9">
        <f t="shared" si="25"/>
        <v>6.422255168917498E-3</v>
      </c>
      <c r="I177">
        <v>6524.1</v>
      </c>
      <c r="J177">
        <f t="shared" si="30"/>
        <v>-3.8933675338951993E-3</v>
      </c>
      <c r="K177">
        <f t="shared" si="31"/>
        <v>5.3371483785213544E-5</v>
      </c>
      <c r="L177" s="9">
        <f t="shared" si="26"/>
        <v>7.3055789493518958E-3</v>
      </c>
      <c r="N177">
        <v>6012.76</v>
      </c>
      <c r="O177">
        <f t="shared" si="32"/>
        <v>-6.4230628772743688E-3</v>
      </c>
      <c r="P177">
        <f t="shared" si="33"/>
        <v>6.9164477935676811E-5</v>
      </c>
      <c r="Q177" s="9">
        <f t="shared" si="27"/>
        <v>8.316518378244396E-3</v>
      </c>
      <c r="S177">
        <v>17736.96</v>
      </c>
      <c r="T177">
        <f t="shared" si="34"/>
        <v>-6.2879899392160156E-4</v>
      </c>
      <c r="U177">
        <f t="shared" si="35"/>
        <v>1.01195862976649E-4</v>
      </c>
      <c r="V177" s="9">
        <f t="shared" si="28"/>
        <v>1.0059615448745991E-2</v>
      </c>
    </row>
    <row r="178" spans="2:22" x14ac:dyDescent="0.25">
      <c r="B178" s="2">
        <v>176</v>
      </c>
      <c r="C178" s="1">
        <v>39213</v>
      </c>
      <c r="D178">
        <v>13326.22</v>
      </c>
      <c r="E178">
        <f t="shared" si="24"/>
        <v>8.406273718079213E-3</v>
      </c>
      <c r="F178">
        <f t="shared" si="29"/>
        <v>4.6104758777172629E-5</v>
      </c>
      <c r="G178" s="9">
        <f t="shared" si="25"/>
        <v>6.7900485106641637E-3</v>
      </c>
      <c r="I178">
        <v>6565.7</v>
      </c>
      <c r="J178">
        <f t="shared" si="30"/>
        <v>6.3763584249167627E-3</v>
      </c>
      <c r="K178">
        <f t="shared" si="31"/>
        <v>5.1078693403340078E-5</v>
      </c>
      <c r="L178" s="9">
        <f t="shared" si="26"/>
        <v>7.1469359450984362E-3</v>
      </c>
      <c r="N178">
        <v>6050.63</v>
      </c>
      <c r="O178">
        <f t="shared" si="32"/>
        <v>6.298272340821834E-3</v>
      </c>
      <c r="P178">
        <f t="shared" si="33"/>
        <v>6.748995346306141E-5</v>
      </c>
      <c r="Q178" s="9">
        <f t="shared" si="27"/>
        <v>8.2152269270581568E-3</v>
      </c>
      <c r="S178">
        <v>17553.72</v>
      </c>
      <c r="T178">
        <f t="shared" si="34"/>
        <v>-1.0330969906906143E-2</v>
      </c>
      <c r="U178">
        <f t="shared" si="35"/>
        <v>9.5147834488535458E-5</v>
      </c>
      <c r="V178" s="9">
        <f t="shared" si="28"/>
        <v>9.7543751459811846E-3</v>
      </c>
    </row>
    <row r="179" spans="2:22" x14ac:dyDescent="0.25">
      <c r="B179" s="2">
        <v>177</v>
      </c>
      <c r="C179" s="1">
        <v>39216</v>
      </c>
      <c r="D179">
        <v>13346.78</v>
      </c>
      <c r="E179">
        <f t="shared" si="24"/>
        <v>1.5428230961218794E-3</v>
      </c>
      <c r="F179">
        <f t="shared" si="29"/>
        <v>4.7578399519938431E-5</v>
      </c>
      <c r="G179" s="9">
        <f t="shared" si="25"/>
        <v>6.8977097300436203E-3</v>
      </c>
      <c r="I179">
        <v>6555.5</v>
      </c>
      <c r="J179">
        <f t="shared" si="30"/>
        <v>-1.5535281843519835E-3</v>
      </c>
      <c r="K179">
        <f t="shared" si="31"/>
        <v>5.0453448604920091E-5</v>
      </c>
      <c r="L179" s="9">
        <f t="shared" si="26"/>
        <v>7.1030591018884318E-3</v>
      </c>
      <c r="N179">
        <v>6026.42</v>
      </c>
      <c r="O179">
        <f t="shared" si="32"/>
        <v>-4.00123623490447E-3</v>
      </c>
      <c r="P179">
        <f t="shared" si="33"/>
        <v>6.5820650324027407E-5</v>
      </c>
      <c r="Q179" s="9">
        <f t="shared" si="27"/>
        <v>8.1129926860578037E-3</v>
      </c>
      <c r="S179">
        <v>17677.939999999999</v>
      </c>
      <c r="T179">
        <f t="shared" si="34"/>
        <v>7.0765626887062984E-3</v>
      </c>
      <c r="U179">
        <f t="shared" si="35"/>
        <v>9.5842700772267344E-5</v>
      </c>
      <c r="V179" s="9">
        <f t="shared" si="28"/>
        <v>9.7899285376486459E-3</v>
      </c>
    </row>
    <row r="180" spans="2:22" x14ac:dyDescent="0.25">
      <c r="B180" s="2">
        <v>178</v>
      </c>
      <c r="C180" s="1">
        <v>39217</v>
      </c>
      <c r="D180">
        <v>13383.84</v>
      </c>
      <c r="E180">
        <f t="shared" si="24"/>
        <v>2.7766996983541715E-3</v>
      </c>
      <c r="F180">
        <f t="shared" si="29"/>
        <v>4.486651373509775E-5</v>
      </c>
      <c r="G180" s="9">
        <f t="shared" si="25"/>
        <v>6.6982470643518182E-3</v>
      </c>
      <c r="I180">
        <v>6568.6</v>
      </c>
      <c r="J180">
        <f t="shared" si="30"/>
        <v>1.9983220196781882E-3</v>
      </c>
      <c r="K180">
        <f t="shared" si="31"/>
        <v>4.7571048677799438E-5</v>
      </c>
      <c r="L180" s="9">
        <f t="shared" si="26"/>
        <v>6.8971768628765372E-3</v>
      </c>
      <c r="N180">
        <v>6049.76</v>
      </c>
      <c r="O180">
        <f t="shared" si="32"/>
        <v>3.8729461272198327E-3</v>
      </c>
      <c r="P180">
        <f t="shared" si="33"/>
        <v>6.2832004789036515E-5</v>
      </c>
      <c r="Q180" s="9">
        <f t="shared" si="27"/>
        <v>7.9266641652738466E-3</v>
      </c>
      <c r="S180">
        <v>17512.98</v>
      </c>
      <c r="T180">
        <f t="shared" si="34"/>
        <v>-9.3314039984296326E-3</v>
      </c>
      <c r="U180">
        <f t="shared" si="35"/>
        <v>9.3096803095162709E-5</v>
      </c>
      <c r="V180" s="9">
        <f t="shared" si="28"/>
        <v>9.6486684622886024E-3</v>
      </c>
    </row>
    <row r="181" spans="2:22" x14ac:dyDescent="0.25">
      <c r="B181" s="2">
        <v>179</v>
      </c>
      <c r="C181" s="1">
        <v>39218</v>
      </c>
      <c r="D181">
        <v>13487.53</v>
      </c>
      <c r="E181">
        <f t="shared" si="24"/>
        <v>7.747402838049507E-3</v>
      </c>
      <c r="F181">
        <f t="shared" si="29"/>
        <v>4.2637126583882291E-5</v>
      </c>
      <c r="G181" s="9">
        <f t="shared" si="25"/>
        <v>6.5297110643490414E-3</v>
      </c>
      <c r="I181">
        <v>6559.5</v>
      </c>
      <c r="J181">
        <f t="shared" si="30"/>
        <v>-1.3853789239716779E-3</v>
      </c>
      <c r="K181">
        <f t="shared" si="31"/>
        <v>4.4956383210791314E-5</v>
      </c>
      <c r="L181" s="9">
        <f t="shared" si="26"/>
        <v>6.7049521408278009E-3</v>
      </c>
      <c r="N181">
        <v>6017.91</v>
      </c>
      <c r="O181">
        <f t="shared" si="32"/>
        <v>-5.2646716563963464E-3</v>
      </c>
      <c r="P181">
        <f t="shared" si="33"/>
        <v>5.9962067203955149E-5</v>
      </c>
      <c r="Q181" s="9">
        <f t="shared" si="27"/>
        <v>7.7435177538348263E-3</v>
      </c>
      <c r="S181">
        <v>17529</v>
      </c>
      <c r="T181">
        <f t="shared" si="34"/>
        <v>9.1475008822030496E-4</v>
      </c>
      <c r="U181">
        <f t="shared" si="35"/>
        <v>9.2735500944367462E-5</v>
      </c>
      <c r="V181" s="9">
        <f t="shared" si="28"/>
        <v>9.6299273592466653E-3</v>
      </c>
    </row>
    <row r="182" spans="2:22" x14ac:dyDescent="0.25">
      <c r="B182" s="2">
        <v>180</v>
      </c>
      <c r="C182" s="1">
        <v>39219</v>
      </c>
      <c r="D182">
        <v>13476.72</v>
      </c>
      <c r="E182">
        <f t="shared" si="24"/>
        <v>-8.0148107177528498E-4</v>
      </c>
      <c r="F182">
        <f t="shared" si="29"/>
        <v>4.368023403295041E-5</v>
      </c>
      <c r="G182" s="9">
        <f t="shared" si="25"/>
        <v>6.6091023621177494E-3</v>
      </c>
      <c r="I182">
        <v>6579.3</v>
      </c>
      <c r="J182">
        <f t="shared" si="30"/>
        <v>3.0185227532586604E-3</v>
      </c>
      <c r="K182">
        <f t="shared" si="31"/>
        <v>4.2374156703922927E-5</v>
      </c>
      <c r="L182" s="9">
        <f t="shared" si="26"/>
        <v>6.5095435096420495E-3</v>
      </c>
      <c r="N182">
        <v>6027</v>
      </c>
      <c r="O182">
        <f t="shared" si="32"/>
        <v>1.5104911838163325E-3</v>
      </c>
      <c r="P182">
        <f t="shared" si="33"/>
        <v>5.8027349230697616E-5</v>
      </c>
      <c r="Q182" s="9">
        <f t="shared" si="27"/>
        <v>7.6175684592064948E-3</v>
      </c>
      <c r="S182">
        <v>17498.599999999999</v>
      </c>
      <c r="T182">
        <f t="shared" si="34"/>
        <v>-1.7342689257802187E-3</v>
      </c>
      <c r="U182">
        <f t="shared" si="35"/>
        <v>8.7221576951139354E-5</v>
      </c>
      <c r="V182" s="9">
        <f t="shared" si="28"/>
        <v>9.3392492712818919E-3</v>
      </c>
    </row>
    <row r="183" spans="2:22" x14ac:dyDescent="0.25">
      <c r="B183" s="2">
        <v>181</v>
      </c>
      <c r="C183" s="1">
        <v>39220</v>
      </c>
      <c r="D183">
        <v>13556.53</v>
      </c>
      <c r="E183">
        <f t="shared" si="24"/>
        <v>5.9220641224275129E-3</v>
      </c>
      <c r="F183">
        <f t="shared" si="29"/>
        <v>4.1097962305478226E-5</v>
      </c>
      <c r="G183" s="9">
        <f t="shared" si="25"/>
        <v>6.4107692444415922E-3</v>
      </c>
      <c r="I183">
        <v>6640.9</v>
      </c>
      <c r="J183">
        <f t="shared" si="30"/>
        <v>9.3626981593785737E-3</v>
      </c>
      <c r="K183">
        <f t="shared" si="31"/>
        <v>4.037839607840396E-5</v>
      </c>
      <c r="L183" s="9">
        <f t="shared" si="26"/>
        <v>6.3543997417855264E-3</v>
      </c>
      <c r="N183">
        <v>6101.14</v>
      </c>
      <c r="O183">
        <f t="shared" si="32"/>
        <v>1.2301310768209778E-2</v>
      </c>
      <c r="P183">
        <f t="shared" si="33"/>
        <v>5.4682603293838967E-5</v>
      </c>
      <c r="Q183" s="9">
        <f t="shared" si="27"/>
        <v>7.394768643699339E-3</v>
      </c>
      <c r="S183">
        <v>17399.580000000002</v>
      </c>
      <c r="T183">
        <f t="shared" si="34"/>
        <v>-5.6587384133586008E-3</v>
      </c>
      <c r="U183">
        <f t="shared" si="35"/>
        <v>8.21687436564866E-5</v>
      </c>
      <c r="V183" s="9">
        <f t="shared" si="28"/>
        <v>9.0646976594085365E-3</v>
      </c>
    </row>
    <row r="184" spans="2:22" x14ac:dyDescent="0.25">
      <c r="B184" s="2">
        <v>182</v>
      </c>
      <c r="C184" s="1">
        <v>39223</v>
      </c>
      <c r="D184">
        <v>13542.88</v>
      </c>
      <c r="E184">
        <f t="shared" si="24"/>
        <v>-1.0068948322322492E-3</v>
      </c>
      <c r="F184">
        <f t="shared" si="29"/>
        <v>4.0736335175358121E-5</v>
      </c>
      <c r="G184" s="9">
        <f t="shared" si="25"/>
        <v>6.3825022659892662E-3</v>
      </c>
      <c r="I184">
        <v>6636.8</v>
      </c>
      <c r="J184">
        <f t="shared" si="30"/>
        <v>-6.1738619765385036E-4</v>
      </c>
      <c r="K184">
        <f t="shared" si="31"/>
        <v>4.321529932311758E-5</v>
      </c>
      <c r="L184" s="9">
        <f t="shared" si="26"/>
        <v>6.573834445977293E-3</v>
      </c>
      <c r="N184">
        <v>6089.91</v>
      </c>
      <c r="O184">
        <f t="shared" si="32"/>
        <v>-1.8406396181697964E-3</v>
      </c>
      <c r="P184">
        <f t="shared" si="33"/>
        <v>6.0480981893173069E-5</v>
      </c>
      <c r="Q184" s="9">
        <f t="shared" si="27"/>
        <v>7.7769519667523386E-3</v>
      </c>
      <c r="S184">
        <v>17556.87</v>
      </c>
      <c r="T184">
        <f t="shared" si="34"/>
        <v>9.039873376253749E-3</v>
      </c>
      <c r="U184">
        <f t="shared" si="35"/>
        <v>7.9159898262946615E-5</v>
      </c>
      <c r="V184" s="9">
        <f t="shared" si="28"/>
        <v>8.8971848504426736E-3</v>
      </c>
    </row>
    <row r="185" spans="2:22" x14ac:dyDescent="0.25">
      <c r="B185" s="2">
        <v>183</v>
      </c>
      <c r="C185" s="1">
        <v>39224</v>
      </c>
      <c r="D185">
        <v>13539.95</v>
      </c>
      <c r="E185">
        <f t="shared" si="24"/>
        <v>-2.1634984582293221E-4</v>
      </c>
      <c r="F185">
        <f t="shared" si="29"/>
        <v>3.8352985297027196E-5</v>
      </c>
      <c r="G185" s="9">
        <f t="shared" si="25"/>
        <v>6.1929787095570737E-3</v>
      </c>
      <c r="I185">
        <v>6606.6</v>
      </c>
      <c r="J185">
        <f t="shared" si="30"/>
        <v>-4.5503857280616887E-3</v>
      </c>
      <c r="K185">
        <f t="shared" si="31"/>
        <v>4.0645251306753735E-5</v>
      </c>
      <c r="L185" s="9">
        <f t="shared" si="26"/>
        <v>6.3753628372629689E-3</v>
      </c>
      <c r="N185">
        <v>6089.72</v>
      </c>
      <c r="O185">
        <f t="shared" si="32"/>
        <v>-3.119914744217892E-5</v>
      </c>
      <c r="P185">
        <f t="shared" si="33"/>
        <v>5.7055400231821258E-5</v>
      </c>
      <c r="Q185" s="9">
        <f t="shared" si="27"/>
        <v>7.5535025141864661E-3</v>
      </c>
      <c r="S185">
        <v>17680.05</v>
      </c>
      <c r="T185">
        <f t="shared" si="34"/>
        <v>7.0160569623173323E-3</v>
      </c>
      <c r="U185">
        <f t="shared" si="35"/>
        <v>7.9313463006691897E-5</v>
      </c>
      <c r="V185" s="9">
        <f t="shared" si="28"/>
        <v>8.9058106316433593E-3</v>
      </c>
    </row>
    <row r="186" spans="2:22" x14ac:dyDescent="0.25">
      <c r="B186" s="2">
        <v>184</v>
      </c>
      <c r="C186" s="1">
        <v>39225</v>
      </c>
      <c r="D186">
        <v>13525.65</v>
      </c>
      <c r="E186">
        <f t="shared" si="24"/>
        <v>-1.0561338852803069E-3</v>
      </c>
      <c r="F186">
        <f t="shared" si="29"/>
        <v>3.6054614614552819E-5</v>
      </c>
      <c r="G186" s="9">
        <f t="shared" si="25"/>
        <v>6.0045494930554798E-3</v>
      </c>
      <c r="I186">
        <v>6616.4</v>
      </c>
      <c r="J186">
        <f t="shared" si="30"/>
        <v>1.4833651197286458E-3</v>
      </c>
      <c r="K186">
        <f t="shared" si="31"/>
        <v>3.944889684479736E-5</v>
      </c>
      <c r="L186" s="9">
        <f t="shared" si="26"/>
        <v>6.2808356804486898E-3</v>
      </c>
      <c r="N186">
        <v>6120.2</v>
      </c>
      <c r="O186">
        <f t="shared" si="32"/>
        <v>5.0051562304998529E-3</v>
      </c>
      <c r="P186">
        <f t="shared" si="33"/>
        <v>5.3632134621120042E-5</v>
      </c>
      <c r="Q186" s="9">
        <f t="shared" si="27"/>
        <v>7.3233963856341984E-3</v>
      </c>
      <c r="S186">
        <v>17705.12</v>
      </c>
      <c r="T186">
        <f t="shared" si="34"/>
        <v>1.4179824152080853E-3</v>
      </c>
      <c r="U186">
        <f t="shared" si="35"/>
        <v>7.7508158544199285E-5</v>
      </c>
      <c r="V186" s="9">
        <f t="shared" si="28"/>
        <v>8.8038717928079404E-3</v>
      </c>
    </row>
    <row r="187" spans="2:22" x14ac:dyDescent="0.25">
      <c r="B187" s="2">
        <v>185</v>
      </c>
      <c r="C187" s="1">
        <v>39226</v>
      </c>
      <c r="D187">
        <v>13441.13</v>
      </c>
      <c r="E187">
        <f t="shared" si="24"/>
        <v>-6.2488678917464553E-3</v>
      </c>
      <c r="F187">
        <f t="shared" si="29"/>
        <v>3.395826286469788E-5</v>
      </c>
      <c r="G187" s="9">
        <f t="shared" si="25"/>
        <v>5.8273718660042523E-3</v>
      </c>
      <c r="I187">
        <v>6565.4</v>
      </c>
      <c r="J187">
        <f t="shared" si="30"/>
        <v>-7.7081192189105861E-3</v>
      </c>
      <c r="K187">
        <f t="shared" si="31"/>
        <v>3.721398535881517E-5</v>
      </c>
      <c r="L187" s="9">
        <f t="shared" si="26"/>
        <v>6.1003266600088858E-3</v>
      </c>
      <c r="N187">
        <v>6048.31</v>
      </c>
      <c r="O187">
        <f t="shared" si="32"/>
        <v>-1.1746348158556815E-2</v>
      </c>
      <c r="P187">
        <f t="shared" si="33"/>
        <v>5.1917301877355529E-5</v>
      </c>
      <c r="Q187" s="9">
        <f t="shared" si="27"/>
        <v>7.2053661862084102E-3</v>
      </c>
      <c r="S187">
        <v>17696.97</v>
      </c>
      <c r="T187">
        <f t="shared" si="34"/>
        <v>-4.603188230295992E-4</v>
      </c>
      <c r="U187">
        <f t="shared" si="35"/>
        <v>7.2978309479337683E-5</v>
      </c>
      <c r="V187" s="9">
        <f t="shared" si="28"/>
        <v>8.5427343093027117E-3</v>
      </c>
    </row>
    <row r="188" spans="2:22" x14ac:dyDescent="0.25">
      <c r="B188" s="2">
        <v>186</v>
      </c>
      <c r="C188" s="1">
        <v>39227</v>
      </c>
      <c r="D188">
        <v>13507.28</v>
      </c>
      <c r="E188">
        <f t="shared" si="24"/>
        <v>4.9214612164305725E-3</v>
      </c>
      <c r="F188">
        <f t="shared" si="29"/>
        <v>3.4263668088525996E-5</v>
      </c>
      <c r="G188" s="9">
        <f t="shared" si="25"/>
        <v>5.8535175824905488E-3</v>
      </c>
      <c r="I188">
        <v>6570.5</v>
      </c>
      <c r="J188">
        <f t="shared" si="30"/>
        <v>7.7679958570694312E-4</v>
      </c>
      <c r="K188">
        <f t="shared" si="31"/>
        <v>3.8546052350862591E-5</v>
      </c>
      <c r="L188" s="9">
        <f t="shared" si="26"/>
        <v>6.2085467181026022E-3</v>
      </c>
      <c r="N188">
        <v>6057.49</v>
      </c>
      <c r="O188">
        <f t="shared" si="32"/>
        <v>1.5177793466273027E-3</v>
      </c>
      <c r="P188">
        <f t="shared" si="33"/>
        <v>5.7080865468436069E-5</v>
      </c>
      <c r="Q188" s="9">
        <f t="shared" si="27"/>
        <v>7.5551879836597098E-3</v>
      </c>
      <c r="S188">
        <v>17481.21</v>
      </c>
      <c r="T188">
        <f t="shared" si="34"/>
        <v>-1.2191917599453581E-2</v>
      </c>
      <c r="U188">
        <f t="shared" si="35"/>
        <v>6.8612324515707532E-5</v>
      </c>
      <c r="V188" s="9">
        <f t="shared" si="28"/>
        <v>8.2832556712748844E-3</v>
      </c>
    </row>
    <row r="189" spans="2:22" x14ac:dyDescent="0.25">
      <c r="B189" s="2">
        <v>187</v>
      </c>
      <c r="C189" s="1">
        <v>39231</v>
      </c>
      <c r="D189">
        <v>13521.34</v>
      </c>
      <c r="E189">
        <f t="shared" si="24"/>
        <v>1.0409201556493602E-3</v>
      </c>
      <c r="F189">
        <f t="shared" si="29"/>
        <v>3.3661094833504251E-5</v>
      </c>
      <c r="G189" s="9">
        <f t="shared" si="25"/>
        <v>5.8018182351314875E-3</v>
      </c>
      <c r="I189">
        <v>6606.5</v>
      </c>
      <c r="J189">
        <f t="shared" si="30"/>
        <v>5.4790350810440605E-3</v>
      </c>
      <c r="K189">
        <f t="shared" si="31"/>
        <v>3.6269494265592106E-5</v>
      </c>
      <c r="L189" s="9">
        <f t="shared" si="26"/>
        <v>6.0224159824435993E-3</v>
      </c>
      <c r="N189">
        <v>6056.39</v>
      </c>
      <c r="O189">
        <f t="shared" si="32"/>
        <v>-1.815933662291567E-4</v>
      </c>
      <c r="P189">
        <f t="shared" si="33"/>
        <v>5.3794232789032808E-5</v>
      </c>
      <c r="Q189" s="9">
        <f t="shared" si="27"/>
        <v>7.3344551801093451E-3</v>
      </c>
      <c r="S189">
        <v>17672.560000000001</v>
      </c>
      <c r="T189">
        <f t="shared" si="34"/>
        <v>1.0946038632337361E-2</v>
      </c>
      <c r="U189">
        <f t="shared" si="35"/>
        <v>7.3414156329877034E-5</v>
      </c>
      <c r="V189" s="9">
        <f t="shared" si="28"/>
        <v>8.5682061325505609E-3</v>
      </c>
    </row>
    <row r="190" spans="2:22" x14ac:dyDescent="0.25">
      <c r="B190" s="2">
        <v>188</v>
      </c>
      <c r="C190" s="1">
        <v>39232</v>
      </c>
      <c r="D190">
        <v>13633.08</v>
      </c>
      <c r="E190">
        <f t="shared" si="24"/>
        <v>8.2639738369125974E-3</v>
      </c>
      <c r="F190">
        <f t="shared" si="29"/>
        <v>3.1706440029720219E-5</v>
      </c>
      <c r="G190" s="9">
        <f t="shared" si="25"/>
        <v>5.6308471857900938E-3</v>
      </c>
      <c r="I190">
        <v>6602.1</v>
      </c>
      <c r="J190">
        <f t="shared" si="30"/>
        <v>-6.6601074699154412E-4</v>
      </c>
      <c r="K190">
        <f t="shared" si="31"/>
        <v>3.5894514134815266E-5</v>
      </c>
      <c r="L190" s="9">
        <f t="shared" si="26"/>
        <v>5.9912030623919992E-3</v>
      </c>
      <c r="N190">
        <v>6042.15</v>
      </c>
      <c r="O190">
        <f t="shared" si="32"/>
        <v>-2.3512356370710423E-3</v>
      </c>
      <c r="P190">
        <f t="shared" si="33"/>
        <v>5.056855739073034E-5</v>
      </c>
      <c r="Q190" s="9">
        <f t="shared" si="27"/>
        <v>7.1111572469416216E-3</v>
      </c>
      <c r="S190">
        <v>17588.259999999998</v>
      </c>
      <c r="T190">
        <f t="shared" si="34"/>
        <v>-4.7701068775549728E-3</v>
      </c>
      <c r="U190">
        <f t="shared" si="35"/>
        <v>7.6198252654521739E-5</v>
      </c>
      <c r="V190" s="9">
        <f t="shared" si="28"/>
        <v>8.7291610510129639E-3</v>
      </c>
    </row>
    <row r="191" spans="2:22" x14ac:dyDescent="0.25">
      <c r="B191" s="2">
        <v>189</v>
      </c>
      <c r="C191" s="1">
        <v>39233</v>
      </c>
      <c r="D191">
        <v>13627.64</v>
      </c>
      <c r="E191">
        <f t="shared" si="24"/>
        <v>-3.990294196176146E-4</v>
      </c>
      <c r="F191">
        <f t="shared" si="29"/>
        <v>3.3901649442567568E-5</v>
      </c>
      <c r="G191" s="9">
        <f t="shared" si="25"/>
        <v>5.8225122964719938E-3</v>
      </c>
      <c r="I191">
        <v>6621.4</v>
      </c>
      <c r="J191">
        <f t="shared" si="30"/>
        <v>2.9233122794261328E-3</v>
      </c>
      <c r="K191">
        <f t="shared" si="31"/>
        <v>3.3767457505632842E-5</v>
      </c>
      <c r="L191" s="9">
        <f t="shared" si="26"/>
        <v>5.8109773279228037E-3</v>
      </c>
      <c r="N191">
        <v>6104</v>
      </c>
      <c r="O191">
        <f t="shared" si="32"/>
        <v>1.0236422465513165E-2</v>
      </c>
      <c r="P191">
        <f t="shared" si="33"/>
        <v>4.7866142488548486E-5</v>
      </c>
      <c r="Q191" s="9">
        <f t="shared" si="27"/>
        <v>6.9185361521458049E-3</v>
      </c>
      <c r="S191">
        <v>17875.75</v>
      </c>
      <c r="T191">
        <f t="shared" si="34"/>
        <v>1.6345562323959371E-2</v>
      </c>
      <c r="U191">
        <f t="shared" si="35"/>
        <v>7.2991592672648256E-5</v>
      </c>
      <c r="V191" s="9">
        <f t="shared" si="28"/>
        <v>8.5435117295318466E-3</v>
      </c>
    </row>
    <row r="192" spans="2:22" x14ac:dyDescent="0.25">
      <c r="B192" s="2">
        <v>190</v>
      </c>
      <c r="C192" s="1">
        <v>39234</v>
      </c>
      <c r="D192">
        <v>13668.11</v>
      </c>
      <c r="E192">
        <f t="shared" si="24"/>
        <v>2.9696998159623503E-3</v>
      </c>
      <c r="F192">
        <f t="shared" si="29"/>
        <v>3.1877103944676732E-5</v>
      </c>
      <c r="G192" s="9">
        <f t="shared" si="25"/>
        <v>5.6459812207159113E-3</v>
      </c>
      <c r="I192">
        <v>6676.7</v>
      </c>
      <c r="J192">
        <f t="shared" si="30"/>
        <v>8.3517080979853484E-3</v>
      </c>
      <c r="K192">
        <f t="shared" si="31"/>
        <v>3.2254155336277485E-5</v>
      </c>
      <c r="L192" s="9">
        <f t="shared" si="26"/>
        <v>5.6792741909752415E-3</v>
      </c>
      <c r="N192">
        <v>6168.15</v>
      </c>
      <c r="O192">
        <f t="shared" si="32"/>
        <v>1.0509501965923925E-2</v>
      </c>
      <c r="P192">
        <f t="shared" si="33"/>
        <v>5.1281234632783342E-5</v>
      </c>
      <c r="Q192" s="9">
        <f t="shared" si="27"/>
        <v>7.1610917207352775E-3</v>
      </c>
      <c r="S192">
        <v>17958.88</v>
      </c>
      <c r="T192">
        <f t="shared" si="34"/>
        <v>4.6504342475141474E-3</v>
      </c>
      <c r="U192">
        <f t="shared" si="35"/>
        <v>8.4642741573475784E-5</v>
      </c>
      <c r="V192" s="9">
        <f t="shared" si="28"/>
        <v>9.2001489973519337E-3</v>
      </c>
    </row>
    <row r="193" spans="2:22" x14ac:dyDescent="0.25">
      <c r="B193" s="2">
        <v>191</v>
      </c>
      <c r="C193" s="1">
        <v>39237</v>
      </c>
      <c r="D193">
        <v>13676.32</v>
      </c>
      <c r="E193">
        <f t="shared" si="24"/>
        <v>6.0066827088742529E-4</v>
      </c>
      <c r="F193">
        <f t="shared" si="29"/>
        <v>3.0493624727811736E-5</v>
      </c>
      <c r="G193" s="9">
        <f t="shared" si="25"/>
        <v>5.5221032884048568E-3</v>
      </c>
      <c r="I193">
        <v>6664.1</v>
      </c>
      <c r="J193">
        <f t="shared" si="30"/>
        <v>-1.8871598244640997E-3</v>
      </c>
      <c r="K193">
        <f t="shared" si="31"/>
        <v>3.4503967705338081E-5</v>
      </c>
      <c r="L193" s="9">
        <f t="shared" si="26"/>
        <v>5.8740078060331245E-3</v>
      </c>
      <c r="N193">
        <v>6125.81</v>
      </c>
      <c r="O193">
        <f t="shared" si="32"/>
        <v>-6.8642948047630548E-3</v>
      </c>
      <c r="P193">
        <f t="shared" si="33"/>
        <v>5.4831338449121875E-5</v>
      </c>
      <c r="Q193" s="9">
        <f t="shared" si="27"/>
        <v>7.4048185966383998E-3</v>
      </c>
      <c r="S193">
        <v>17973.419999999998</v>
      </c>
      <c r="T193">
        <f t="shared" si="34"/>
        <v>8.0962732642554734E-4</v>
      </c>
      <c r="U193">
        <f t="shared" si="35"/>
        <v>8.0861769400494376E-5</v>
      </c>
      <c r="V193" s="9">
        <f t="shared" si="28"/>
        <v>8.9923172430967074E-3</v>
      </c>
    </row>
    <row r="194" spans="2:22" x14ac:dyDescent="0.25">
      <c r="B194" s="2">
        <v>192</v>
      </c>
      <c r="C194" s="1">
        <v>39238</v>
      </c>
      <c r="D194">
        <v>13595.46</v>
      </c>
      <c r="E194">
        <f t="shared" si="24"/>
        <v>-5.9124091860968874E-3</v>
      </c>
      <c r="F194">
        <f t="shared" si="29"/>
        <v>2.8685655386442085E-5</v>
      </c>
      <c r="G194" s="9">
        <f t="shared" si="25"/>
        <v>5.3558991202637572E-3</v>
      </c>
      <c r="I194">
        <v>6632.8</v>
      </c>
      <c r="J194">
        <f t="shared" si="30"/>
        <v>-4.6968082711844328E-3</v>
      </c>
      <c r="K194">
        <f t="shared" si="31"/>
        <v>3.2647411975202075E-5</v>
      </c>
      <c r="L194" s="9">
        <f t="shared" si="26"/>
        <v>5.7137913835912909E-3</v>
      </c>
      <c r="N194">
        <v>6078.54</v>
      </c>
      <c r="O194">
        <f t="shared" si="32"/>
        <v>-7.7165305486132339E-3</v>
      </c>
      <c r="P194">
        <f t="shared" si="33"/>
        <v>5.4368570732176389E-5</v>
      </c>
      <c r="Q194" s="9">
        <f t="shared" si="27"/>
        <v>7.3735046438024561E-3</v>
      </c>
      <c r="S194">
        <v>18053.810000000001</v>
      </c>
      <c r="T194">
        <f t="shared" si="34"/>
        <v>4.4727158214743247E-3</v>
      </c>
      <c r="U194">
        <f t="shared" si="35"/>
        <v>7.6049393020926408E-5</v>
      </c>
      <c r="V194" s="9">
        <f t="shared" si="28"/>
        <v>8.7206303109882144E-3</v>
      </c>
    </row>
    <row r="195" spans="2:22" x14ac:dyDescent="0.25">
      <c r="B195" s="2">
        <v>193</v>
      </c>
      <c r="C195" s="1">
        <v>39239</v>
      </c>
      <c r="D195">
        <v>13465.67</v>
      </c>
      <c r="E195">
        <f t="shared" ref="E195:E258" si="36">(D195-D194)/D194</f>
        <v>-9.5465692223726945E-3</v>
      </c>
      <c r="F195">
        <f t="shared" si="29"/>
        <v>2.9061911006286134E-5</v>
      </c>
      <c r="G195" s="9">
        <f t="shared" si="25"/>
        <v>5.3909100350762792E-3</v>
      </c>
      <c r="I195">
        <v>6522.7</v>
      </c>
      <c r="J195">
        <f t="shared" si="30"/>
        <v>-1.6599324568809606E-2</v>
      </c>
      <c r="K195">
        <f t="shared" si="31"/>
        <v>3.2012167732865938E-5</v>
      </c>
      <c r="L195" s="9">
        <f t="shared" si="26"/>
        <v>5.6579296330783345E-3</v>
      </c>
      <c r="N195">
        <v>5977.87</v>
      </c>
      <c r="O195">
        <f t="shared" si="32"/>
        <v>-1.6561542738881389E-2</v>
      </c>
      <c r="P195">
        <f t="shared" si="33"/>
        <v>5.4679147110706683E-5</v>
      </c>
      <c r="Q195" s="9">
        <f t="shared" si="27"/>
        <v>7.394534948913737E-3</v>
      </c>
      <c r="S195">
        <v>18040.93</v>
      </c>
      <c r="T195">
        <f t="shared" si="34"/>
        <v>-7.1342281767676843E-4</v>
      </c>
      <c r="U195">
        <f t="shared" si="35"/>
        <v>7.2686740648850832E-5</v>
      </c>
      <c r="V195" s="9">
        <f t="shared" si="28"/>
        <v>8.5256519192875111E-3</v>
      </c>
    </row>
    <row r="196" spans="2:22" x14ac:dyDescent="0.25">
      <c r="B196" s="2">
        <v>194</v>
      </c>
      <c r="C196" s="1">
        <v>39240</v>
      </c>
      <c r="D196">
        <v>13266.73</v>
      </c>
      <c r="E196">
        <f t="shared" si="36"/>
        <v>-1.4773865689564685E-2</v>
      </c>
      <c r="F196">
        <f t="shared" si="29"/>
        <v>3.2786415380962185E-5</v>
      </c>
      <c r="G196" s="9">
        <f t="shared" ref="G196:G259" si="37">SQRT(F196)</f>
        <v>5.7259423137997279E-3</v>
      </c>
      <c r="I196">
        <v>6505.1</v>
      </c>
      <c r="J196">
        <f t="shared" si="30"/>
        <v>-2.6982691216826554E-3</v>
      </c>
      <c r="K196">
        <f t="shared" si="31"/>
        <v>4.6623692237335166E-5</v>
      </c>
      <c r="L196" s="9">
        <f t="shared" ref="L196:L259" si="38">SQRT(K196)</f>
        <v>6.8281543800162549E-3</v>
      </c>
      <c r="N196">
        <v>5890.49</v>
      </c>
      <c r="O196">
        <f t="shared" si="32"/>
        <v>-1.4617246611251184E-2</v>
      </c>
      <c r="P196">
        <f t="shared" si="33"/>
        <v>6.785548015757198E-5</v>
      </c>
      <c r="Q196" s="9">
        <f t="shared" ref="Q196:Q259" si="39">SQRT(P196)</f>
        <v>8.237443787824714E-3</v>
      </c>
      <c r="S196">
        <v>18053.38</v>
      </c>
      <c r="T196">
        <f t="shared" si="34"/>
        <v>6.9009746171626004E-4</v>
      </c>
      <c r="U196">
        <f t="shared" si="35"/>
        <v>6.8356074536926687E-5</v>
      </c>
      <c r="V196" s="9">
        <f t="shared" ref="V196:V259" si="40">SQRT(U196)</f>
        <v>8.2677732514218529E-3</v>
      </c>
    </row>
    <row r="197" spans="2:22" x14ac:dyDescent="0.25">
      <c r="B197" s="2">
        <v>195</v>
      </c>
      <c r="C197" s="1">
        <v>39241</v>
      </c>
      <c r="D197">
        <v>13424.39</v>
      </c>
      <c r="E197">
        <f t="shared" si="36"/>
        <v>1.1883862865981282E-2</v>
      </c>
      <c r="F197">
        <f t="shared" ref="F197:F260" si="41">$A$2*F196+(1-$A$2)*E196*E196</f>
        <v>4.391525690290226E-5</v>
      </c>
      <c r="G197" s="9">
        <f t="shared" si="37"/>
        <v>6.6268587507885106E-3</v>
      </c>
      <c r="I197">
        <v>6505.1</v>
      </c>
      <c r="J197">
        <f t="shared" ref="J197:J260" si="42">(I197-I196)/I196</f>
        <v>0</v>
      </c>
      <c r="K197">
        <f t="shared" ref="K197:K260" si="43">$A$2*K196+(1-$A$2)*J196*J196</f>
        <v>4.4263110078276619E-5</v>
      </c>
      <c r="L197" s="9">
        <f t="shared" si="38"/>
        <v>6.6530526886743211E-3</v>
      </c>
      <c r="N197">
        <v>5883.29</v>
      </c>
      <c r="O197">
        <f t="shared" ref="O197:O260" si="44">(N197-N196)/N196</f>
        <v>-1.2223091797116739E-3</v>
      </c>
      <c r="P197">
        <f t="shared" ref="P197:P260" si="45">$A$2*P196+(1-$A$2)*O196*O196</f>
        <v>7.6603985257765725E-5</v>
      </c>
      <c r="Q197" s="9">
        <f t="shared" si="39"/>
        <v>8.752370265120513E-3</v>
      </c>
      <c r="S197">
        <v>17779.09</v>
      </c>
      <c r="T197">
        <f t="shared" ref="T197:T260" si="46">(S197-S196)/S196</f>
        <v>-1.5193276826832474E-2</v>
      </c>
      <c r="U197">
        <f t="shared" ref="U197:U260" si="47">$A$2*U196+(1-$A$2)*T196*T196</f>
        <v>6.4283284135111118E-5</v>
      </c>
      <c r="V197" s="9">
        <f t="shared" si="40"/>
        <v>8.0176857094245799E-3</v>
      </c>
    </row>
    <row r="198" spans="2:22" x14ac:dyDescent="0.25">
      <c r="B198" s="2">
        <v>196</v>
      </c>
      <c r="C198" s="1">
        <v>39244</v>
      </c>
      <c r="D198">
        <v>13424.96</v>
      </c>
      <c r="E198">
        <f t="shared" si="36"/>
        <v>4.2460029841185258E-5</v>
      </c>
      <c r="F198">
        <f t="shared" si="41"/>
        <v>4.9753913285775059E-5</v>
      </c>
      <c r="G198" s="9">
        <f t="shared" si="37"/>
        <v>7.0536453898516231E-3</v>
      </c>
      <c r="I198">
        <v>6567.5</v>
      </c>
      <c r="J198">
        <f t="shared" si="42"/>
        <v>9.5924735976387187E-3</v>
      </c>
      <c r="K198">
        <f t="shared" si="43"/>
        <v>4.1607323473580017E-5</v>
      </c>
      <c r="L198" s="9">
        <f t="shared" si="38"/>
        <v>6.4503739018432118E-3</v>
      </c>
      <c r="N198">
        <v>5940.09</v>
      </c>
      <c r="O198">
        <f t="shared" si="44"/>
        <v>9.6544620441963904E-3</v>
      </c>
      <c r="P198">
        <f t="shared" si="45"/>
        <v>7.2097388526148223E-5</v>
      </c>
      <c r="Q198" s="9">
        <f t="shared" si="39"/>
        <v>8.4910181089282947E-3</v>
      </c>
      <c r="S198">
        <v>17834.48</v>
      </c>
      <c r="T198">
        <f t="shared" si="46"/>
        <v>3.1154575402902746E-3</v>
      </c>
      <c r="U198">
        <f t="shared" si="47"/>
        <v>7.4276426731210337E-5</v>
      </c>
      <c r="V198" s="9">
        <f t="shared" si="40"/>
        <v>8.6183772678625724E-3</v>
      </c>
    </row>
    <row r="199" spans="2:22" x14ac:dyDescent="0.25">
      <c r="B199" s="2">
        <v>197</v>
      </c>
      <c r="C199" s="1">
        <v>39245</v>
      </c>
      <c r="D199">
        <v>13295.01</v>
      </c>
      <c r="E199">
        <f t="shared" si="36"/>
        <v>-9.6797308893284539E-3</v>
      </c>
      <c r="F199">
        <f t="shared" si="41"/>
        <v>4.67687866598766E-5</v>
      </c>
      <c r="G199" s="9">
        <f t="shared" si="37"/>
        <v>6.8387708442289976E-3</v>
      </c>
      <c r="I199">
        <v>6520.4</v>
      </c>
      <c r="J199">
        <f t="shared" si="42"/>
        <v>-7.1716787209745508E-3</v>
      </c>
      <c r="K199">
        <f t="shared" si="43"/>
        <v>4.4631817048448972E-5</v>
      </c>
      <c r="L199" s="9">
        <f t="shared" si="38"/>
        <v>6.6807048317111695E-3</v>
      </c>
      <c r="N199">
        <v>5898.16</v>
      </c>
      <c r="O199">
        <f t="shared" si="44"/>
        <v>-7.058815607170984E-3</v>
      </c>
      <c r="P199">
        <f t="shared" si="45"/>
        <v>7.3364063456349046E-5</v>
      </c>
      <c r="Q199" s="9">
        <f t="shared" si="39"/>
        <v>8.5652824504711487E-3</v>
      </c>
      <c r="S199">
        <v>17760.91</v>
      </c>
      <c r="T199">
        <f t="shared" si="46"/>
        <v>-4.1251553171160419E-3</v>
      </c>
      <c r="U199">
        <f t="shared" si="47"/>
        <v>7.0402205668458793E-5</v>
      </c>
      <c r="V199" s="9">
        <f t="shared" si="40"/>
        <v>8.3906022232291995E-3</v>
      </c>
    </row>
    <row r="200" spans="2:22" x14ac:dyDescent="0.25">
      <c r="B200" s="2">
        <v>198</v>
      </c>
      <c r="C200" s="1">
        <v>39246</v>
      </c>
      <c r="D200">
        <v>13482.35</v>
      </c>
      <c r="E200">
        <f t="shared" si="36"/>
        <v>1.409100105979613E-2</v>
      </c>
      <c r="F200">
        <f t="shared" si="41"/>
        <v>4.9584490865673166E-5</v>
      </c>
      <c r="G200" s="9">
        <f t="shared" si="37"/>
        <v>7.0416255840305203E-3</v>
      </c>
      <c r="I200">
        <v>6559.6</v>
      </c>
      <c r="J200">
        <f t="shared" si="42"/>
        <v>6.0119011103614397E-3</v>
      </c>
      <c r="K200">
        <f t="shared" si="43"/>
        <v>4.5039886566154779E-5</v>
      </c>
      <c r="L200" s="9">
        <f t="shared" si="38"/>
        <v>6.7111762431152694E-3</v>
      </c>
      <c r="N200">
        <v>5934.27</v>
      </c>
      <c r="O200">
        <f t="shared" si="44"/>
        <v>6.122248294383432E-3</v>
      </c>
      <c r="P200">
        <f t="shared" si="45"/>
        <v>7.1951832315530546E-5</v>
      </c>
      <c r="Q200" s="9">
        <f t="shared" si="39"/>
        <v>8.4824425913489418E-3</v>
      </c>
      <c r="S200">
        <v>17732.77</v>
      </c>
      <c r="T200">
        <f t="shared" si="46"/>
        <v>-1.5843782779147813E-3</v>
      </c>
      <c r="U200">
        <f t="shared" si="47"/>
        <v>6.7199087711771106E-5</v>
      </c>
      <c r="V200" s="9">
        <f t="shared" si="40"/>
        <v>8.1975049686945061E-3</v>
      </c>
    </row>
    <row r="201" spans="2:22" x14ac:dyDescent="0.25">
      <c r="B201" s="2">
        <v>199</v>
      </c>
      <c r="C201" s="1">
        <v>39247</v>
      </c>
      <c r="D201">
        <v>13553.73</v>
      </c>
      <c r="E201">
        <f t="shared" si="36"/>
        <v>5.2943292526895685E-3</v>
      </c>
      <c r="F201">
        <f t="shared" si="41"/>
        <v>5.8522800065763321E-5</v>
      </c>
      <c r="G201" s="9">
        <f t="shared" si="37"/>
        <v>7.6500196121162536E-3</v>
      </c>
      <c r="I201">
        <v>6649.9</v>
      </c>
      <c r="J201">
        <f t="shared" si="42"/>
        <v>1.3766083297761947E-2</v>
      </c>
      <c r="K201">
        <f t="shared" si="43"/>
        <v>4.45060706698314E-5</v>
      </c>
      <c r="L201" s="9">
        <f t="shared" si="38"/>
        <v>6.6712870324871646E-3</v>
      </c>
      <c r="N201">
        <v>6047.23</v>
      </c>
      <c r="O201">
        <f t="shared" si="44"/>
        <v>1.9035197252568407E-2</v>
      </c>
      <c r="P201">
        <f t="shared" si="45"/>
        <v>6.9883637827283565E-5</v>
      </c>
      <c r="Q201" s="9">
        <f t="shared" si="39"/>
        <v>8.3596434031173589E-3</v>
      </c>
      <c r="S201">
        <v>17842.29</v>
      </c>
      <c r="T201">
        <f t="shared" si="46"/>
        <v>6.1761360464270632E-3</v>
      </c>
      <c r="U201">
        <f t="shared" si="47"/>
        <v>6.3317757720716524E-5</v>
      </c>
      <c r="V201" s="9">
        <f t="shared" si="40"/>
        <v>7.95724561143594E-3</v>
      </c>
    </row>
    <row r="202" spans="2:22" x14ac:dyDescent="0.25">
      <c r="B202" s="2">
        <v>200</v>
      </c>
      <c r="C202" s="1">
        <v>39248</v>
      </c>
      <c r="D202">
        <v>13639.48</v>
      </c>
      <c r="E202">
        <f t="shared" si="36"/>
        <v>6.3266716984918545E-3</v>
      </c>
      <c r="F202">
        <f t="shared" si="41"/>
        <v>5.6693227395970585E-5</v>
      </c>
      <c r="G202" s="9">
        <f t="shared" si="37"/>
        <v>7.5294905137048007E-3</v>
      </c>
      <c r="I202">
        <v>6732.4</v>
      </c>
      <c r="J202">
        <f t="shared" si="42"/>
        <v>1.2406201597016497E-2</v>
      </c>
      <c r="K202">
        <f t="shared" si="43"/>
        <v>5.3206009391296746E-5</v>
      </c>
      <c r="L202" s="9">
        <f t="shared" si="38"/>
        <v>7.2942449500477255E-3</v>
      </c>
      <c r="N202">
        <v>6105.28</v>
      </c>
      <c r="O202">
        <f t="shared" si="44"/>
        <v>9.5994364361865168E-3</v>
      </c>
      <c r="P202">
        <f t="shared" si="45"/>
        <v>8.7430943624297835E-5</v>
      </c>
      <c r="Q202" s="9">
        <f t="shared" si="39"/>
        <v>9.3504515198089676E-3</v>
      </c>
      <c r="S202">
        <v>17971.490000000002</v>
      </c>
      <c r="T202">
        <f t="shared" si="46"/>
        <v>7.2412229596089247E-3</v>
      </c>
      <c r="U202">
        <f t="shared" si="47"/>
        <v>6.1807371645312072E-5</v>
      </c>
      <c r="V202" s="9">
        <f t="shared" si="40"/>
        <v>7.8617664456095415E-3</v>
      </c>
    </row>
    <row r="203" spans="2:22" x14ac:dyDescent="0.25">
      <c r="B203" s="2">
        <v>201</v>
      </c>
      <c r="C203" s="1">
        <v>39251</v>
      </c>
      <c r="D203">
        <v>13612.98</v>
      </c>
      <c r="E203">
        <f t="shared" si="36"/>
        <v>-1.9428893183611106E-3</v>
      </c>
      <c r="F203">
        <f t="shared" si="41"/>
        <v>5.5693240239042218E-5</v>
      </c>
      <c r="G203" s="9">
        <f t="shared" si="37"/>
        <v>7.4627903788758677E-3</v>
      </c>
      <c r="I203">
        <v>6703.5</v>
      </c>
      <c r="J203">
        <f t="shared" si="42"/>
        <v>-4.2926742320717184E-3</v>
      </c>
      <c r="K203">
        <f t="shared" si="43"/>
        <v>5.9248479111767823E-5</v>
      </c>
      <c r="L203" s="9">
        <f t="shared" si="38"/>
        <v>7.6973033662294894E-3</v>
      </c>
      <c r="N203">
        <v>6087.15</v>
      </c>
      <c r="O203">
        <f t="shared" si="44"/>
        <v>-2.9695607736254701E-3</v>
      </c>
      <c r="P203">
        <f t="shared" si="45"/>
        <v>8.7714037800383084E-5</v>
      </c>
      <c r="Q203" s="9">
        <f t="shared" si="39"/>
        <v>9.3655772806796635E-3</v>
      </c>
      <c r="S203">
        <v>18149.52</v>
      </c>
      <c r="T203">
        <f t="shared" si="46"/>
        <v>9.9062459484438314E-3</v>
      </c>
      <c r="U203">
        <f t="shared" si="47"/>
        <v>6.1245047943639388E-5</v>
      </c>
      <c r="V203" s="9">
        <f t="shared" si="40"/>
        <v>7.8259215395785429E-3</v>
      </c>
    </row>
    <row r="204" spans="2:22" x14ac:dyDescent="0.25">
      <c r="B204" s="2">
        <v>202</v>
      </c>
      <c r="C204" s="1">
        <v>39252</v>
      </c>
      <c r="D204">
        <v>13635.42</v>
      </c>
      <c r="E204">
        <f t="shared" si="36"/>
        <v>1.6484267221431685E-3</v>
      </c>
      <c r="F204">
        <f t="shared" si="41"/>
        <v>5.2578134958903784E-5</v>
      </c>
      <c r="G204" s="9">
        <f t="shared" si="37"/>
        <v>7.2510781928554445E-3</v>
      </c>
      <c r="I204">
        <v>6650.2</v>
      </c>
      <c r="J204">
        <f t="shared" si="42"/>
        <v>-7.9510703363914643E-3</v>
      </c>
      <c r="K204">
        <f t="shared" si="43"/>
        <v>5.6799193488823301E-5</v>
      </c>
      <c r="L204" s="9">
        <f t="shared" si="38"/>
        <v>7.5365239659158055E-3</v>
      </c>
      <c r="N204">
        <v>6071.67</v>
      </c>
      <c r="O204">
        <f t="shared" si="44"/>
        <v>-2.5430620240998766E-3</v>
      </c>
      <c r="P204">
        <f t="shared" si="45"/>
        <v>8.2980293003655404E-5</v>
      </c>
      <c r="Q204" s="9">
        <f t="shared" si="39"/>
        <v>9.109351953001674E-3</v>
      </c>
      <c r="S204">
        <v>18163.61</v>
      </c>
      <c r="T204">
        <f t="shared" si="46"/>
        <v>7.7632907096166425E-4</v>
      </c>
      <c r="U204">
        <f t="shared" si="47"/>
        <v>6.3458367594484624E-5</v>
      </c>
      <c r="V204" s="9">
        <f t="shared" si="40"/>
        <v>7.9660760474956939E-3</v>
      </c>
    </row>
    <row r="205" spans="2:22" x14ac:dyDescent="0.25">
      <c r="B205" s="2">
        <v>203</v>
      </c>
      <c r="C205" s="1">
        <v>39253</v>
      </c>
      <c r="D205">
        <v>13489.42</v>
      </c>
      <c r="E205">
        <f t="shared" si="36"/>
        <v>-1.0707407619273921E-2</v>
      </c>
      <c r="F205">
        <f t="shared" si="41"/>
        <v>4.9586485500866095E-5</v>
      </c>
      <c r="G205" s="9">
        <f t="shared" si="37"/>
        <v>7.0417672143337781E-3</v>
      </c>
      <c r="I205">
        <v>6649.3</v>
      </c>
      <c r="J205">
        <f t="shared" si="42"/>
        <v>-1.3533427566082769E-4</v>
      </c>
      <c r="K205">
        <f t="shared" si="43"/>
        <v>5.7184413049148561E-5</v>
      </c>
      <c r="L205" s="9">
        <f t="shared" si="38"/>
        <v>7.5620376254782393E-3</v>
      </c>
      <c r="N205">
        <v>6093.29</v>
      </c>
      <c r="O205">
        <f t="shared" si="44"/>
        <v>3.5607995823224731E-3</v>
      </c>
      <c r="P205">
        <f t="shared" si="45"/>
        <v>7.838950529094122E-5</v>
      </c>
      <c r="Q205" s="9">
        <f t="shared" si="39"/>
        <v>8.8537848003518368E-3</v>
      </c>
      <c r="S205">
        <v>18211.68</v>
      </c>
      <c r="T205">
        <f t="shared" si="46"/>
        <v>2.6465003377632371E-3</v>
      </c>
      <c r="U205">
        <f t="shared" si="47"/>
        <v>5.9687026748400755E-5</v>
      </c>
      <c r="V205" s="9">
        <f t="shared" si="40"/>
        <v>7.7257379419962699E-3</v>
      </c>
    </row>
    <row r="206" spans="2:22" x14ac:dyDescent="0.25">
      <c r="B206" s="2">
        <v>204</v>
      </c>
      <c r="C206" s="1">
        <v>39254</v>
      </c>
      <c r="D206">
        <v>13545.84</v>
      </c>
      <c r="E206">
        <f t="shared" si="36"/>
        <v>4.1825371290982174E-3</v>
      </c>
      <c r="F206">
        <f t="shared" si="41"/>
        <v>5.3490211046331247E-5</v>
      </c>
      <c r="G206" s="9">
        <f t="shared" si="37"/>
        <v>7.3137002294550767E-3</v>
      </c>
      <c r="I206">
        <v>6596</v>
      </c>
      <c r="J206">
        <f t="shared" si="42"/>
        <v>-8.0158813709714071E-3</v>
      </c>
      <c r="K206">
        <f t="shared" si="43"/>
        <v>5.3754447188169762E-5</v>
      </c>
      <c r="L206" s="9">
        <f t="shared" si="38"/>
        <v>7.3317424387501339E-3</v>
      </c>
      <c r="N206">
        <v>6029.79</v>
      </c>
      <c r="O206">
        <f t="shared" si="44"/>
        <v>-1.042129949501829E-2</v>
      </c>
      <c r="P206">
        <f t="shared" si="45"/>
        <v>7.4446892593412809E-5</v>
      </c>
      <c r="Q206" s="9">
        <f t="shared" si="39"/>
        <v>8.6282612728992396E-3</v>
      </c>
      <c r="S206">
        <v>18240.3</v>
      </c>
      <c r="T206">
        <f t="shared" si="46"/>
        <v>1.5715189372973268E-3</v>
      </c>
      <c r="U206">
        <f t="shared" si="47"/>
        <v>5.6526042985763563E-5</v>
      </c>
      <c r="V206" s="9">
        <f t="shared" si="40"/>
        <v>7.5183803432497054E-3</v>
      </c>
    </row>
    <row r="207" spans="2:22" x14ac:dyDescent="0.25">
      <c r="B207" s="2">
        <v>205</v>
      </c>
      <c r="C207" s="1">
        <v>39255</v>
      </c>
      <c r="D207">
        <v>13360.26</v>
      </c>
      <c r="E207">
        <f t="shared" si="36"/>
        <v>-1.3700147056217991E-2</v>
      </c>
      <c r="F207">
        <f t="shared" si="41"/>
        <v>5.133041539372848E-5</v>
      </c>
      <c r="G207" s="9">
        <f t="shared" si="37"/>
        <v>7.1645247849196868E-3</v>
      </c>
      <c r="I207">
        <v>6567.4</v>
      </c>
      <c r="J207">
        <f t="shared" si="42"/>
        <v>-4.3359611885992059E-3</v>
      </c>
      <c r="K207">
        <f t="shared" si="43"/>
        <v>5.4384441606088767E-5</v>
      </c>
      <c r="L207" s="9">
        <f t="shared" si="38"/>
        <v>7.374580774938245E-3</v>
      </c>
      <c r="N207">
        <v>6023.25</v>
      </c>
      <c r="O207">
        <f t="shared" si="44"/>
        <v>-1.084614887085614E-3</v>
      </c>
      <c r="P207">
        <f t="shared" si="45"/>
        <v>7.6496288027700155E-5</v>
      </c>
      <c r="Q207" s="9">
        <f t="shared" si="39"/>
        <v>8.7462156403612726E-3</v>
      </c>
      <c r="S207">
        <v>18188.63</v>
      </c>
      <c r="T207">
        <f t="shared" si="46"/>
        <v>-2.8327384966255081E-3</v>
      </c>
      <c r="U207">
        <f t="shared" si="47"/>
        <v>5.3282660712834795E-5</v>
      </c>
      <c r="V207" s="9">
        <f t="shared" si="40"/>
        <v>7.2994972917889899E-3</v>
      </c>
    </row>
    <row r="208" spans="2:22" x14ac:dyDescent="0.25">
      <c r="B208" s="2">
        <v>206</v>
      </c>
      <c r="C208" s="1">
        <v>39258</v>
      </c>
      <c r="D208">
        <v>13352.05</v>
      </c>
      <c r="E208">
        <f t="shared" si="36"/>
        <v>-6.145089990764361E-4</v>
      </c>
      <c r="F208">
        <f t="shared" si="41"/>
        <v>5.9512232231824688E-5</v>
      </c>
      <c r="G208" s="9">
        <f t="shared" si="37"/>
        <v>7.7144171673448336E-3</v>
      </c>
      <c r="I208">
        <v>6588.4</v>
      </c>
      <c r="J208">
        <f t="shared" si="42"/>
        <v>3.1976124493711365E-3</v>
      </c>
      <c r="K208">
        <f t="shared" si="43"/>
        <v>5.2249408675465756E-5</v>
      </c>
      <c r="L208" s="9">
        <f t="shared" si="38"/>
        <v>7.2283752445114358E-3</v>
      </c>
      <c r="N208">
        <v>6002.85</v>
      </c>
      <c r="O208">
        <f t="shared" si="44"/>
        <v>-3.3868758560577157E-3</v>
      </c>
      <c r="P208">
        <f t="shared" si="45"/>
        <v>7.1977094113235399E-5</v>
      </c>
      <c r="Q208" s="9">
        <f t="shared" si="39"/>
        <v>8.4839315245489461E-3</v>
      </c>
      <c r="S208">
        <v>18087.48</v>
      </c>
      <c r="T208">
        <f t="shared" si="46"/>
        <v>-5.5611665089674951E-3</v>
      </c>
      <c r="U208">
        <f t="shared" si="47"/>
        <v>5.0567165513480551E-5</v>
      </c>
      <c r="V208" s="9">
        <f t="shared" si="40"/>
        <v>7.111059380533997E-3</v>
      </c>
    </row>
    <row r="209" spans="2:22" x14ac:dyDescent="0.25">
      <c r="B209" s="2">
        <v>207</v>
      </c>
      <c r="C209" s="1">
        <v>39259</v>
      </c>
      <c r="D209">
        <v>13337.66</v>
      </c>
      <c r="E209">
        <f t="shared" si="36"/>
        <v>-1.0777371265086198E-3</v>
      </c>
      <c r="F209">
        <f t="shared" si="41"/>
        <v>5.5964155576511961E-5</v>
      </c>
      <c r="G209" s="9">
        <f t="shared" si="37"/>
        <v>7.4809194339006194E-3</v>
      </c>
      <c r="I209">
        <v>6559.3</v>
      </c>
      <c r="J209">
        <f t="shared" si="42"/>
        <v>-4.4168538643675941E-3</v>
      </c>
      <c r="K209">
        <f t="shared" si="43"/>
        <v>4.9727927677520203E-5</v>
      </c>
      <c r="L209" s="9">
        <f t="shared" si="38"/>
        <v>7.0518031507920157E-3</v>
      </c>
      <c r="N209">
        <v>5953.36</v>
      </c>
      <c r="O209">
        <f t="shared" si="44"/>
        <v>-8.2444172351467532E-3</v>
      </c>
      <c r="P209">
        <f t="shared" si="45"/>
        <v>6.8346724150302073E-5</v>
      </c>
      <c r="Q209" s="9">
        <f t="shared" si="39"/>
        <v>8.2672077601994541E-3</v>
      </c>
      <c r="S209">
        <v>18066.11</v>
      </c>
      <c r="T209">
        <f t="shared" si="46"/>
        <v>-1.1814802283125665E-3</v>
      </c>
      <c r="U209">
        <f t="shared" si="47"/>
        <v>4.9388729959099421E-5</v>
      </c>
      <c r="V209" s="9">
        <f t="shared" si="40"/>
        <v>7.0277115734141667E-3</v>
      </c>
    </row>
    <row r="210" spans="2:22" x14ac:dyDescent="0.25">
      <c r="B210" s="2">
        <v>208</v>
      </c>
      <c r="C210" s="1">
        <v>39260</v>
      </c>
      <c r="D210">
        <v>13427.73</v>
      </c>
      <c r="E210">
        <f t="shared" si="36"/>
        <v>6.7530586324737402E-3</v>
      </c>
      <c r="F210">
        <f t="shared" si="41"/>
        <v>5.2675997280752547E-5</v>
      </c>
      <c r="G210" s="9">
        <f t="shared" si="37"/>
        <v>7.2578231778373152E-3</v>
      </c>
      <c r="I210">
        <v>6527.6</v>
      </c>
      <c r="J210">
        <f t="shared" si="42"/>
        <v>-4.8328327717896448E-3</v>
      </c>
      <c r="K210">
        <f t="shared" si="43"/>
        <v>4.7914767900419727E-5</v>
      </c>
      <c r="L210" s="9">
        <f t="shared" si="38"/>
        <v>6.9220494003163343E-3</v>
      </c>
      <c r="N210">
        <v>5941.67</v>
      </c>
      <c r="O210">
        <f t="shared" si="44"/>
        <v>-1.9635970275608395E-3</v>
      </c>
      <c r="P210">
        <f t="shared" si="45"/>
        <v>6.8324145634115043E-5</v>
      </c>
      <c r="Q210" s="9">
        <f t="shared" si="39"/>
        <v>8.2658421007248285E-3</v>
      </c>
      <c r="S210">
        <v>17849.28</v>
      </c>
      <c r="T210">
        <f t="shared" si="46"/>
        <v>-1.2002030320860536E-2</v>
      </c>
      <c r="U210">
        <f t="shared" si="47"/>
        <v>4.6509159893347062E-5</v>
      </c>
      <c r="V210" s="9">
        <f t="shared" si="40"/>
        <v>6.8197624513869296E-3</v>
      </c>
    </row>
    <row r="211" spans="2:22" x14ac:dyDescent="0.25">
      <c r="B211" s="2">
        <v>209</v>
      </c>
      <c r="C211" s="1">
        <v>39261</v>
      </c>
      <c r="D211">
        <v>13422.28</v>
      </c>
      <c r="E211">
        <f t="shared" si="36"/>
        <v>-4.0587649587822428E-4</v>
      </c>
      <c r="F211">
        <f t="shared" si="41"/>
        <v>5.225166549752508E-5</v>
      </c>
      <c r="G211" s="9">
        <f t="shared" si="37"/>
        <v>7.2285313513552035E-3</v>
      </c>
      <c r="I211">
        <v>6571.3</v>
      </c>
      <c r="J211">
        <f t="shared" si="42"/>
        <v>6.6946504075004317E-3</v>
      </c>
      <c r="K211">
        <f t="shared" si="43"/>
        <v>4.6441258182399577E-5</v>
      </c>
      <c r="L211" s="9">
        <f t="shared" si="38"/>
        <v>6.8147823283212488E-3</v>
      </c>
      <c r="N211">
        <v>6006.31</v>
      </c>
      <c r="O211">
        <f t="shared" si="44"/>
        <v>1.087909628101196E-2</v>
      </c>
      <c r="P211">
        <f t="shared" si="45"/>
        <v>6.4456039693266883E-5</v>
      </c>
      <c r="Q211" s="9">
        <f t="shared" si="39"/>
        <v>8.0284518864639706E-3</v>
      </c>
      <c r="S211">
        <v>17932.27</v>
      </c>
      <c r="T211">
        <f t="shared" si="46"/>
        <v>4.6494872622313953E-3</v>
      </c>
      <c r="U211">
        <f t="shared" si="47"/>
        <v>5.2361534209117584E-5</v>
      </c>
      <c r="V211" s="9">
        <f t="shared" si="40"/>
        <v>7.2361270172045479E-3</v>
      </c>
    </row>
    <row r="212" spans="2:22" x14ac:dyDescent="0.25">
      <c r="B212" s="2">
        <v>210</v>
      </c>
      <c r="C212" s="1">
        <v>39262</v>
      </c>
      <c r="D212">
        <v>13408.62</v>
      </c>
      <c r="E212">
        <f t="shared" si="36"/>
        <v>-1.0177108509135447E-3</v>
      </c>
      <c r="F212">
        <f t="shared" si="41"/>
        <v>4.9126449711467958E-5</v>
      </c>
      <c r="G212" s="9">
        <f t="shared" si="37"/>
        <v>7.0090263026662955E-3</v>
      </c>
      <c r="I212">
        <v>6607.9</v>
      </c>
      <c r="J212">
        <f t="shared" si="42"/>
        <v>5.569674189277533E-3</v>
      </c>
      <c r="K212">
        <f t="shared" si="43"/>
        <v>4.6343883336174341E-5</v>
      </c>
      <c r="L212" s="9">
        <f t="shared" si="38"/>
        <v>6.8076341952380444E-3</v>
      </c>
      <c r="N212">
        <v>6054.93</v>
      </c>
      <c r="O212">
        <f t="shared" si="44"/>
        <v>8.0948202806714747E-3</v>
      </c>
      <c r="P212">
        <f t="shared" si="45"/>
        <v>6.7689961465162567E-5</v>
      </c>
      <c r="Q212" s="9">
        <f t="shared" si="39"/>
        <v>8.2273909269684371E-3</v>
      </c>
      <c r="S212">
        <v>18138.36</v>
      </c>
      <c r="T212">
        <f t="shared" si="46"/>
        <v>1.149268887876438E-2</v>
      </c>
      <c r="U212">
        <f t="shared" si="47"/>
        <v>5.0516906064669645E-5</v>
      </c>
      <c r="V212" s="9">
        <f t="shared" si="40"/>
        <v>7.1075246087980342E-3</v>
      </c>
    </row>
    <row r="213" spans="2:22" x14ac:dyDescent="0.25">
      <c r="B213" s="2">
        <v>211</v>
      </c>
      <c r="C213" s="1">
        <v>39265</v>
      </c>
      <c r="D213">
        <v>13535.43</v>
      </c>
      <c r="E213">
        <f t="shared" si="36"/>
        <v>9.4573490784286146E-3</v>
      </c>
      <c r="F213">
        <f t="shared" si="41"/>
        <v>4.6241006851343908E-5</v>
      </c>
      <c r="G213" s="9">
        <f t="shared" si="37"/>
        <v>6.8000740327840477E-3</v>
      </c>
      <c r="I213">
        <v>6590.6</v>
      </c>
      <c r="J213">
        <f t="shared" si="42"/>
        <v>-2.6180783607499016E-3</v>
      </c>
      <c r="K213">
        <f t="shared" si="43"/>
        <v>4.5424526570486139E-5</v>
      </c>
      <c r="L213" s="9">
        <f t="shared" si="38"/>
        <v>6.7397719969214199E-3</v>
      </c>
      <c r="N213">
        <v>6026.95</v>
      </c>
      <c r="O213">
        <f t="shared" si="44"/>
        <v>-4.6210278236082786E-3</v>
      </c>
      <c r="P213">
        <f t="shared" si="45"/>
        <v>6.7560130699835026E-5</v>
      </c>
      <c r="Q213" s="9">
        <f t="shared" si="39"/>
        <v>8.2194969858158003E-3</v>
      </c>
      <c r="S213">
        <v>18146.3</v>
      </c>
      <c r="T213">
        <f t="shared" si="46"/>
        <v>4.377463012090779E-4</v>
      </c>
      <c r="U213">
        <f t="shared" si="47"/>
        <v>5.5410805560633939E-5</v>
      </c>
      <c r="V213" s="9">
        <f t="shared" si="40"/>
        <v>7.4438434669620735E-3</v>
      </c>
    </row>
    <row r="214" spans="2:22" x14ac:dyDescent="0.25">
      <c r="B214" s="2">
        <v>212</v>
      </c>
      <c r="C214" s="1">
        <v>39266</v>
      </c>
      <c r="D214">
        <v>13577.3</v>
      </c>
      <c r="E214">
        <f t="shared" si="36"/>
        <v>3.0933631218216916E-3</v>
      </c>
      <c r="F214">
        <f t="shared" si="41"/>
        <v>4.8833033535738549E-5</v>
      </c>
      <c r="G214" s="9">
        <f t="shared" si="37"/>
        <v>6.9880636470869778E-3</v>
      </c>
      <c r="I214">
        <v>6639.8</v>
      </c>
      <c r="J214">
        <f t="shared" si="42"/>
        <v>7.4651776772979416E-3</v>
      </c>
      <c r="K214">
        <f t="shared" si="43"/>
        <v>4.3110315034438585E-5</v>
      </c>
      <c r="L214" s="9">
        <f t="shared" si="38"/>
        <v>6.5658445789127983E-3</v>
      </c>
      <c r="N214">
        <v>6069.84</v>
      </c>
      <c r="O214">
        <f t="shared" si="44"/>
        <v>7.1163689760161157E-3</v>
      </c>
      <c r="P214">
        <f t="shared" si="45"/>
        <v>6.4787756746638634E-5</v>
      </c>
      <c r="Q214" s="9">
        <f t="shared" si="39"/>
        <v>8.0490842178870658E-3</v>
      </c>
      <c r="S214">
        <v>18149.900000000001</v>
      </c>
      <c r="T214">
        <f t="shared" si="46"/>
        <v>1.9838755007919978E-4</v>
      </c>
      <c r="U214">
        <f t="shared" si="47"/>
        <v>5.209765453644923E-5</v>
      </c>
      <c r="V214" s="9">
        <f t="shared" si="40"/>
        <v>7.2178704987308573E-3</v>
      </c>
    </row>
    <row r="215" spans="2:22" x14ac:dyDescent="0.25">
      <c r="B215" s="2">
        <v>213</v>
      </c>
      <c r="C215" s="1">
        <v>39268</v>
      </c>
      <c r="D215">
        <v>13565.84</v>
      </c>
      <c r="E215">
        <f t="shared" si="36"/>
        <v>-8.4405588740022884E-4</v>
      </c>
      <c r="F215">
        <f t="shared" si="41"/>
        <v>4.6477185247801022E-5</v>
      </c>
      <c r="G215" s="9">
        <f t="shared" si="37"/>
        <v>6.817417784454831E-3</v>
      </c>
      <c r="I215">
        <v>6635.2</v>
      </c>
      <c r="J215">
        <f t="shared" si="42"/>
        <v>-6.9279195156486098E-4</v>
      </c>
      <c r="K215">
        <f t="shared" si="43"/>
        <v>4.3867428797589916E-5</v>
      </c>
      <c r="L215" s="9">
        <f t="shared" si="38"/>
        <v>6.6232491118475923E-3</v>
      </c>
      <c r="N215">
        <v>6059.53</v>
      </c>
      <c r="O215">
        <f t="shared" si="44"/>
        <v>-1.698562070828951E-3</v>
      </c>
      <c r="P215">
        <f t="shared" si="45"/>
        <v>6.3939053786008591E-5</v>
      </c>
      <c r="Q215" s="9">
        <f t="shared" si="39"/>
        <v>7.9961899543475445E-3</v>
      </c>
      <c r="S215">
        <v>18221.48</v>
      </c>
      <c r="T215">
        <f t="shared" si="46"/>
        <v>3.9438233819469037E-3</v>
      </c>
      <c r="U215">
        <f t="shared" si="47"/>
        <v>4.8974156721463859E-5</v>
      </c>
      <c r="V215" s="9">
        <f t="shared" si="40"/>
        <v>6.9981538080742308E-3</v>
      </c>
    </row>
    <row r="216" spans="2:22" x14ac:dyDescent="0.25">
      <c r="B216" s="2">
        <v>214</v>
      </c>
      <c r="C216" s="1">
        <v>39269</v>
      </c>
      <c r="D216">
        <v>13611.68</v>
      </c>
      <c r="E216">
        <f t="shared" si="36"/>
        <v>3.3790756783214416E-3</v>
      </c>
      <c r="F216">
        <f t="shared" si="41"/>
        <v>4.373129995339626E-5</v>
      </c>
      <c r="G216" s="9">
        <f t="shared" si="37"/>
        <v>6.6129645359245849E-3</v>
      </c>
      <c r="I216">
        <v>6690.1</v>
      </c>
      <c r="J216">
        <f t="shared" si="42"/>
        <v>8.2740535326743039E-3</v>
      </c>
      <c r="K216">
        <f t="shared" si="43"/>
        <v>4.1264180711023697E-5</v>
      </c>
      <c r="L216" s="9">
        <f t="shared" si="38"/>
        <v>6.4237201613258103E-3</v>
      </c>
      <c r="N216">
        <v>6102.69</v>
      </c>
      <c r="O216">
        <f t="shared" si="44"/>
        <v>7.122664629104874E-3</v>
      </c>
      <c r="P216">
        <f t="shared" si="45"/>
        <v>6.0275817345355597E-5</v>
      </c>
      <c r="Q216" s="9">
        <f t="shared" si="39"/>
        <v>7.763750211422029E-3</v>
      </c>
      <c r="S216">
        <v>18140.939999999999</v>
      </c>
      <c r="T216">
        <f t="shared" si="46"/>
        <v>-4.4200580852927903E-3</v>
      </c>
      <c r="U216">
        <f t="shared" si="47"/>
        <v>4.6968931890255488E-5</v>
      </c>
      <c r="V216" s="9">
        <f t="shared" si="40"/>
        <v>6.853388351046181E-3</v>
      </c>
    </row>
    <row r="217" spans="2:22" x14ac:dyDescent="0.25">
      <c r="B217" s="2">
        <v>215</v>
      </c>
      <c r="C217" s="1">
        <v>39272</v>
      </c>
      <c r="D217">
        <v>13649.97</v>
      </c>
      <c r="E217">
        <f t="shared" si="36"/>
        <v>2.8130252841676454E-3</v>
      </c>
      <c r="F217">
        <f t="shared" si="41"/>
        <v>4.1792511102581897E-5</v>
      </c>
      <c r="G217" s="9">
        <f t="shared" si="37"/>
        <v>6.4647127625735929E-3</v>
      </c>
      <c r="I217">
        <v>6712.7</v>
      </c>
      <c r="J217">
        <f t="shared" si="42"/>
        <v>3.3781258875053366E-3</v>
      </c>
      <c r="K217">
        <f t="shared" si="43"/>
        <v>4.2895927580055885E-5</v>
      </c>
      <c r="L217" s="9">
        <f t="shared" si="38"/>
        <v>6.5494982693375748E-3</v>
      </c>
      <c r="N217">
        <v>6104.66</v>
      </c>
      <c r="O217">
        <f t="shared" si="44"/>
        <v>3.2280846643041919E-4</v>
      </c>
      <c r="P217">
        <f t="shared" si="45"/>
        <v>5.9703209389756355E-5</v>
      </c>
      <c r="Q217" s="9">
        <f t="shared" si="39"/>
        <v>7.7267851911229134E-3</v>
      </c>
      <c r="S217">
        <v>18261.98</v>
      </c>
      <c r="T217">
        <f t="shared" si="46"/>
        <v>6.6722011097551112E-3</v>
      </c>
      <c r="U217">
        <f t="shared" si="47"/>
        <v>4.5323010785481882E-5</v>
      </c>
      <c r="V217" s="9">
        <f t="shared" si="40"/>
        <v>6.7322366851947412E-3</v>
      </c>
    </row>
    <row r="218" spans="2:22" x14ac:dyDescent="0.25">
      <c r="B218" s="2">
        <v>216</v>
      </c>
      <c r="C218" s="1">
        <v>39273</v>
      </c>
      <c r="D218">
        <v>13501.7</v>
      </c>
      <c r="E218">
        <f t="shared" si="36"/>
        <v>-1.0862294935446644E-2</v>
      </c>
      <c r="F218">
        <f t="shared" si="41"/>
        <v>3.9759747111388973E-5</v>
      </c>
      <c r="G218" s="9">
        <f t="shared" si="37"/>
        <v>6.3055330552927065E-3</v>
      </c>
      <c r="I218">
        <v>6630.9</v>
      </c>
      <c r="J218">
        <f t="shared" si="42"/>
        <v>-1.2185856659764354E-2</v>
      </c>
      <c r="K218">
        <f t="shared" si="43"/>
        <v>4.1006875995962549E-5</v>
      </c>
      <c r="L218" s="9">
        <f t="shared" si="38"/>
        <v>6.4036611400012846E-3</v>
      </c>
      <c r="N218">
        <v>6019.22</v>
      </c>
      <c r="O218">
        <f t="shared" si="44"/>
        <v>-1.399586545360423E-2</v>
      </c>
      <c r="P218">
        <f t="shared" si="45"/>
        <v>5.6127269144730923E-5</v>
      </c>
      <c r="Q218" s="9">
        <f t="shared" si="39"/>
        <v>7.4918134750359957E-3</v>
      </c>
      <c r="S218">
        <v>18252.669999999998</v>
      </c>
      <c r="T218">
        <f t="shared" si="46"/>
        <v>-5.0980233249632893E-4</v>
      </c>
      <c r="U218">
        <f t="shared" si="47"/>
        <v>4.5274726197294011E-5</v>
      </c>
      <c r="V218" s="9">
        <f t="shared" si="40"/>
        <v>6.7286496563050456E-3</v>
      </c>
    </row>
    <row r="219" spans="2:22" x14ac:dyDescent="0.25">
      <c r="B219" s="2">
        <v>217</v>
      </c>
      <c r="C219" s="1">
        <v>39274</v>
      </c>
      <c r="D219">
        <v>13577.87</v>
      </c>
      <c r="E219">
        <f t="shared" si="36"/>
        <v>5.6415118096239782E-3</v>
      </c>
      <c r="F219">
        <f t="shared" si="41"/>
        <v>4.4453529360583426E-5</v>
      </c>
      <c r="G219" s="9">
        <f t="shared" si="37"/>
        <v>6.6673480005608994E-3</v>
      </c>
      <c r="I219">
        <v>6615.1</v>
      </c>
      <c r="J219">
        <f t="shared" si="42"/>
        <v>-2.3827836341973599E-3</v>
      </c>
      <c r="K219">
        <f t="shared" si="43"/>
        <v>4.7456169588144201E-5</v>
      </c>
      <c r="L219" s="9">
        <f t="shared" si="38"/>
        <v>6.888843849888325E-3</v>
      </c>
      <c r="N219">
        <v>6001.09</v>
      </c>
      <c r="O219">
        <f t="shared" si="44"/>
        <v>-3.0120181684670285E-3</v>
      </c>
      <c r="P219">
        <f t="shared" si="45"/>
        <v>6.4512687983770615E-5</v>
      </c>
      <c r="Q219" s="9">
        <f t="shared" si="39"/>
        <v>8.0319790826278055E-3</v>
      </c>
      <c r="S219">
        <v>18049.509999999998</v>
      </c>
      <c r="T219">
        <f t="shared" si="46"/>
        <v>-1.113042639789137E-2</v>
      </c>
      <c r="U219">
        <f t="shared" si="47"/>
        <v>4.2573836530549489E-5</v>
      </c>
      <c r="V219" s="9">
        <f t="shared" si="40"/>
        <v>6.5248629510932634E-3</v>
      </c>
    </row>
    <row r="220" spans="2:22" x14ac:dyDescent="0.25">
      <c r="B220" s="2">
        <v>218</v>
      </c>
      <c r="C220" s="1">
        <v>39275</v>
      </c>
      <c r="D220">
        <v>13861.73</v>
      </c>
      <c r="E220">
        <f t="shared" si="36"/>
        <v>2.0906077315514051E-2</v>
      </c>
      <c r="F220">
        <f t="shared" si="41"/>
        <v>4.3695916928836028E-5</v>
      </c>
      <c r="G220" s="9">
        <f t="shared" si="37"/>
        <v>6.6102887175096998E-3</v>
      </c>
      <c r="I220">
        <v>6697.7</v>
      </c>
      <c r="J220">
        <f t="shared" si="42"/>
        <v>1.2486583725113671E-2</v>
      </c>
      <c r="K220">
        <f t="shared" si="43"/>
        <v>4.4949458883699471E-5</v>
      </c>
      <c r="L220" s="9">
        <f t="shared" si="38"/>
        <v>6.7044357617699248E-3</v>
      </c>
      <c r="N220">
        <v>6103.05</v>
      </c>
      <c r="O220">
        <f t="shared" si="44"/>
        <v>1.6990246771836456E-2</v>
      </c>
      <c r="P220">
        <f t="shared" si="45"/>
        <v>6.11862619115749E-5</v>
      </c>
      <c r="Q220" s="9">
        <f t="shared" si="39"/>
        <v>7.82216478422533E-3</v>
      </c>
      <c r="S220">
        <v>17984.14</v>
      </c>
      <c r="T220">
        <f t="shared" si="46"/>
        <v>-3.6217049659519281E-3</v>
      </c>
      <c r="U220">
        <f t="shared" si="47"/>
        <v>4.745258984664915E-5</v>
      </c>
      <c r="V220" s="9">
        <f t="shared" si="40"/>
        <v>6.8885840233424717E-3</v>
      </c>
    </row>
    <row r="221" spans="2:22" x14ac:dyDescent="0.25">
      <c r="B221" s="2">
        <v>219</v>
      </c>
      <c r="C221" s="1">
        <v>39276</v>
      </c>
      <c r="D221">
        <v>13907.25</v>
      </c>
      <c r="E221">
        <f t="shared" si="36"/>
        <v>3.2838613939241666E-3</v>
      </c>
      <c r="F221">
        <f t="shared" si="41"/>
        <v>6.7298006036440965E-5</v>
      </c>
      <c r="G221" s="9">
        <f t="shared" si="37"/>
        <v>8.2035361909630761E-3</v>
      </c>
      <c r="I221">
        <v>6716.7</v>
      </c>
      <c r="J221">
        <f t="shared" si="42"/>
        <v>2.8367947205757203E-3</v>
      </c>
      <c r="K221">
        <f t="shared" si="43"/>
        <v>5.1607377738133926E-5</v>
      </c>
      <c r="L221" s="9">
        <f t="shared" si="38"/>
        <v>7.1838275131112335E-3</v>
      </c>
      <c r="N221">
        <v>6117.96</v>
      </c>
      <c r="O221">
        <f t="shared" si="44"/>
        <v>2.4430407746945959E-3</v>
      </c>
      <c r="P221">
        <f t="shared" si="45"/>
        <v>7.4835195318954367E-5</v>
      </c>
      <c r="Q221" s="9">
        <f t="shared" si="39"/>
        <v>8.6507338023403754E-3</v>
      </c>
      <c r="S221">
        <v>18238.95</v>
      </c>
      <c r="T221">
        <f t="shared" si="46"/>
        <v>1.4168595217786411E-2</v>
      </c>
      <c r="U221">
        <f t="shared" si="47"/>
        <v>4.5392439267474251E-5</v>
      </c>
      <c r="V221" s="9">
        <f t="shared" si="40"/>
        <v>6.7373911321426377E-3</v>
      </c>
    </row>
    <row r="222" spans="2:22" x14ac:dyDescent="0.25">
      <c r="B222" s="2">
        <v>220</v>
      </c>
      <c r="C222" s="1">
        <v>39280</v>
      </c>
      <c r="D222">
        <v>13971.55</v>
      </c>
      <c r="E222">
        <f t="shared" si="36"/>
        <v>4.6234877491955111E-3</v>
      </c>
      <c r="F222">
        <f t="shared" si="41"/>
        <v>6.3907150413524839E-5</v>
      </c>
      <c r="G222" s="9">
        <f t="shared" si="37"/>
        <v>7.9941947945696718E-3</v>
      </c>
      <c r="I222">
        <v>6659.1</v>
      </c>
      <c r="J222">
        <f t="shared" si="42"/>
        <v>-8.575639823127347E-3</v>
      </c>
      <c r="K222">
        <f t="shared" si="43"/>
        <v>4.8993779331047067E-5</v>
      </c>
      <c r="L222" s="9">
        <f t="shared" si="38"/>
        <v>6.9995556524001627E-3</v>
      </c>
      <c r="N222">
        <v>6099.21</v>
      </c>
      <c r="O222">
        <f t="shared" si="44"/>
        <v>-3.0647470725535964E-3</v>
      </c>
      <c r="P222">
        <f t="shared" si="45"/>
        <v>7.0703190493426321E-5</v>
      </c>
      <c r="Q222" s="9">
        <f t="shared" si="39"/>
        <v>8.4085189238905997E-3</v>
      </c>
      <c r="S222">
        <v>18217.27</v>
      </c>
      <c r="T222">
        <f t="shared" si="46"/>
        <v>-1.188664917662491E-3</v>
      </c>
      <c r="U222">
        <f t="shared" si="47"/>
        <v>5.4713838338154602E-5</v>
      </c>
      <c r="V222" s="9">
        <f t="shared" si="40"/>
        <v>7.3968803111957001E-3</v>
      </c>
    </row>
    <row r="223" spans="2:22" x14ac:dyDescent="0.25">
      <c r="B223" s="2">
        <v>221</v>
      </c>
      <c r="C223" s="1">
        <v>39281</v>
      </c>
      <c r="D223">
        <v>13918.22</v>
      </c>
      <c r="E223">
        <f t="shared" si="36"/>
        <v>-3.8170424899170051E-3</v>
      </c>
      <c r="F223">
        <f t="shared" si="41"/>
        <v>6.1355319726730996E-5</v>
      </c>
      <c r="G223" s="9">
        <f t="shared" si="37"/>
        <v>7.8329636617777698E-3</v>
      </c>
      <c r="I223">
        <v>6567.1</v>
      </c>
      <c r="J223">
        <f t="shared" si="42"/>
        <v>-1.3815680797705395E-2</v>
      </c>
      <c r="K223">
        <f t="shared" si="43"/>
        <v>5.0466648473744701E-5</v>
      </c>
      <c r="L223" s="9">
        <f t="shared" si="38"/>
        <v>7.1039882090094082E-3</v>
      </c>
      <c r="N223">
        <v>5995.97</v>
      </c>
      <c r="O223">
        <f t="shared" si="44"/>
        <v>-1.6926782320989077E-2</v>
      </c>
      <c r="P223">
        <f t="shared" si="45"/>
        <v>6.7024559540944286E-5</v>
      </c>
      <c r="Q223" s="9">
        <f t="shared" si="39"/>
        <v>8.1868528471534339E-3</v>
      </c>
      <c r="S223">
        <v>18015.580000000002</v>
      </c>
      <c r="T223">
        <f t="shared" si="46"/>
        <v>-1.107136250382185E-2</v>
      </c>
      <c r="U223">
        <f t="shared" si="47"/>
        <v>5.1515783495054219E-5</v>
      </c>
      <c r="V223" s="9">
        <f t="shared" si="40"/>
        <v>7.1774496511681791E-3</v>
      </c>
    </row>
    <row r="224" spans="2:22" x14ac:dyDescent="0.25">
      <c r="B224" s="2">
        <v>222</v>
      </c>
      <c r="C224" s="1">
        <v>39282</v>
      </c>
      <c r="D224">
        <v>14000.41</v>
      </c>
      <c r="E224">
        <f t="shared" si="36"/>
        <v>5.905209143123224E-3</v>
      </c>
      <c r="F224">
        <f t="shared" si="41"/>
        <v>5.8548189345317043E-5</v>
      </c>
      <c r="G224" s="9">
        <f t="shared" si="37"/>
        <v>7.6516788579577121E-3</v>
      </c>
      <c r="I224">
        <v>6640.2</v>
      </c>
      <c r="J224">
        <f t="shared" si="42"/>
        <v>1.1131245146259299E-2</v>
      </c>
      <c r="K224">
        <f t="shared" si="43"/>
        <v>5.8891031719565162E-5</v>
      </c>
      <c r="L224" s="9">
        <f t="shared" si="38"/>
        <v>7.6740492388024956E-3</v>
      </c>
      <c r="N224">
        <v>6065.5</v>
      </c>
      <c r="O224">
        <f t="shared" si="44"/>
        <v>1.1596122061984923E-2</v>
      </c>
      <c r="P224">
        <f t="shared" si="45"/>
        <v>8.0194043553016538E-5</v>
      </c>
      <c r="Q224" s="9">
        <f t="shared" si="39"/>
        <v>8.9551127046518259E-3</v>
      </c>
      <c r="S224">
        <v>18116.57</v>
      </c>
      <c r="T224">
        <f t="shared" si="46"/>
        <v>5.605703507741519E-3</v>
      </c>
      <c r="U224">
        <f t="shared" si="47"/>
        <v>5.577934054681292E-5</v>
      </c>
      <c r="V224" s="9">
        <f t="shared" si="40"/>
        <v>7.4685567914298491E-3</v>
      </c>
    </row>
    <row r="225" spans="2:22" x14ac:dyDescent="0.25">
      <c r="B225" s="2">
        <v>223</v>
      </c>
      <c r="C225" s="1">
        <v>39283</v>
      </c>
      <c r="D225">
        <v>13851.08</v>
      </c>
      <c r="E225">
        <f t="shared" si="36"/>
        <v>-1.0666116206596802E-2</v>
      </c>
      <c r="F225">
        <f t="shared" si="41"/>
        <v>5.7127587686039587E-5</v>
      </c>
      <c r="G225" s="9">
        <f t="shared" si="37"/>
        <v>7.5582794130701191E-3</v>
      </c>
      <c r="I225">
        <v>6585.2</v>
      </c>
      <c r="J225">
        <f t="shared" si="42"/>
        <v>-8.2828830456913947E-3</v>
      </c>
      <c r="K225">
        <f t="shared" si="43"/>
        <v>6.2791846926758531E-5</v>
      </c>
      <c r="L225" s="9">
        <f t="shared" si="38"/>
        <v>7.9241306732510744E-3</v>
      </c>
      <c r="N225">
        <v>5957.16</v>
      </c>
      <c r="O225">
        <f t="shared" si="44"/>
        <v>-1.786167669606795E-2</v>
      </c>
      <c r="P225">
        <f t="shared" si="45"/>
        <v>8.3450603752422754E-5</v>
      </c>
      <c r="Q225" s="9">
        <f t="shared" si="39"/>
        <v>9.1351301989858226E-3</v>
      </c>
      <c r="S225">
        <v>18157.93</v>
      </c>
      <c r="T225">
        <f t="shared" si="46"/>
        <v>2.2829928623354524E-3</v>
      </c>
      <c r="U225">
        <f t="shared" si="47"/>
        <v>5.4318014823006474E-5</v>
      </c>
      <c r="V225" s="9">
        <f t="shared" si="40"/>
        <v>7.370075632108973E-3</v>
      </c>
    </row>
    <row r="226" spans="2:22" x14ac:dyDescent="0.25">
      <c r="B226" s="2">
        <v>224</v>
      </c>
      <c r="C226" s="1">
        <v>39286</v>
      </c>
      <c r="D226">
        <v>13943.42</v>
      </c>
      <c r="E226">
        <f t="shared" si="36"/>
        <v>6.6666281618473176E-3</v>
      </c>
      <c r="F226">
        <f t="shared" si="41"/>
        <v>6.0525894520834826E-5</v>
      </c>
      <c r="G226" s="9">
        <f t="shared" si="37"/>
        <v>7.7798389778217661E-3</v>
      </c>
      <c r="I226">
        <v>6624.4</v>
      </c>
      <c r="J226">
        <f t="shared" si="42"/>
        <v>5.9527425135151276E-3</v>
      </c>
      <c r="K226">
        <f t="shared" si="43"/>
        <v>6.314070520406914E-5</v>
      </c>
      <c r="L226" s="9">
        <f t="shared" si="38"/>
        <v>7.9461125844068649E-3</v>
      </c>
      <c r="N226">
        <v>6009.16</v>
      </c>
      <c r="O226">
        <f t="shared" si="44"/>
        <v>8.7289916671702619E-3</v>
      </c>
      <c r="P226">
        <f t="shared" si="45"/>
        <v>9.7585937190968814E-5</v>
      </c>
      <c r="Q226" s="9">
        <f t="shared" si="39"/>
        <v>9.8785594694251258E-3</v>
      </c>
      <c r="S226">
        <v>17963.64</v>
      </c>
      <c r="T226">
        <f t="shared" si="46"/>
        <v>-1.0700008205781214E-2</v>
      </c>
      <c r="U226">
        <f t="shared" si="47"/>
        <v>5.1371657318194564E-5</v>
      </c>
      <c r="V226" s="9">
        <f t="shared" si="40"/>
        <v>7.1674024107897388E-3</v>
      </c>
    </row>
    <row r="227" spans="2:22" x14ac:dyDescent="0.25">
      <c r="B227" s="2">
        <v>225</v>
      </c>
      <c r="C227" s="1">
        <v>39287</v>
      </c>
      <c r="D227">
        <v>13716.95</v>
      </c>
      <c r="E227">
        <f t="shared" si="36"/>
        <v>-1.6242069736119212E-2</v>
      </c>
      <c r="F227">
        <f t="shared" si="41"/>
        <v>5.9560976712484876E-5</v>
      </c>
      <c r="G227" s="9">
        <f t="shared" si="37"/>
        <v>7.7175758313401026E-3</v>
      </c>
      <c r="I227">
        <v>6498.7</v>
      </c>
      <c r="J227">
        <f t="shared" si="42"/>
        <v>-1.897530342370627E-2</v>
      </c>
      <c r="K227">
        <f t="shared" si="43"/>
        <v>6.1478371497757615E-5</v>
      </c>
      <c r="L227" s="9">
        <f t="shared" si="38"/>
        <v>7.8408144664797175E-3</v>
      </c>
      <c r="N227">
        <v>5907.47</v>
      </c>
      <c r="O227">
        <f t="shared" si="44"/>
        <v>-1.6922498319232572E-2</v>
      </c>
      <c r="P227">
        <f t="shared" si="45"/>
        <v>9.6302498691042346E-5</v>
      </c>
      <c r="Q227" s="9">
        <f t="shared" si="39"/>
        <v>9.8133836514752819E-3</v>
      </c>
      <c r="S227">
        <v>18002.03</v>
      </c>
      <c r="T227">
        <f t="shared" si="46"/>
        <v>2.1370947090901074E-3</v>
      </c>
      <c r="U227">
        <f t="shared" si="47"/>
        <v>5.5158768415330012E-5</v>
      </c>
      <c r="V227" s="9">
        <f t="shared" si="40"/>
        <v>7.4268949376795424E-3</v>
      </c>
    </row>
    <row r="228" spans="2:22" x14ac:dyDescent="0.25">
      <c r="B228" s="2">
        <v>226</v>
      </c>
      <c r="C228" s="1">
        <v>39288</v>
      </c>
      <c r="D228">
        <v>13785.79</v>
      </c>
      <c r="E228">
        <f t="shared" si="36"/>
        <v>5.0186083641042753E-3</v>
      </c>
      <c r="F228">
        <f t="shared" si="41"/>
        <v>7.1815607868513367E-5</v>
      </c>
      <c r="G228" s="9">
        <f t="shared" si="37"/>
        <v>8.4744089981846731E-3</v>
      </c>
      <c r="I228">
        <v>6454.3</v>
      </c>
      <c r="J228">
        <f t="shared" si="42"/>
        <v>-6.8321356579007552E-3</v>
      </c>
      <c r="K228">
        <f t="shared" si="43"/>
        <v>7.9393397609195314E-5</v>
      </c>
      <c r="L228" s="9">
        <f t="shared" si="38"/>
        <v>8.9102972795073072E-3</v>
      </c>
      <c r="N228">
        <v>5837.11</v>
      </c>
      <c r="O228">
        <f t="shared" si="44"/>
        <v>-1.1910344022060303E-2</v>
      </c>
      <c r="P228">
        <f t="shared" si="45"/>
        <v>1.0770660573144557E-4</v>
      </c>
      <c r="Q228" s="9">
        <f t="shared" si="39"/>
        <v>1.0378179307154293E-2</v>
      </c>
      <c r="S228">
        <v>17858.419999999998</v>
      </c>
      <c r="T228">
        <f t="shared" si="46"/>
        <v>-7.9774336560932621E-3</v>
      </c>
      <c r="U228">
        <f t="shared" si="47"/>
        <v>5.2123272738147465E-5</v>
      </c>
      <c r="V228" s="9">
        <f t="shared" si="40"/>
        <v>7.2196449177329676E-3</v>
      </c>
    </row>
    <row r="229" spans="2:22" x14ac:dyDescent="0.25">
      <c r="B229" s="2">
        <v>227</v>
      </c>
      <c r="C229" s="1">
        <v>39289</v>
      </c>
      <c r="D229">
        <v>13473.57</v>
      </c>
      <c r="E229">
        <f t="shared" si="36"/>
        <v>-2.2647958513803065E-2</v>
      </c>
      <c r="F229">
        <f t="shared" si="41"/>
        <v>6.9017857191137997E-5</v>
      </c>
      <c r="G229" s="9">
        <f t="shared" si="37"/>
        <v>8.3076986699770223E-3</v>
      </c>
      <c r="I229">
        <v>6251.2</v>
      </c>
      <c r="J229">
        <f t="shared" si="42"/>
        <v>-3.1467393830469662E-2</v>
      </c>
      <c r="K229">
        <f t="shared" si="43"/>
        <v>7.7430478411521128E-5</v>
      </c>
      <c r="L229" s="9">
        <f t="shared" si="38"/>
        <v>8.799458984024025E-3</v>
      </c>
      <c r="N229">
        <v>5675.05</v>
      </c>
      <c r="O229">
        <f t="shared" si="44"/>
        <v>-2.7763739247675563E-2</v>
      </c>
      <c r="P229">
        <f t="shared" si="45"/>
        <v>1.0975558707098848E-4</v>
      </c>
      <c r="Q229" s="9">
        <f t="shared" si="39"/>
        <v>1.0476430072834376E-2</v>
      </c>
      <c r="S229">
        <v>17702.09</v>
      </c>
      <c r="T229">
        <f t="shared" si="46"/>
        <v>-8.7538539243672241E-3</v>
      </c>
      <c r="U229">
        <f t="shared" si="47"/>
        <v>5.281424323810079E-5</v>
      </c>
      <c r="V229" s="9">
        <f t="shared" si="40"/>
        <v>7.2673408643121173E-3</v>
      </c>
    </row>
    <row r="230" spans="2:22" x14ac:dyDescent="0.25">
      <c r="B230" s="2">
        <v>228</v>
      </c>
      <c r="C230" s="1">
        <v>39290</v>
      </c>
      <c r="D230">
        <v>13265.47</v>
      </c>
      <c r="E230">
        <f t="shared" si="36"/>
        <v>-1.5445052795955368E-2</v>
      </c>
      <c r="F230">
        <f t="shared" si="41"/>
        <v>9.5652587250246422E-5</v>
      </c>
      <c r="G230" s="9">
        <f t="shared" si="37"/>
        <v>9.7802140697556533E-3</v>
      </c>
      <c r="I230">
        <v>6215.2</v>
      </c>
      <c r="J230">
        <f t="shared" si="42"/>
        <v>-5.758894292295879E-3</v>
      </c>
      <c r="K230">
        <f t="shared" si="43"/>
        <v>1.3219646217574272E-4</v>
      </c>
      <c r="L230" s="9">
        <f t="shared" si="38"/>
        <v>1.1497672032883124E-2</v>
      </c>
      <c r="N230">
        <v>5643.96</v>
      </c>
      <c r="O230">
        <f t="shared" si="44"/>
        <v>-5.4783658293759783E-3</v>
      </c>
      <c r="P230">
        <f t="shared" si="45"/>
        <v>1.4941976486750443E-4</v>
      </c>
      <c r="Q230" s="9">
        <f t="shared" si="39"/>
        <v>1.2223737761728384E-2</v>
      </c>
      <c r="S230">
        <v>17283.810000000001</v>
      </c>
      <c r="T230">
        <f t="shared" si="46"/>
        <v>-2.3628848345025859E-2</v>
      </c>
      <c r="U230">
        <f t="shared" si="47"/>
        <v>5.4243186155564307E-5</v>
      </c>
      <c r="V230" s="9">
        <f t="shared" si="40"/>
        <v>7.3649973629027398E-3</v>
      </c>
    </row>
    <row r="231" spans="2:22" x14ac:dyDescent="0.25">
      <c r="B231" s="2">
        <v>229</v>
      </c>
      <c r="C231" s="1">
        <v>39293</v>
      </c>
      <c r="D231">
        <v>13358.31</v>
      </c>
      <c r="E231">
        <f t="shared" si="36"/>
        <v>6.9986212324177092E-3</v>
      </c>
      <c r="F231">
        <f t="shared" si="41"/>
        <v>1.0422641136742256E-4</v>
      </c>
      <c r="G231" s="9">
        <f t="shared" si="37"/>
        <v>1.0209133722673172E-2</v>
      </c>
      <c r="I231">
        <v>6206.1</v>
      </c>
      <c r="J231">
        <f t="shared" si="42"/>
        <v>-1.4641524005662657E-3</v>
      </c>
      <c r="K231">
        <f t="shared" si="43"/>
        <v>1.2625456625338846E-4</v>
      </c>
      <c r="L231" s="9">
        <f t="shared" si="38"/>
        <v>1.1236305720893699E-2</v>
      </c>
      <c r="N231">
        <v>5646.36</v>
      </c>
      <c r="O231">
        <f t="shared" si="44"/>
        <v>4.252333467989915E-4</v>
      </c>
      <c r="P231">
        <f t="shared" si="45"/>
        <v>1.4225532850508261E-4</v>
      </c>
      <c r="Q231" s="9">
        <f t="shared" si="39"/>
        <v>1.1927083822338242E-2</v>
      </c>
      <c r="S231">
        <v>17289.3</v>
      </c>
      <c r="T231">
        <f t="shared" si="46"/>
        <v>3.1763829850003916E-4</v>
      </c>
      <c r="U231">
        <f t="shared" si="47"/>
        <v>8.4487943432964353E-5</v>
      </c>
      <c r="V231" s="9">
        <f t="shared" si="40"/>
        <v>9.1917323412382037E-3</v>
      </c>
    </row>
    <row r="232" spans="2:22" x14ac:dyDescent="0.25">
      <c r="B232" s="2">
        <v>230</v>
      </c>
      <c r="C232" s="1">
        <v>39294</v>
      </c>
      <c r="D232">
        <v>13211.99</v>
      </c>
      <c r="E232">
        <f t="shared" si="36"/>
        <v>-1.0953481390984317E-2</v>
      </c>
      <c r="F232">
        <f t="shared" si="41"/>
        <v>1.0091166863466808E-4</v>
      </c>
      <c r="G232" s="9">
        <f t="shared" si="37"/>
        <v>1.0045480010167165E-2</v>
      </c>
      <c r="I232">
        <v>6360.1</v>
      </c>
      <c r="J232">
        <f t="shared" si="42"/>
        <v>2.4814295612381364E-2</v>
      </c>
      <c r="K232">
        <f t="shared" si="43"/>
        <v>1.1880791681331018E-4</v>
      </c>
      <c r="L232" s="9">
        <f t="shared" si="38"/>
        <v>1.0899904440558651E-2</v>
      </c>
      <c r="N232">
        <v>5751.08</v>
      </c>
      <c r="O232">
        <f t="shared" si="44"/>
        <v>1.8546461791313387E-2</v>
      </c>
      <c r="P232">
        <f t="shared" si="45"/>
        <v>1.3373085819873143E-4</v>
      </c>
      <c r="Q232" s="9">
        <f t="shared" si="39"/>
        <v>1.1564205904372831E-2</v>
      </c>
      <c r="S232">
        <v>17248.89</v>
      </c>
      <c r="T232">
        <f t="shared" si="46"/>
        <v>-2.3372837535354154E-3</v>
      </c>
      <c r="U232">
        <f t="shared" si="47"/>
        <v>7.9424720472306927E-5</v>
      </c>
      <c r="V232" s="9">
        <f t="shared" si="40"/>
        <v>8.9120547839601459E-3</v>
      </c>
    </row>
    <row r="233" spans="2:22" x14ac:dyDescent="0.25">
      <c r="B233" s="2">
        <v>231</v>
      </c>
      <c r="C233" s="1">
        <v>39295</v>
      </c>
      <c r="D233">
        <v>13362.37</v>
      </c>
      <c r="E233">
        <f t="shared" si="36"/>
        <v>1.1382085514748423E-2</v>
      </c>
      <c r="F233">
        <f t="shared" si="41"/>
        <v>1.0205569379154637E-4</v>
      </c>
      <c r="G233" s="9">
        <f t="shared" si="37"/>
        <v>1.0102261815630516E-2</v>
      </c>
      <c r="I233">
        <v>6250.6</v>
      </c>
      <c r="J233">
        <f t="shared" si="42"/>
        <v>-1.7216710429081301E-2</v>
      </c>
      <c r="K233">
        <f t="shared" si="43"/>
        <v>1.4862439780883053E-4</v>
      </c>
      <c r="L233" s="9">
        <f t="shared" si="38"/>
        <v>1.2191160642401139E-2</v>
      </c>
      <c r="N233">
        <v>5654.3</v>
      </c>
      <c r="O233">
        <f t="shared" si="44"/>
        <v>-1.6828143583466019E-2</v>
      </c>
      <c r="P233">
        <f t="shared" si="45"/>
        <v>1.4634528140540639E-4</v>
      </c>
      <c r="Q233" s="9">
        <f t="shared" si="39"/>
        <v>1.2097325382306883E-2</v>
      </c>
      <c r="S233">
        <v>16870.98</v>
      </c>
      <c r="T233">
        <f t="shared" si="46"/>
        <v>-2.1909235898657817E-2</v>
      </c>
      <c r="U233">
        <f t="shared" si="47"/>
        <v>7.4987010964640944E-5</v>
      </c>
      <c r="V233" s="9">
        <f t="shared" si="40"/>
        <v>8.6595040830662433E-3</v>
      </c>
    </row>
    <row r="234" spans="2:22" x14ac:dyDescent="0.25">
      <c r="B234" s="2">
        <v>232</v>
      </c>
      <c r="C234" s="1">
        <v>39296</v>
      </c>
      <c r="D234">
        <v>13463.33</v>
      </c>
      <c r="E234">
        <f t="shared" si="36"/>
        <v>7.5555459098946608E-3</v>
      </c>
      <c r="F234">
        <f t="shared" si="41"/>
        <v>1.0370546440395636E-4</v>
      </c>
      <c r="G234" s="9">
        <f t="shared" si="37"/>
        <v>1.0183587992645635E-2</v>
      </c>
      <c r="I234">
        <v>6300.3</v>
      </c>
      <c r="J234">
        <f t="shared" si="42"/>
        <v>7.951236681278567E-3</v>
      </c>
      <c r="K234">
        <f t="shared" si="43"/>
        <v>1.5749184102023092E-4</v>
      </c>
      <c r="L234" s="9">
        <f t="shared" si="38"/>
        <v>1.2549575332266463E-2</v>
      </c>
      <c r="N234">
        <v>5682.07</v>
      </c>
      <c r="O234">
        <f t="shared" si="44"/>
        <v>4.9113064393469614E-3</v>
      </c>
      <c r="P234">
        <f t="shared" si="45"/>
        <v>1.5455574950902693E-4</v>
      </c>
      <c r="Q234" s="9">
        <f t="shared" si="39"/>
        <v>1.2432045266529032E-2</v>
      </c>
      <c r="S234">
        <v>16984.11</v>
      </c>
      <c r="T234">
        <f t="shared" si="46"/>
        <v>6.7055974223193329E-3</v>
      </c>
      <c r="U234">
        <f t="shared" si="47"/>
        <v>9.9288667366544706E-5</v>
      </c>
      <c r="V234" s="9">
        <f t="shared" si="40"/>
        <v>9.964369893101354E-3</v>
      </c>
    </row>
    <row r="235" spans="2:22" x14ac:dyDescent="0.25">
      <c r="B235" s="2">
        <v>233</v>
      </c>
      <c r="C235" s="1">
        <v>39297</v>
      </c>
      <c r="D235">
        <v>13181.91</v>
      </c>
      <c r="E235">
        <f t="shared" si="36"/>
        <v>-2.0902703863011608E-2</v>
      </c>
      <c r="F235">
        <f t="shared" si="41"/>
        <v>1.0090831297951053E-4</v>
      </c>
      <c r="G235" s="9">
        <f t="shared" si="37"/>
        <v>1.0045312985642136E-2</v>
      </c>
      <c r="I235">
        <v>6224.3</v>
      </c>
      <c r="J235">
        <f t="shared" si="42"/>
        <v>-1.2062917638842595E-2</v>
      </c>
      <c r="K235">
        <f t="shared" si="43"/>
        <v>1.5183566044471965E-4</v>
      </c>
      <c r="L235" s="9">
        <f t="shared" si="38"/>
        <v>1.2322161354434523E-2</v>
      </c>
      <c r="N235">
        <v>5597.89</v>
      </c>
      <c r="O235">
        <f t="shared" si="44"/>
        <v>-1.4815023398162885E-2</v>
      </c>
      <c r="P235">
        <f t="shared" si="45"/>
        <v>1.4672966039495556E-4</v>
      </c>
      <c r="Q235" s="9">
        <f t="shared" si="39"/>
        <v>1.2113201905151071E-2</v>
      </c>
      <c r="S235">
        <v>16979.86</v>
      </c>
      <c r="T235">
        <f t="shared" si="46"/>
        <v>-2.5023389509370818E-4</v>
      </c>
      <c r="U235">
        <f t="shared" si="47"/>
        <v>9.6029249531964968E-5</v>
      </c>
      <c r="V235" s="9">
        <f t="shared" si="40"/>
        <v>9.7994514913828188E-3</v>
      </c>
    </row>
    <row r="236" spans="2:22" x14ac:dyDescent="0.25">
      <c r="B236" s="2">
        <v>234</v>
      </c>
      <c r="C236" s="1">
        <v>39300</v>
      </c>
      <c r="D236">
        <v>13468.78</v>
      </c>
      <c r="E236">
        <f t="shared" si="36"/>
        <v>2.1762400137764617E-2</v>
      </c>
      <c r="F236">
        <f t="shared" si="41"/>
        <v>1.2106919592782553E-4</v>
      </c>
      <c r="G236" s="9">
        <f t="shared" si="37"/>
        <v>1.1003144819906059E-2</v>
      </c>
      <c r="I236">
        <v>6189.1</v>
      </c>
      <c r="J236">
        <f t="shared" si="42"/>
        <v>-5.6552544061179277E-3</v>
      </c>
      <c r="K236">
        <f t="shared" si="43"/>
        <v>1.5145635973572646E-4</v>
      </c>
      <c r="L236" s="9">
        <f t="shared" si="38"/>
        <v>1.230676073285438E-2</v>
      </c>
      <c r="N236">
        <v>5532.99</v>
      </c>
      <c r="O236">
        <f t="shared" si="44"/>
        <v>-1.1593654037503513E-2</v>
      </c>
      <c r="P236">
        <f t="shared" si="45"/>
        <v>1.5109497586854504E-4</v>
      </c>
      <c r="Q236" s="9">
        <f t="shared" si="39"/>
        <v>1.2292069633245048E-2</v>
      </c>
      <c r="S236">
        <v>16914.46</v>
      </c>
      <c r="T236">
        <f t="shared" si="46"/>
        <v>-3.8516218626067265E-3</v>
      </c>
      <c r="U236">
        <f t="shared" si="47"/>
        <v>9.0271251580182295E-5</v>
      </c>
      <c r="V236" s="9">
        <f t="shared" si="40"/>
        <v>9.5011184383830462E-3</v>
      </c>
    </row>
    <row r="237" spans="2:22" x14ac:dyDescent="0.25">
      <c r="B237" s="2">
        <v>235</v>
      </c>
      <c r="C237" s="1">
        <v>39301</v>
      </c>
      <c r="D237">
        <v>13504.3</v>
      </c>
      <c r="E237">
        <f t="shared" si="36"/>
        <v>2.6372099031982568E-3</v>
      </c>
      <c r="F237">
        <f t="shared" si="41"/>
        <v>1.4222116775752667E-4</v>
      </c>
      <c r="G237" s="9">
        <f t="shared" si="37"/>
        <v>1.1925651670140574E-2</v>
      </c>
      <c r="I237">
        <v>6308.8</v>
      </c>
      <c r="J237">
        <f t="shared" si="42"/>
        <v>1.93404533777124E-2</v>
      </c>
      <c r="K237">
        <f t="shared" si="43"/>
        <v>1.4428789229545784E-4</v>
      </c>
      <c r="L237" s="9">
        <f t="shared" si="38"/>
        <v>1.2011989522783387E-2</v>
      </c>
      <c r="N237">
        <v>5620.4</v>
      </c>
      <c r="O237">
        <f t="shared" si="44"/>
        <v>1.5797968187182675E-2</v>
      </c>
      <c r="P237">
        <f t="shared" si="45"/>
        <v>1.5009404615291163E-4</v>
      </c>
      <c r="Q237" s="9">
        <f t="shared" si="39"/>
        <v>1.225128753041539E-2</v>
      </c>
      <c r="S237">
        <v>16921.77</v>
      </c>
      <c r="T237">
        <f t="shared" si="46"/>
        <v>4.32174600903683E-4</v>
      </c>
      <c r="U237">
        <f t="shared" si="47"/>
        <v>8.574507594372196E-5</v>
      </c>
      <c r="V237" s="9">
        <f t="shared" si="40"/>
        <v>9.2598637108610819E-3</v>
      </c>
    </row>
    <row r="238" spans="2:22" x14ac:dyDescent="0.25">
      <c r="B238" s="2">
        <v>236</v>
      </c>
      <c r="C238" s="1">
        <v>39302</v>
      </c>
      <c r="D238">
        <v>13657.86</v>
      </c>
      <c r="E238">
        <f t="shared" si="36"/>
        <v>1.1371192879305207E-2</v>
      </c>
      <c r="F238">
        <f t="shared" si="41"/>
        <v>1.3410519025648668E-4</v>
      </c>
      <c r="G238" s="9">
        <f t="shared" si="37"/>
        <v>1.1580379538533556E-2</v>
      </c>
      <c r="I238">
        <v>6393.9</v>
      </c>
      <c r="J238">
        <f t="shared" si="42"/>
        <v>1.3489094598021724E-2</v>
      </c>
      <c r="K238">
        <f t="shared" si="43"/>
        <v>1.5807380696905839E-4</v>
      </c>
      <c r="L238" s="9">
        <f t="shared" si="38"/>
        <v>1.257274063078764E-2</v>
      </c>
      <c r="N238">
        <v>5749.29</v>
      </c>
      <c r="O238">
        <f t="shared" si="44"/>
        <v>2.2932531492420527E-2</v>
      </c>
      <c r="P238">
        <f t="shared" si="45"/>
        <v>1.5606295131433107E-4</v>
      </c>
      <c r="Q238" s="9">
        <f t="shared" si="39"/>
        <v>1.2492515812050473E-2</v>
      </c>
      <c r="S238">
        <v>17029.28</v>
      </c>
      <c r="T238">
        <f t="shared" si="46"/>
        <v>6.3533542885879195E-3</v>
      </c>
      <c r="U238">
        <f t="shared" si="47"/>
        <v>8.061157788023862E-5</v>
      </c>
      <c r="V238" s="9">
        <f t="shared" si="40"/>
        <v>8.9783950614928179E-3</v>
      </c>
    </row>
    <row r="239" spans="2:22" x14ac:dyDescent="0.25">
      <c r="B239" s="2">
        <v>237</v>
      </c>
      <c r="C239" s="1">
        <v>39303</v>
      </c>
      <c r="D239">
        <v>13270.68</v>
      </c>
      <c r="E239">
        <f t="shared" si="36"/>
        <v>-2.8348511406618628E-2</v>
      </c>
      <c r="F239">
        <f t="shared" si="41"/>
        <v>1.3381712049099915E-4</v>
      </c>
      <c r="G239" s="9">
        <f t="shared" si="37"/>
        <v>1.1567935014124136E-2</v>
      </c>
      <c r="I239">
        <v>6271.2</v>
      </c>
      <c r="J239">
        <f t="shared" si="42"/>
        <v>-1.9190165626612837E-2</v>
      </c>
      <c r="K239">
        <f t="shared" si="43"/>
        <v>1.5950671893537761E-4</v>
      </c>
      <c r="L239" s="9">
        <f t="shared" si="38"/>
        <v>1.2629596942712686E-2</v>
      </c>
      <c r="N239">
        <v>5624.78</v>
      </c>
      <c r="O239">
        <f t="shared" si="44"/>
        <v>-2.1656587161197335E-2</v>
      </c>
      <c r="P239">
        <f t="shared" si="45"/>
        <v>1.7825323427452278E-4</v>
      </c>
      <c r="Q239" s="9">
        <f t="shared" si="39"/>
        <v>1.3351151046802024E-2</v>
      </c>
      <c r="S239">
        <v>17170.599999999999</v>
      </c>
      <c r="T239">
        <f t="shared" si="46"/>
        <v>8.2986479757217995E-3</v>
      </c>
      <c r="U239">
        <f t="shared" si="47"/>
        <v>7.8196789850403406E-5</v>
      </c>
      <c r="V239" s="9">
        <f t="shared" si="40"/>
        <v>8.8428948795291808E-3</v>
      </c>
    </row>
    <row r="240" spans="2:22" x14ac:dyDescent="0.25">
      <c r="B240" s="2">
        <v>238</v>
      </c>
      <c r="C240" s="1">
        <v>39304</v>
      </c>
      <c r="D240">
        <v>13239.54</v>
      </c>
      <c r="E240">
        <f t="shared" si="36"/>
        <v>-2.3465263272115233E-3</v>
      </c>
      <c r="F240">
        <f t="shared" si="41"/>
        <v>1.7400637919981043E-4</v>
      </c>
      <c r="G240" s="9">
        <f t="shared" si="37"/>
        <v>1.3191147759001504E-2</v>
      </c>
      <c r="I240">
        <v>6038.3</v>
      </c>
      <c r="J240">
        <f t="shared" si="42"/>
        <v>-3.7138027809669544E-2</v>
      </c>
      <c r="K240">
        <f t="shared" si="43"/>
        <v>1.7203206320586494E-4</v>
      </c>
      <c r="L240" s="9">
        <f t="shared" si="38"/>
        <v>1.3116099389904948E-2</v>
      </c>
      <c r="N240">
        <v>5448.63</v>
      </c>
      <c r="O240">
        <f t="shared" si="44"/>
        <v>-3.1316780389632953E-2</v>
      </c>
      <c r="P240">
        <f t="shared" si="45"/>
        <v>1.9569850626628368E-4</v>
      </c>
      <c r="Q240" s="9">
        <f t="shared" si="39"/>
        <v>1.3989228222682039E-2</v>
      </c>
      <c r="S240">
        <v>16764.09</v>
      </c>
      <c r="T240">
        <f t="shared" si="46"/>
        <v>-2.3674769664426311E-2</v>
      </c>
      <c r="U240">
        <f t="shared" si="47"/>
        <v>7.7637035952876285E-5</v>
      </c>
      <c r="V240" s="9">
        <f t="shared" si="40"/>
        <v>8.8111881124441037E-3</v>
      </c>
    </row>
    <row r="241" spans="2:22" x14ac:dyDescent="0.25">
      <c r="B241" s="2">
        <v>239</v>
      </c>
      <c r="C241" s="1">
        <v>39307</v>
      </c>
      <c r="D241">
        <v>13236.53</v>
      </c>
      <c r="E241">
        <f t="shared" si="36"/>
        <v>-2.273492885704653E-4</v>
      </c>
      <c r="F241">
        <f t="shared" si="41"/>
        <v>1.638963675960796E-4</v>
      </c>
      <c r="G241" s="9">
        <f t="shared" si="37"/>
        <v>1.2802201669872242E-2</v>
      </c>
      <c r="I241">
        <v>6219</v>
      </c>
      <c r="J241">
        <f t="shared" si="42"/>
        <v>2.9925641322888861E-2</v>
      </c>
      <c r="K241">
        <f t="shared" si="43"/>
        <v>2.4446412598902044E-4</v>
      </c>
      <c r="L241" s="9">
        <f t="shared" si="38"/>
        <v>1.563534860465287E-2</v>
      </c>
      <c r="N241">
        <v>5569.28</v>
      </c>
      <c r="O241">
        <f t="shared" si="44"/>
        <v>2.2143180946402975E-2</v>
      </c>
      <c r="P241">
        <f t="shared" si="45"/>
        <v>2.4280103992865664E-4</v>
      </c>
      <c r="Q241" s="9">
        <f t="shared" si="39"/>
        <v>1.5582074314052563E-2</v>
      </c>
      <c r="S241">
        <v>16800.05</v>
      </c>
      <c r="T241">
        <f t="shared" si="46"/>
        <v>2.1450612589170737E-3</v>
      </c>
      <c r="U241">
        <f t="shared" si="47"/>
        <v>1.0660849691552216E-4</v>
      </c>
      <c r="V241" s="9">
        <f t="shared" si="40"/>
        <v>1.0325139074875561E-2</v>
      </c>
    </row>
    <row r="242" spans="2:22" x14ac:dyDescent="0.25">
      <c r="B242" s="2">
        <v>240</v>
      </c>
      <c r="C242" s="1">
        <v>39308</v>
      </c>
      <c r="D242">
        <v>13028.92</v>
      </c>
      <c r="E242">
        <f t="shared" si="36"/>
        <v>-1.5684624293527124E-2</v>
      </c>
      <c r="F242">
        <f t="shared" si="41"/>
        <v>1.5406568680225561E-4</v>
      </c>
      <c r="G242" s="9">
        <f t="shared" si="37"/>
        <v>1.2412319960517277E-2</v>
      </c>
      <c r="I242">
        <v>6143.5</v>
      </c>
      <c r="J242">
        <f t="shared" si="42"/>
        <v>-1.2140215468724876E-2</v>
      </c>
      <c r="K242">
        <f t="shared" si="43"/>
        <v>2.8352891894485084E-4</v>
      </c>
      <c r="L242" s="9">
        <f t="shared" si="38"/>
        <v>1.6838316986707753E-2</v>
      </c>
      <c r="N242">
        <v>5478.66</v>
      </c>
      <c r="O242">
        <f t="shared" si="44"/>
        <v>-1.6271403125718207E-2</v>
      </c>
      <c r="P242">
        <f t="shared" si="45"/>
        <v>2.5765220527844586E-4</v>
      </c>
      <c r="Q242" s="9">
        <f t="shared" si="39"/>
        <v>1.6051548376354408E-2</v>
      </c>
      <c r="S242">
        <v>16844.61</v>
      </c>
      <c r="T242">
        <f t="shared" si="46"/>
        <v>2.6523730584135947E-3</v>
      </c>
      <c r="U242">
        <f t="shared" si="47"/>
        <v>1.0048806436886125E-4</v>
      </c>
      <c r="V242" s="9">
        <f t="shared" si="40"/>
        <v>1.0024373515031314E-2</v>
      </c>
    </row>
    <row r="243" spans="2:22" x14ac:dyDescent="0.25">
      <c r="B243" s="2">
        <v>241</v>
      </c>
      <c r="C243" s="1">
        <v>39309</v>
      </c>
      <c r="D243">
        <v>12861.47</v>
      </c>
      <c r="E243">
        <f t="shared" si="36"/>
        <v>-1.2852178077691836E-2</v>
      </c>
      <c r="F243">
        <f t="shared" si="41"/>
        <v>1.5958219194786637E-4</v>
      </c>
      <c r="G243" s="9">
        <f t="shared" si="37"/>
        <v>1.2632584531593936E-2</v>
      </c>
      <c r="I243">
        <v>6109.3</v>
      </c>
      <c r="J243">
        <f t="shared" si="42"/>
        <v>-5.5668592821681157E-3</v>
      </c>
      <c r="K243">
        <f t="shared" si="43"/>
        <v>2.7536027370578383E-4</v>
      </c>
      <c r="L243" s="9">
        <f t="shared" si="38"/>
        <v>1.6593983057294707E-2</v>
      </c>
      <c r="N243">
        <v>5442.72</v>
      </c>
      <c r="O243">
        <f t="shared" si="44"/>
        <v>-6.5599982477466392E-3</v>
      </c>
      <c r="P243">
        <f t="shared" si="45"/>
        <v>2.5807858654251705E-4</v>
      </c>
      <c r="Q243" s="9">
        <f t="shared" si="39"/>
        <v>1.6064824510168701E-2</v>
      </c>
      <c r="S243">
        <v>16475.61</v>
      </c>
      <c r="T243">
        <f t="shared" si="46"/>
        <v>-2.190611714964015E-2</v>
      </c>
      <c r="U243">
        <f t="shared" si="47"/>
        <v>9.4880885477189469E-5</v>
      </c>
      <c r="V243" s="9">
        <f t="shared" si="40"/>
        <v>9.7406819821401341E-3</v>
      </c>
    </row>
    <row r="244" spans="2:22" x14ac:dyDescent="0.25">
      <c r="B244" s="2">
        <v>242</v>
      </c>
      <c r="C244" s="1">
        <v>39310</v>
      </c>
      <c r="D244">
        <v>12845.78</v>
      </c>
      <c r="E244">
        <f t="shared" si="36"/>
        <v>-1.2199227615504831E-3</v>
      </c>
      <c r="F244">
        <f t="shared" si="41"/>
        <v>1.5991796931143654E-4</v>
      </c>
      <c r="G244" s="9">
        <f t="shared" si="37"/>
        <v>1.2645867677286385E-2</v>
      </c>
      <c r="I244">
        <v>5858.9</v>
      </c>
      <c r="J244">
        <f t="shared" si="42"/>
        <v>-4.0986692419753577E-2</v>
      </c>
      <c r="K244">
        <f t="shared" si="43"/>
        <v>2.6069805261948447E-4</v>
      </c>
      <c r="L244" s="9">
        <f t="shared" si="38"/>
        <v>1.6146146680229449E-2</v>
      </c>
      <c r="N244">
        <v>5265.47</v>
      </c>
      <c r="O244">
        <f t="shared" si="44"/>
        <v>-3.2566437369550519E-2</v>
      </c>
      <c r="P244">
        <f t="shared" si="45"/>
        <v>2.4517588597059234E-4</v>
      </c>
      <c r="Q244" s="9">
        <f t="shared" si="39"/>
        <v>1.5658093305718688E-2</v>
      </c>
      <c r="S244">
        <v>16148.49</v>
      </c>
      <c r="T244">
        <f t="shared" si="46"/>
        <v>-1.9854803555073273E-2</v>
      </c>
      <c r="U244">
        <f t="shared" si="47"/>
        <v>1.1798071046298362E-4</v>
      </c>
      <c r="V244" s="9">
        <f t="shared" si="40"/>
        <v>1.0861892582003544E-2</v>
      </c>
    </row>
    <row r="245" spans="2:22" x14ac:dyDescent="0.25">
      <c r="B245" s="2">
        <v>243</v>
      </c>
      <c r="C245" s="1">
        <v>39311</v>
      </c>
      <c r="D245">
        <v>13079.08</v>
      </c>
      <c r="E245">
        <f t="shared" si="36"/>
        <v>1.8161606379682609E-2</v>
      </c>
      <c r="F245">
        <f t="shared" si="41"/>
        <v>1.5041218384539929E-4</v>
      </c>
      <c r="G245" s="9">
        <f t="shared" si="37"/>
        <v>1.2264264504869393E-2</v>
      </c>
      <c r="I245">
        <v>6064.2</v>
      </c>
      <c r="J245">
        <f t="shared" si="42"/>
        <v>3.5040707300005157E-2</v>
      </c>
      <c r="K245">
        <f t="shared" si="43"/>
        <v>3.4585070679300458E-4</v>
      </c>
      <c r="L245" s="9">
        <f t="shared" si="38"/>
        <v>1.8597061778490832E-2</v>
      </c>
      <c r="N245">
        <v>5363.63</v>
      </c>
      <c r="O245">
        <f t="shared" si="44"/>
        <v>1.8642210476937454E-2</v>
      </c>
      <c r="P245">
        <f t="shared" si="45"/>
        <v>2.9409970338904821E-4</v>
      </c>
      <c r="Q245" s="9">
        <f t="shared" si="39"/>
        <v>1.7149335362895212E-2</v>
      </c>
      <c r="S245">
        <v>15273.68</v>
      </c>
      <c r="T245">
        <f t="shared" si="46"/>
        <v>-5.4172866936784768E-2</v>
      </c>
      <c r="U245">
        <f t="shared" si="47"/>
        <v>1.3455466128783764E-4</v>
      </c>
      <c r="V245" s="9">
        <f t="shared" si="40"/>
        <v>1.1599769880813914E-2</v>
      </c>
    </row>
    <row r="246" spans="2:22" x14ac:dyDescent="0.25">
      <c r="B246" s="2">
        <v>244</v>
      </c>
      <c r="C246" s="1">
        <v>39314</v>
      </c>
      <c r="D246">
        <v>13121.35</v>
      </c>
      <c r="E246">
        <f t="shared" si="36"/>
        <v>3.2318786948317799E-3</v>
      </c>
      <c r="F246">
        <f t="shared" si="41"/>
        <v>1.6117808959210703E-4</v>
      </c>
      <c r="G246" s="9">
        <f t="shared" si="37"/>
        <v>1.2695593313906484E-2</v>
      </c>
      <c r="I246">
        <v>6078.7</v>
      </c>
      <c r="J246">
        <f t="shared" si="42"/>
        <v>2.3910820883216253E-3</v>
      </c>
      <c r="K246">
        <f t="shared" si="43"/>
        <v>3.9877073447050243E-4</v>
      </c>
      <c r="L246" s="9">
        <f t="shared" si="38"/>
        <v>1.9969244714573019E-2</v>
      </c>
      <c r="N246">
        <v>5399.38</v>
      </c>
      <c r="O246">
        <f t="shared" si="44"/>
        <v>6.6652621452262736E-3</v>
      </c>
      <c r="P246">
        <f t="shared" si="45"/>
        <v>2.973056418736915E-4</v>
      </c>
      <c r="Q246" s="9">
        <f t="shared" si="39"/>
        <v>1.7242553229544964E-2</v>
      </c>
      <c r="S246">
        <v>15732.48</v>
      </c>
      <c r="T246">
        <f t="shared" si="46"/>
        <v>3.0038602353853115E-2</v>
      </c>
      <c r="U246">
        <f t="shared" si="47"/>
        <v>3.0256335233960286E-4</v>
      </c>
      <c r="V246" s="9">
        <f t="shared" si="40"/>
        <v>1.7394348287291563E-2</v>
      </c>
    </row>
    <row r="247" spans="2:22" x14ac:dyDescent="0.25">
      <c r="B247" s="2">
        <v>245</v>
      </c>
      <c r="C247" s="1">
        <v>39315</v>
      </c>
      <c r="D247">
        <v>13090.86</v>
      </c>
      <c r="E247">
        <f t="shared" si="36"/>
        <v>-2.3236938272357477E-3</v>
      </c>
      <c r="F247">
        <f t="shared" si="41"/>
        <v>1.5213410661046704E-4</v>
      </c>
      <c r="G247" s="9">
        <f t="shared" si="37"/>
        <v>1.2334265548076507E-2</v>
      </c>
      <c r="I247">
        <v>6086.1</v>
      </c>
      <c r="J247">
        <f t="shared" si="42"/>
        <v>1.2173655551352338E-3</v>
      </c>
      <c r="K247">
        <f t="shared" si="43"/>
        <v>3.7518752681545782E-4</v>
      </c>
      <c r="L247" s="9">
        <f t="shared" si="38"/>
        <v>1.936975804741654E-2</v>
      </c>
      <c r="N247">
        <v>5418.78</v>
      </c>
      <c r="O247">
        <f t="shared" si="44"/>
        <v>3.5930051228103294E-3</v>
      </c>
      <c r="P247">
        <f t="shared" si="45"/>
        <v>2.8213284652914522E-4</v>
      </c>
      <c r="Q247" s="9">
        <f t="shared" si="39"/>
        <v>1.6796810605860423E-2</v>
      </c>
      <c r="S247">
        <v>15901.34</v>
      </c>
      <c r="T247">
        <f t="shared" si="46"/>
        <v>1.0733209258807294E-2</v>
      </c>
      <c r="U247">
        <f t="shared" si="47"/>
        <v>3.3854860908160133E-4</v>
      </c>
      <c r="V247" s="9">
        <f t="shared" si="40"/>
        <v>1.8399690461570306E-2</v>
      </c>
    </row>
    <row r="248" spans="2:22" x14ac:dyDescent="0.25">
      <c r="B248" s="2">
        <v>246</v>
      </c>
      <c r="C248" s="1">
        <v>39316</v>
      </c>
      <c r="D248">
        <v>13236.13</v>
      </c>
      <c r="E248">
        <f t="shared" si="36"/>
        <v>1.1097055502846918E-2</v>
      </c>
      <c r="F248">
        <f t="shared" si="41"/>
        <v>1.4333003339400303E-4</v>
      </c>
      <c r="G248" s="9">
        <f t="shared" si="37"/>
        <v>1.1972052179722699E-2</v>
      </c>
      <c r="I248">
        <v>6196</v>
      </c>
      <c r="J248">
        <f t="shared" si="42"/>
        <v>1.8057540953977033E-2</v>
      </c>
      <c r="K248">
        <f t="shared" si="43"/>
        <v>3.5276519394022011E-4</v>
      </c>
      <c r="L248" s="9">
        <f t="shared" si="38"/>
        <v>1.8782044455815244E-2</v>
      </c>
      <c r="N248">
        <v>5518.17</v>
      </c>
      <c r="O248">
        <f t="shared" si="44"/>
        <v>1.8341766965996098E-2</v>
      </c>
      <c r="P248">
        <f t="shared" si="45"/>
        <v>2.6597945688614899E-4</v>
      </c>
      <c r="Q248" s="9">
        <f t="shared" si="39"/>
        <v>1.6308876628577121E-2</v>
      </c>
      <c r="S248">
        <v>15900.64</v>
      </c>
      <c r="T248">
        <f t="shared" si="46"/>
        <v>-4.4021447249145519E-5</v>
      </c>
      <c r="U248">
        <f t="shared" si="47"/>
        <v>3.2514779939630601E-4</v>
      </c>
      <c r="V248" s="9">
        <f t="shared" si="40"/>
        <v>1.8031855129084916E-2</v>
      </c>
    </row>
    <row r="249" spans="2:22" x14ac:dyDescent="0.25">
      <c r="B249" s="2">
        <v>247</v>
      </c>
      <c r="C249" s="1">
        <v>39317</v>
      </c>
      <c r="D249">
        <v>13235.88</v>
      </c>
      <c r="E249">
        <f t="shared" si="36"/>
        <v>-1.8887696025953206E-5</v>
      </c>
      <c r="F249">
        <f t="shared" si="41"/>
        <v>1.4211890984035876E-4</v>
      </c>
      <c r="G249" s="9">
        <f t="shared" si="37"/>
        <v>1.1921363589806276E-2</v>
      </c>
      <c r="I249">
        <v>6196.9</v>
      </c>
      <c r="J249">
        <f t="shared" si="42"/>
        <v>1.4525500322783025E-4</v>
      </c>
      <c r="K249">
        <f t="shared" si="43"/>
        <v>3.5116376942208034E-4</v>
      </c>
      <c r="L249" s="9">
        <f t="shared" si="38"/>
        <v>1.8739364168030896E-2</v>
      </c>
      <c r="N249">
        <v>5523.33</v>
      </c>
      <c r="O249">
        <f t="shared" si="44"/>
        <v>9.350926122246785E-4</v>
      </c>
      <c r="P249">
        <f t="shared" si="45"/>
        <v>2.702059143990744E-4</v>
      </c>
      <c r="Q249" s="9">
        <f t="shared" si="39"/>
        <v>1.6437941306595372E-2</v>
      </c>
      <c r="S249">
        <v>16316.32</v>
      </c>
      <c r="T249">
        <f t="shared" si="46"/>
        <v>2.6142343955966572E-2</v>
      </c>
      <c r="U249">
        <f t="shared" si="47"/>
        <v>3.0563904770579669E-4</v>
      </c>
      <c r="V249" s="9">
        <f t="shared" si="40"/>
        <v>1.7482535505635236E-2</v>
      </c>
    </row>
    <row r="250" spans="2:22" x14ac:dyDescent="0.25">
      <c r="B250" s="2">
        <v>248</v>
      </c>
      <c r="C250" s="1">
        <v>39318</v>
      </c>
      <c r="D250">
        <v>13378.87</v>
      </c>
      <c r="E250">
        <f t="shared" si="36"/>
        <v>1.0803210666763496E-2</v>
      </c>
      <c r="F250">
        <f t="shared" si="41"/>
        <v>1.335917966546409E-4</v>
      </c>
      <c r="G250" s="9">
        <f t="shared" si="37"/>
        <v>1.1558191755401919E-2</v>
      </c>
      <c r="I250">
        <v>6220.1</v>
      </c>
      <c r="J250">
        <f t="shared" si="42"/>
        <v>3.7438073875648678E-3</v>
      </c>
      <c r="K250">
        <f t="shared" si="43"/>
        <v>3.3009520919771327E-4</v>
      </c>
      <c r="L250" s="9">
        <f t="shared" si="38"/>
        <v>1.8168522482516658E-2</v>
      </c>
      <c r="N250">
        <v>5569.38</v>
      </c>
      <c r="O250">
        <f t="shared" si="44"/>
        <v>8.3373617002786699E-3</v>
      </c>
      <c r="P250">
        <f t="shared" si="45"/>
        <v>2.5404602342673615E-4</v>
      </c>
      <c r="Q250" s="9">
        <f t="shared" si="39"/>
        <v>1.5938821268423088E-2</v>
      </c>
      <c r="S250">
        <v>16248.97</v>
      </c>
      <c r="T250">
        <f t="shared" si="46"/>
        <v>-4.1277690067368358E-3</v>
      </c>
      <c r="U250">
        <f t="shared" si="47"/>
        <v>3.2830603369417267E-4</v>
      </c>
      <c r="V250" s="9">
        <f t="shared" si="40"/>
        <v>1.8119217248385003E-2</v>
      </c>
    </row>
    <row r="251" spans="2:22" x14ac:dyDescent="0.25">
      <c r="B251" s="2">
        <v>249</v>
      </c>
      <c r="C251" s="1">
        <v>39322</v>
      </c>
      <c r="D251">
        <v>13041.85</v>
      </c>
      <c r="E251">
        <f t="shared" si="36"/>
        <v>-2.5190468253297956E-2</v>
      </c>
      <c r="F251">
        <f t="shared" si="41"/>
        <v>1.325788504979908E-4</v>
      </c>
      <c r="G251" s="9">
        <f t="shared" si="37"/>
        <v>1.1514288970578723E-2</v>
      </c>
      <c r="I251">
        <v>6102.2</v>
      </c>
      <c r="J251">
        <f t="shared" si="42"/>
        <v>-1.895467918522219E-2</v>
      </c>
      <c r="K251">
        <f t="shared" si="43"/>
        <v>3.1113046227116157E-4</v>
      </c>
      <c r="L251" s="9">
        <f t="shared" si="38"/>
        <v>1.7638890619059964E-2</v>
      </c>
      <c r="N251">
        <v>5474.17</v>
      </c>
      <c r="O251">
        <f t="shared" si="44"/>
        <v>-1.7095260154631222E-2</v>
      </c>
      <c r="P251">
        <f t="shared" si="45"/>
        <v>2.429739580284084E-4</v>
      </c>
      <c r="Q251" s="9">
        <f t="shared" si="39"/>
        <v>1.5587621949111044E-2</v>
      </c>
      <c r="S251">
        <v>16287.49</v>
      </c>
      <c r="T251">
        <f t="shared" si="46"/>
        <v>2.3706117987786573E-3</v>
      </c>
      <c r="U251">
        <f t="shared" si="47"/>
        <v>3.0962998029090093E-4</v>
      </c>
      <c r="V251" s="9">
        <f t="shared" si="40"/>
        <v>1.7596305870576954E-2</v>
      </c>
    </row>
    <row r="252" spans="2:22" x14ac:dyDescent="0.25">
      <c r="B252" s="2">
        <v>250</v>
      </c>
      <c r="C252" s="1">
        <v>39323</v>
      </c>
      <c r="D252">
        <v>13289.29</v>
      </c>
      <c r="E252">
        <f t="shared" si="36"/>
        <v>1.8972768433926208E-2</v>
      </c>
      <c r="F252">
        <f t="shared" si="41"/>
        <v>1.6269770091733611E-4</v>
      </c>
      <c r="G252" s="9">
        <f t="shared" si="37"/>
        <v>1.2755300894817656E-2</v>
      </c>
      <c r="I252">
        <v>6132.2</v>
      </c>
      <c r="J252">
        <f t="shared" si="42"/>
        <v>4.9162597096129267E-3</v>
      </c>
      <c r="K252">
        <f t="shared" si="43"/>
        <v>3.1401942631577361E-4</v>
      </c>
      <c r="L252" s="9">
        <f t="shared" si="38"/>
        <v>1.7720593283402607E-2</v>
      </c>
      <c r="N252">
        <v>5520.02</v>
      </c>
      <c r="O252">
        <f t="shared" si="44"/>
        <v>8.3756989644092825E-3</v>
      </c>
      <c r="P252">
        <f t="shared" si="45"/>
        <v>2.4593039573197524E-4</v>
      </c>
      <c r="Q252" s="9">
        <f t="shared" si="39"/>
        <v>1.5682168081358368E-2</v>
      </c>
      <c r="S252">
        <v>16012.83</v>
      </c>
      <c r="T252">
        <f t="shared" si="46"/>
        <v>-1.6863249033460641E-2</v>
      </c>
      <c r="U252">
        <f t="shared" si="47"/>
        <v>2.9138936949147737E-4</v>
      </c>
      <c r="V252" s="9">
        <f t="shared" si="40"/>
        <v>1.7070130916061462E-2</v>
      </c>
    </row>
    <row r="253" spans="2:22" x14ac:dyDescent="0.25">
      <c r="B253" s="2">
        <v>251</v>
      </c>
      <c r="C253" s="1">
        <v>39324</v>
      </c>
      <c r="D253">
        <v>13238.73</v>
      </c>
      <c r="E253">
        <f t="shared" si="36"/>
        <v>-3.8045674373876487E-3</v>
      </c>
      <c r="F253">
        <f t="shared" si="41"/>
        <v>1.7453379538513917E-4</v>
      </c>
      <c r="G253" s="9">
        <f t="shared" si="37"/>
        <v>1.321112392588682E-2</v>
      </c>
      <c r="I253">
        <v>6212</v>
      </c>
      <c r="J253">
        <f t="shared" si="42"/>
        <v>1.3013274191970285E-2</v>
      </c>
      <c r="K253">
        <f t="shared" si="43"/>
        <v>2.9662843730876896E-4</v>
      </c>
      <c r="L253" s="9">
        <f t="shared" si="38"/>
        <v>1.7222904438821258E-2</v>
      </c>
      <c r="N253">
        <v>5592.53</v>
      </c>
      <c r="O253">
        <f t="shared" si="44"/>
        <v>1.3135821971659396E-2</v>
      </c>
      <c r="P253">
        <f t="shared" si="45"/>
        <v>2.3538371197660111E-4</v>
      </c>
      <c r="Q253" s="9">
        <f t="shared" si="39"/>
        <v>1.5342219916837364E-2</v>
      </c>
      <c r="S253">
        <v>16153.82</v>
      </c>
      <c r="T253">
        <f t="shared" si="46"/>
        <v>8.8048146392611295E-3</v>
      </c>
      <c r="U253">
        <f t="shared" si="47"/>
        <v>2.9096815739985938E-4</v>
      </c>
      <c r="V253" s="9">
        <f t="shared" si="40"/>
        <v>1.7057788760559189E-2</v>
      </c>
    </row>
    <row r="254" spans="2:22" x14ac:dyDescent="0.25">
      <c r="B254" s="2">
        <v>252</v>
      </c>
      <c r="C254" s="1">
        <v>39325</v>
      </c>
      <c r="D254">
        <v>13357.74</v>
      </c>
      <c r="E254">
        <f t="shared" si="36"/>
        <v>8.9895329839040621E-3</v>
      </c>
      <c r="F254">
        <f t="shared" si="41"/>
        <v>1.6493025166516861E-4</v>
      </c>
      <c r="G254" s="9">
        <f t="shared" si="37"/>
        <v>1.2842517341439279E-2</v>
      </c>
      <c r="I254">
        <v>6303.3</v>
      </c>
      <c r="J254">
        <f t="shared" si="42"/>
        <v>1.4697359948486829E-2</v>
      </c>
      <c r="K254">
        <f t="shared" si="43"/>
        <v>2.889914493819668E-4</v>
      </c>
      <c r="L254" s="9">
        <f t="shared" si="38"/>
        <v>1.6999748509374097E-2</v>
      </c>
      <c r="N254">
        <v>5662.7</v>
      </c>
      <c r="O254">
        <f t="shared" si="44"/>
        <v>1.2547094070125699E-2</v>
      </c>
      <c r="P254">
        <f t="shared" si="45"/>
        <v>2.3161367839027284E-4</v>
      </c>
      <c r="Q254" s="9">
        <f t="shared" si="39"/>
        <v>1.5218859299903947E-2</v>
      </c>
      <c r="S254">
        <v>16569.09</v>
      </c>
      <c r="T254">
        <f t="shared" si="46"/>
        <v>2.5707232097423423E-2</v>
      </c>
      <c r="U254">
        <f t="shared" si="47"/>
        <v>2.7816155360577263E-4</v>
      </c>
      <c r="V254" s="9">
        <f t="shared" si="40"/>
        <v>1.6678175967586282E-2</v>
      </c>
    </row>
    <row r="255" spans="2:22" x14ac:dyDescent="0.25">
      <c r="B255" s="2">
        <v>253</v>
      </c>
      <c r="C255" s="1">
        <v>39329</v>
      </c>
      <c r="D255">
        <v>13448.86</v>
      </c>
      <c r="E255">
        <f t="shared" si="36"/>
        <v>6.8215132200507575E-3</v>
      </c>
      <c r="F255">
        <f t="shared" si="41"/>
        <v>1.5988313876138044E-4</v>
      </c>
      <c r="G255" s="9">
        <f t="shared" si="37"/>
        <v>1.2644490450839862E-2</v>
      </c>
      <c r="I255">
        <v>6376.8</v>
      </c>
      <c r="J255">
        <f t="shared" si="42"/>
        <v>1.166055875493789E-2</v>
      </c>
      <c r="K255">
        <f t="shared" si="43"/>
        <v>2.846127057863719E-4</v>
      </c>
      <c r="L255" s="9">
        <f t="shared" si="38"/>
        <v>1.6870468451894625E-2</v>
      </c>
      <c r="N255">
        <v>5672.72</v>
      </c>
      <c r="O255">
        <f t="shared" si="44"/>
        <v>1.7694739258658303E-3</v>
      </c>
      <c r="P255">
        <f t="shared" si="45"/>
        <v>2.2716263186313147E-4</v>
      </c>
      <c r="Q255" s="9">
        <f t="shared" si="39"/>
        <v>1.5071915334924472E-2</v>
      </c>
      <c r="S255">
        <v>16420.47</v>
      </c>
      <c r="T255">
        <f t="shared" si="46"/>
        <v>-8.9697140881001298E-3</v>
      </c>
      <c r="U255">
        <f t="shared" si="47"/>
        <v>3.0112356731607409E-4</v>
      </c>
      <c r="V255" s="9">
        <f t="shared" si="40"/>
        <v>1.7352912358335533E-2</v>
      </c>
    </row>
    <row r="256" spans="2:22" x14ac:dyDescent="0.25">
      <c r="B256" s="2">
        <v>254</v>
      </c>
      <c r="C256" s="1">
        <v>39330</v>
      </c>
      <c r="D256">
        <v>13305.47</v>
      </c>
      <c r="E256">
        <f t="shared" si="36"/>
        <v>-1.0661870225431839E-2</v>
      </c>
      <c r="F256">
        <f t="shared" si="41"/>
        <v>1.5308213299237725E-4</v>
      </c>
      <c r="G256" s="9">
        <f t="shared" si="37"/>
        <v>1.2372636460850907E-2</v>
      </c>
      <c r="I256">
        <v>6270.7</v>
      </c>
      <c r="J256">
        <f t="shared" si="42"/>
        <v>-1.6638439342617044E-2</v>
      </c>
      <c r="K256">
        <f t="shared" si="43"/>
        <v>2.7569406126783108E-4</v>
      </c>
      <c r="L256" s="9">
        <f t="shared" si="38"/>
        <v>1.6604037498988946E-2</v>
      </c>
      <c r="N256">
        <v>5551.55</v>
      </c>
      <c r="O256">
        <f t="shared" si="44"/>
        <v>-2.1360123538619932E-2</v>
      </c>
      <c r="P256">
        <f t="shared" si="45"/>
        <v>2.1372073622980272E-4</v>
      </c>
      <c r="Q256" s="9">
        <f t="shared" si="39"/>
        <v>1.4619190683133E-2</v>
      </c>
      <c r="S256">
        <v>16158.45</v>
      </c>
      <c r="T256">
        <f t="shared" si="46"/>
        <v>-1.5956912317369749E-2</v>
      </c>
      <c r="U256">
        <f t="shared" si="47"/>
        <v>2.8788349952644539E-4</v>
      </c>
      <c r="V256" s="9">
        <f t="shared" si="40"/>
        <v>1.6967129973170045E-2</v>
      </c>
    </row>
    <row r="257" spans="2:22" x14ac:dyDescent="0.25">
      <c r="B257" s="2">
        <v>255</v>
      </c>
      <c r="C257" s="1">
        <v>39331</v>
      </c>
      <c r="D257">
        <v>13363.35</v>
      </c>
      <c r="E257">
        <f t="shared" si="36"/>
        <v>4.3500906018352622E-3</v>
      </c>
      <c r="F257">
        <f t="shared" si="41"/>
        <v>1.507177336150716E-4</v>
      </c>
      <c r="G257" s="9">
        <f t="shared" si="37"/>
        <v>1.2276715098717229E-2</v>
      </c>
      <c r="I257">
        <v>6313.3</v>
      </c>
      <c r="J257">
        <f t="shared" si="42"/>
        <v>6.7934999282377347E-3</v>
      </c>
      <c r="K257">
        <f t="shared" si="43"/>
        <v>2.7576267741723801E-4</v>
      </c>
      <c r="L257" s="9">
        <f t="shared" si="38"/>
        <v>1.6606103619369535E-2</v>
      </c>
      <c r="N257">
        <v>5576.62</v>
      </c>
      <c r="O257">
        <f t="shared" si="44"/>
        <v>4.515855932127011E-3</v>
      </c>
      <c r="P257">
        <f t="shared" si="45"/>
        <v>2.2827278471112088E-4</v>
      </c>
      <c r="Q257" s="9">
        <f t="shared" si="39"/>
        <v>1.5108698974799944E-2</v>
      </c>
      <c r="S257">
        <v>16257</v>
      </c>
      <c r="T257">
        <f t="shared" si="46"/>
        <v>6.0989760775321438E-3</v>
      </c>
      <c r="U257">
        <f t="shared" si="47"/>
        <v>2.8588787259711221E-4</v>
      </c>
      <c r="V257" s="9">
        <f t="shared" si="40"/>
        <v>1.6908219084135152E-2</v>
      </c>
    </row>
    <row r="258" spans="2:22" x14ac:dyDescent="0.25">
      <c r="B258" s="2">
        <v>256</v>
      </c>
      <c r="C258" s="1">
        <v>39332</v>
      </c>
      <c r="D258">
        <v>13113.38</v>
      </c>
      <c r="E258">
        <f t="shared" si="36"/>
        <v>-1.8705638930358117E-2</v>
      </c>
      <c r="F258">
        <f t="shared" si="41"/>
        <v>1.4281006689281783E-4</v>
      </c>
      <c r="G258" s="9">
        <f t="shared" si="37"/>
        <v>1.1950316602200037E-2</v>
      </c>
      <c r="I258">
        <v>6191.2</v>
      </c>
      <c r="J258">
        <f t="shared" si="42"/>
        <v>-1.93401232319073E-2</v>
      </c>
      <c r="K258">
        <f t="shared" si="43"/>
        <v>2.6198601524870168E-4</v>
      </c>
      <c r="L258" s="9">
        <f t="shared" si="38"/>
        <v>1.6185982060063629E-2</v>
      </c>
      <c r="N258">
        <v>5430.1</v>
      </c>
      <c r="O258">
        <f t="shared" si="44"/>
        <v>-2.6273979579028071E-2</v>
      </c>
      <c r="P258">
        <f t="shared" si="45"/>
        <v>2.1579999491643721E-4</v>
      </c>
      <c r="Q258" s="9">
        <f t="shared" si="39"/>
        <v>1.469013256973664E-2</v>
      </c>
      <c r="S258">
        <v>16122.16</v>
      </c>
      <c r="T258">
        <f t="shared" si="46"/>
        <v>-8.2942732361444386E-3</v>
      </c>
      <c r="U258">
        <f t="shared" si="47"/>
        <v>2.7096645079294402E-4</v>
      </c>
      <c r="V258" s="9">
        <f t="shared" si="40"/>
        <v>1.6461058617019259E-2</v>
      </c>
    </row>
    <row r="259" spans="2:22" x14ac:dyDescent="0.25">
      <c r="B259" s="2">
        <v>257</v>
      </c>
      <c r="C259" s="1">
        <v>39335</v>
      </c>
      <c r="D259">
        <v>13127.85</v>
      </c>
      <c r="E259">
        <f t="shared" ref="E259:E322" si="48">(D259-D258)/D258</f>
        <v>1.1034531143001396E-3</v>
      </c>
      <c r="F259">
        <f t="shared" si="41"/>
        <v>1.552355185468245E-4</v>
      </c>
      <c r="G259" s="9">
        <f t="shared" si="37"/>
        <v>1.2459354660126844E-2</v>
      </c>
      <c r="I259">
        <v>6134.1</v>
      </c>
      <c r="J259">
        <f t="shared" si="42"/>
        <v>-9.2227677994572068E-3</v>
      </c>
      <c r="K259">
        <f t="shared" si="43"/>
        <v>2.6870927633130122E-4</v>
      </c>
      <c r="L259" s="9">
        <f t="shared" si="38"/>
        <v>1.6392354203448058E-2</v>
      </c>
      <c r="N259">
        <v>5386.43</v>
      </c>
      <c r="O259">
        <f t="shared" si="44"/>
        <v>-8.0422091674186603E-3</v>
      </c>
      <c r="P259">
        <f t="shared" si="45"/>
        <v>2.4427131539660207E-4</v>
      </c>
      <c r="Q259" s="9">
        <f t="shared" si="39"/>
        <v>1.5629181533164237E-2</v>
      </c>
      <c r="S259">
        <v>15764.97</v>
      </c>
      <c r="T259">
        <f t="shared" si="46"/>
        <v>-2.215521989609336E-2</v>
      </c>
      <c r="U259">
        <f t="shared" si="47"/>
        <v>2.5883616185631668E-4</v>
      </c>
      <c r="V259" s="9">
        <f t="shared" si="40"/>
        <v>1.6088385930736391E-2</v>
      </c>
    </row>
    <row r="260" spans="2:22" x14ac:dyDescent="0.25">
      <c r="B260" s="2">
        <v>258</v>
      </c>
      <c r="C260" s="1">
        <v>39336</v>
      </c>
      <c r="D260">
        <v>13308.39</v>
      </c>
      <c r="E260">
        <f t="shared" si="48"/>
        <v>1.3752442326808964E-2</v>
      </c>
      <c r="F260">
        <f t="shared" si="41"/>
        <v>1.4599444396054255E-4</v>
      </c>
      <c r="G260" s="9">
        <f t="shared" ref="G260:G323" si="49">SQRT(F260)</f>
        <v>1.2082816060858601E-2</v>
      </c>
      <c r="I260">
        <v>6280.7</v>
      </c>
      <c r="J260">
        <f t="shared" si="42"/>
        <v>2.3899186514729047E-2</v>
      </c>
      <c r="K260">
        <f t="shared" si="43"/>
        <v>2.5769028650438541E-4</v>
      </c>
      <c r="L260" s="9">
        <f t="shared" ref="L260:L323" si="50">SQRT(K260)</f>
        <v>1.6052734549116092E-2</v>
      </c>
      <c r="N260">
        <v>5478.94</v>
      </c>
      <c r="O260">
        <f t="shared" si="44"/>
        <v>1.7174640717506642E-2</v>
      </c>
      <c r="P260">
        <f t="shared" si="45"/>
        <v>2.3349566417035672E-4</v>
      </c>
      <c r="Q260" s="9">
        <f t="shared" ref="Q260:Q323" si="51">SQRT(P260)</f>
        <v>1.5280564916597707E-2</v>
      </c>
      <c r="S260">
        <v>15877.67</v>
      </c>
      <c r="T260">
        <f t="shared" si="46"/>
        <v>7.148760828596612E-3</v>
      </c>
      <c r="U260">
        <f t="shared" si="47"/>
        <v>2.7275721826359274E-4</v>
      </c>
      <c r="V260" s="9">
        <f t="shared" ref="V260:V323" si="52">SQRT(U260)</f>
        <v>1.6515363098145702E-2</v>
      </c>
    </row>
    <row r="261" spans="2:22" x14ac:dyDescent="0.25">
      <c r="B261" s="2">
        <v>259</v>
      </c>
      <c r="C261" s="1">
        <v>39337</v>
      </c>
      <c r="D261">
        <v>13291.65</v>
      </c>
      <c r="E261">
        <f t="shared" si="48"/>
        <v>-1.257853128740575E-3</v>
      </c>
      <c r="F261">
        <f t="shared" ref="F261:F324" si="53">$A$2*F260+(1-$A$2)*E260*E260</f>
        <v>1.4858255752004242E-4</v>
      </c>
      <c r="G261" s="9">
        <f t="shared" si="49"/>
        <v>1.2189444512365706E-2</v>
      </c>
      <c r="I261">
        <v>6306.2</v>
      </c>
      <c r="J261">
        <f t="shared" ref="J261:J324" si="54">(I261-I260)/I260</f>
        <v>4.0600570000159219E-3</v>
      </c>
      <c r="K261">
        <f t="shared" ref="K261:K324" si="55">$A$2*K260+(1-$A$2)*J260*J260</f>
        <v>2.7649913627807068E-4</v>
      </c>
      <c r="L261" s="9">
        <f t="shared" si="50"/>
        <v>1.6628263176834517E-2</v>
      </c>
      <c r="N261">
        <v>5508.01</v>
      </c>
      <c r="O261">
        <f t="shared" ref="O261:O324" si="56">(N261-N260)/N260</f>
        <v>5.3057708242836427E-3</v>
      </c>
      <c r="P261">
        <f t="shared" ref="P261:P324" si="57">$A$2*P260+(1-$A$2)*O260*O260</f>
        <v>2.3718402134666154E-4</v>
      </c>
      <c r="Q261" s="9">
        <f t="shared" si="51"/>
        <v>1.5400779894104764E-2</v>
      </c>
      <c r="S261">
        <v>15797.6</v>
      </c>
      <c r="T261">
        <f t="shared" ref="T261:T324" si="58">(S261-S260)/S260</f>
        <v>-5.0429313620953013E-3</v>
      </c>
      <c r="U261">
        <f t="shared" ref="U261:U324" si="59">$A$2*U260+(1-$A$2)*T260*T260</f>
        <v>2.5945807205084582E-4</v>
      </c>
      <c r="V261" s="9">
        <f t="shared" si="52"/>
        <v>1.6107702258573251E-2</v>
      </c>
    </row>
    <row r="262" spans="2:22" x14ac:dyDescent="0.25">
      <c r="B262" s="2">
        <v>260</v>
      </c>
      <c r="C262" s="1">
        <v>39338</v>
      </c>
      <c r="D262">
        <v>13424.88</v>
      </c>
      <c r="E262">
        <f t="shared" si="48"/>
        <v>1.0023586236471737E-2</v>
      </c>
      <c r="F262">
        <f t="shared" si="53"/>
        <v>1.3976253573844881E-4</v>
      </c>
      <c r="G262" s="9">
        <f t="shared" si="49"/>
        <v>1.182212061089079E-2</v>
      </c>
      <c r="I262">
        <v>6363.9</v>
      </c>
      <c r="J262">
        <f t="shared" si="54"/>
        <v>9.1497256668040695E-3</v>
      </c>
      <c r="K262">
        <f t="shared" si="55"/>
        <v>2.6089823187198913E-4</v>
      </c>
      <c r="L262" s="9">
        <f t="shared" si="50"/>
        <v>1.6152344469828186E-2</v>
      </c>
      <c r="N262">
        <v>5565.97</v>
      </c>
      <c r="O262">
        <f t="shared" si="56"/>
        <v>1.0522856712315343E-2</v>
      </c>
      <c r="P262">
        <f t="shared" si="57"/>
        <v>2.2464205230825101E-4</v>
      </c>
      <c r="Q262" s="9">
        <f t="shared" si="51"/>
        <v>1.4988063661068798E-2</v>
      </c>
      <c r="S262">
        <v>15821.19</v>
      </c>
      <c r="T262">
        <f t="shared" si="58"/>
        <v>1.4932647997164218E-3</v>
      </c>
      <c r="U262">
        <f t="shared" si="59"/>
        <v>2.4541645713116331E-4</v>
      </c>
      <c r="V262" s="9">
        <f t="shared" si="52"/>
        <v>1.5665773429076629E-2</v>
      </c>
    </row>
    <row r="263" spans="2:22" x14ac:dyDescent="0.25">
      <c r="B263" s="2">
        <v>261</v>
      </c>
      <c r="C263" s="1">
        <v>39339</v>
      </c>
      <c r="D263">
        <v>13442.52</v>
      </c>
      <c r="E263">
        <f t="shared" si="48"/>
        <v>1.3139782255037838E-3</v>
      </c>
      <c r="F263">
        <f t="shared" si="53"/>
        <v>1.3740512045654101E-4</v>
      </c>
      <c r="G263" s="9">
        <f t="shared" si="49"/>
        <v>1.172199302407833E-2</v>
      </c>
      <c r="I263">
        <v>6289.3</v>
      </c>
      <c r="J263">
        <f t="shared" si="54"/>
        <v>-1.1722371501751986E-2</v>
      </c>
      <c r="K263">
        <f t="shared" si="55"/>
        <v>2.5026738674633616E-4</v>
      </c>
      <c r="L263" s="9">
        <f t="shared" si="50"/>
        <v>1.5819841552504127E-2</v>
      </c>
      <c r="N263">
        <v>5538.92</v>
      </c>
      <c r="O263">
        <f t="shared" si="56"/>
        <v>-4.8598896508605296E-3</v>
      </c>
      <c r="P263">
        <f t="shared" si="57"/>
        <v>2.1780735997303116E-4</v>
      </c>
      <c r="Q263" s="9">
        <f t="shared" si="51"/>
        <v>1.4758298003937688E-2</v>
      </c>
      <c r="S263">
        <v>16127.42</v>
      </c>
      <c r="T263">
        <f t="shared" si="58"/>
        <v>1.9355686898393835E-2</v>
      </c>
      <c r="U263">
        <f t="shared" si="59"/>
        <v>2.3082526008901783E-4</v>
      </c>
      <c r="V263" s="9">
        <f t="shared" si="52"/>
        <v>1.5192934545011963E-2</v>
      </c>
    </row>
    <row r="264" spans="2:22" x14ac:dyDescent="0.25">
      <c r="B264" s="2">
        <v>262</v>
      </c>
      <c r="C264" s="1">
        <v>39343</v>
      </c>
      <c r="D264">
        <v>13739.39</v>
      </c>
      <c r="E264">
        <f t="shared" si="48"/>
        <v>2.2084400841508808E-2</v>
      </c>
      <c r="F264">
        <f t="shared" si="53"/>
        <v>1.2926440555577443E-4</v>
      </c>
      <c r="G264" s="9">
        <f t="shared" si="49"/>
        <v>1.1369450538868377E-2</v>
      </c>
      <c r="I264">
        <v>6283.3</v>
      </c>
      <c r="J264">
        <f t="shared" si="54"/>
        <v>-9.5400124020161218E-4</v>
      </c>
      <c r="K264">
        <f t="shared" si="55"/>
        <v>2.4349618315906122E-4</v>
      </c>
      <c r="L264" s="9">
        <f t="shared" si="50"/>
        <v>1.5604364234375626E-2</v>
      </c>
      <c r="N264">
        <v>5549.35</v>
      </c>
      <c r="O264">
        <f t="shared" si="56"/>
        <v>1.8830385706961449E-3</v>
      </c>
      <c r="P264">
        <f t="shared" si="57"/>
        <v>2.0615603001976175E-4</v>
      </c>
      <c r="Q264" s="9">
        <f t="shared" si="51"/>
        <v>1.4358134628835381E-2</v>
      </c>
      <c r="S264">
        <v>15801.8</v>
      </c>
      <c r="T264">
        <f t="shared" si="58"/>
        <v>-2.019045823820554E-2</v>
      </c>
      <c r="U264">
        <f t="shared" si="59"/>
        <v>2.3945430140219606E-4</v>
      </c>
      <c r="V264" s="9">
        <f t="shared" si="52"/>
        <v>1.5474311015427991E-2</v>
      </c>
    </row>
    <row r="265" spans="2:22" x14ac:dyDescent="0.25">
      <c r="B265" s="2">
        <v>263</v>
      </c>
      <c r="C265" s="1">
        <v>39344</v>
      </c>
      <c r="D265">
        <v>13815.56</v>
      </c>
      <c r="E265">
        <f t="shared" si="48"/>
        <v>5.5439142494681402E-3</v>
      </c>
      <c r="F265">
        <f t="shared" si="53"/>
        <v>1.5077178685413408E-4</v>
      </c>
      <c r="G265" s="9">
        <f t="shared" si="49"/>
        <v>1.2278916355042658E-2</v>
      </c>
      <c r="I265">
        <v>6460</v>
      </c>
      <c r="J265">
        <f t="shared" si="54"/>
        <v>2.812216510432413E-2</v>
      </c>
      <c r="K265">
        <f t="shared" si="55"/>
        <v>2.2894101927149591E-4</v>
      </c>
      <c r="L265" s="9">
        <f t="shared" si="50"/>
        <v>1.5130797046801465E-2</v>
      </c>
      <c r="N265">
        <v>5730.82</v>
      </c>
      <c r="O265">
        <f t="shared" si="56"/>
        <v>3.2701127159036524E-2</v>
      </c>
      <c r="P265">
        <f t="shared" si="57"/>
        <v>1.939994182740998E-4</v>
      </c>
      <c r="Q265" s="9">
        <f t="shared" si="51"/>
        <v>1.3928367394425658E-2</v>
      </c>
      <c r="S265">
        <v>16381.54</v>
      </c>
      <c r="T265">
        <f t="shared" si="58"/>
        <v>3.6688225392044048E-2</v>
      </c>
      <c r="U265">
        <f t="shared" si="59"/>
        <v>2.4954631955018765E-4</v>
      </c>
      <c r="V265" s="9">
        <f t="shared" si="52"/>
        <v>1.5797035150628351E-2</v>
      </c>
    </row>
    <row r="266" spans="2:22" x14ac:dyDescent="0.25">
      <c r="B266" s="2">
        <v>264</v>
      </c>
      <c r="C266" s="1">
        <v>39345</v>
      </c>
      <c r="D266">
        <v>13766.7</v>
      </c>
      <c r="E266">
        <f t="shared" si="48"/>
        <v>-3.5365920744435089E-3</v>
      </c>
      <c r="F266">
        <f t="shared" si="53"/>
        <v>1.4356957875521337E-4</v>
      </c>
      <c r="G266" s="9">
        <f t="shared" si="49"/>
        <v>1.1982052359892831E-2</v>
      </c>
      <c r="I266">
        <v>6429</v>
      </c>
      <c r="J266">
        <f t="shared" si="54"/>
        <v>-4.7987616099071208E-3</v>
      </c>
      <c r="K266">
        <f t="shared" si="55"/>
        <v>2.6265592832449815E-4</v>
      </c>
      <c r="L266" s="9">
        <f t="shared" si="50"/>
        <v>1.620666308419158E-2</v>
      </c>
      <c r="N266">
        <v>5688.76</v>
      </c>
      <c r="O266">
        <f t="shared" si="56"/>
        <v>-7.3392638400786433E-3</v>
      </c>
      <c r="P266">
        <f t="shared" si="57"/>
        <v>2.4652127622594238E-4</v>
      </c>
      <c r="Q266" s="9">
        <f t="shared" si="51"/>
        <v>1.5700996026556481E-2</v>
      </c>
      <c r="S266">
        <v>16413.79</v>
      </c>
      <c r="T266">
        <f t="shared" si="58"/>
        <v>1.9686793793501707E-3</v>
      </c>
      <c r="U266">
        <f t="shared" si="59"/>
        <v>3.15335093322222E-4</v>
      </c>
      <c r="V266" s="9">
        <f t="shared" si="52"/>
        <v>1.7757677024943942E-2</v>
      </c>
    </row>
    <row r="267" spans="2:22" x14ac:dyDescent="0.25">
      <c r="B267" s="2">
        <v>265</v>
      </c>
      <c r="C267" s="1">
        <v>39346</v>
      </c>
      <c r="D267">
        <v>13820.19</v>
      </c>
      <c r="E267">
        <f t="shared" si="48"/>
        <v>3.8854627470635505E-3</v>
      </c>
      <c r="F267">
        <f t="shared" si="53"/>
        <v>1.3570585303996157E-4</v>
      </c>
      <c r="G267" s="9">
        <f t="shared" si="49"/>
        <v>1.1649285516286464E-2</v>
      </c>
      <c r="I267">
        <v>6456.7</v>
      </c>
      <c r="J267">
        <f t="shared" si="54"/>
        <v>4.3086016487789416E-3</v>
      </c>
      <c r="K267">
        <f t="shared" si="55"/>
        <v>2.4827825940435135E-4</v>
      </c>
      <c r="L267" s="9">
        <f t="shared" si="50"/>
        <v>1.5756848016159557E-2</v>
      </c>
      <c r="N267">
        <v>5700.65</v>
      </c>
      <c r="O267">
        <f t="shared" si="56"/>
        <v>2.0900864160202605E-3</v>
      </c>
      <c r="P267">
        <f t="shared" si="57"/>
        <v>2.3496188727524297E-4</v>
      </c>
      <c r="Q267" s="9">
        <f t="shared" si="51"/>
        <v>1.5328466566334773E-2</v>
      </c>
      <c r="S267">
        <v>16312.61</v>
      </c>
      <c r="T267">
        <f t="shared" si="58"/>
        <v>-6.1643288966168252E-3</v>
      </c>
      <c r="U267">
        <f t="shared" si="59"/>
        <v>2.9664752963280938E-4</v>
      </c>
      <c r="V267" s="9">
        <f t="shared" si="52"/>
        <v>1.7223458701225179E-2</v>
      </c>
    </row>
    <row r="268" spans="2:22" x14ac:dyDescent="0.25">
      <c r="B268" s="2">
        <v>266</v>
      </c>
      <c r="C268" s="1">
        <v>39350</v>
      </c>
      <c r="D268">
        <v>13778.65</v>
      </c>
      <c r="E268">
        <f t="shared" si="48"/>
        <v>-3.0057473884223642E-3</v>
      </c>
      <c r="F268">
        <f t="shared" si="53"/>
        <v>1.2846931110309297E-4</v>
      </c>
      <c r="G268" s="9">
        <f t="shared" si="49"/>
        <v>1.1334430338711027E-2</v>
      </c>
      <c r="I268">
        <v>6396.9</v>
      </c>
      <c r="J268">
        <f t="shared" si="54"/>
        <v>-9.2616971517958373E-3</v>
      </c>
      <c r="K268">
        <f t="shared" si="55"/>
        <v>2.344954067301619E-4</v>
      </c>
      <c r="L268" s="9">
        <f t="shared" si="50"/>
        <v>1.5313242854802568E-2</v>
      </c>
      <c r="N268">
        <v>5641.59</v>
      </c>
      <c r="O268">
        <f t="shared" si="56"/>
        <v>-1.0360222079938164E-2</v>
      </c>
      <c r="P268">
        <f t="shared" si="57"/>
        <v>2.2112628171231435E-4</v>
      </c>
      <c r="Q268" s="9">
        <f t="shared" si="51"/>
        <v>1.487031545436459E-2</v>
      </c>
      <c r="S268">
        <v>16401.73</v>
      </c>
      <c r="T268">
        <f t="shared" si="58"/>
        <v>5.4632581787953599E-3</v>
      </c>
      <c r="U268">
        <f t="shared" si="59"/>
        <v>2.811286148995807E-4</v>
      </c>
      <c r="V268" s="9">
        <f t="shared" si="52"/>
        <v>1.6766890436201363E-2</v>
      </c>
    </row>
    <row r="269" spans="2:22" x14ac:dyDescent="0.25">
      <c r="B269" s="2">
        <v>267</v>
      </c>
      <c r="C269" s="1">
        <v>39351</v>
      </c>
      <c r="D269">
        <v>13878.15</v>
      </c>
      <c r="E269">
        <f t="shared" si="48"/>
        <v>7.2213170375907652E-3</v>
      </c>
      <c r="F269">
        <f t="shared" si="53"/>
        <v>1.2130322347868787E-4</v>
      </c>
      <c r="G269" s="9">
        <f t="shared" si="49"/>
        <v>1.1013774261291534E-2</v>
      </c>
      <c r="I269">
        <v>6433</v>
      </c>
      <c r="J269">
        <f t="shared" si="54"/>
        <v>5.6433585017743541E-3</v>
      </c>
      <c r="K269">
        <f t="shared" si="55"/>
        <v>2.2557242437424717E-4</v>
      </c>
      <c r="L269" s="9">
        <f t="shared" si="50"/>
        <v>1.5019068691974452E-2</v>
      </c>
      <c r="N269">
        <v>5690.77</v>
      </c>
      <c r="O269">
        <f t="shared" si="56"/>
        <v>8.7174005909681999E-3</v>
      </c>
      <c r="P269">
        <f t="shared" si="57"/>
        <v>2.1429875690231378E-4</v>
      </c>
      <c r="Q269" s="9">
        <f t="shared" si="51"/>
        <v>1.4638946577616635E-2</v>
      </c>
      <c r="S269">
        <v>16435.740000000002</v>
      </c>
      <c r="T269">
        <f t="shared" si="58"/>
        <v>2.0735617523274701E-3</v>
      </c>
      <c r="U269">
        <f t="shared" si="59"/>
        <v>2.6605172940129631E-4</v>
      </c>
      <c r="V269" s="9">
        <f t="shared" si="52"/>
        <v>1.6311092219753291E-2</v>
      </c>
    </row>
    <row r="270" spans="2:22" x14ac:dyDescent="0.25">
      <c r="B270" s="2">
        <v>268</v>
      </c>
      <c r="C270" s="1">
        <v>39352</v>
      </c>
      <c r="D270">
        <v>13912.94</v>
      </c>
      <c r="E270">
        <f t="shared" si="48"/>
        <v>2.5068182718878868E-3</v>
      </c>
      <c r="F270">
        <f t="shared" si="53"/>
        <v>1.171538752554105E-4</v>
      </c>
      <c r="G270" s="9">
        <f t="shared" si="49"/>
        <v>1.0823764375456927E-2</v>
      </c>
      <c r="I270">
        <v>6486.4</v>
      </c>
      <c r="J270">
        <f t="shared" si="54"/>
        <v>8.3009482356598222E-3</v>
      </c>
      <c r="K270">
        <f t="shared" si="55"/>
        <v>2.1394892862256526E-4</v>
      </c>
      <c r="L270" s="9">
        <f t="shared" si="50"/>
        <v>1.4626993150424501E-2</v>
      </c>
      <c r="N270">
        <v>5733.37</v>
      </c>
      <c r="O270">
        <f t="shared" si="56"/>
        <v>7.4858059629890946E-3</v>
      </c>
      <c r="P270">
        <f t="shared" si="57"/>
        <v>2.060004158719797E-4</v>
      </c>
      <c r="Q270" s="9">
        <f t="shared" si="51"/>
        <v>1.4352714581986911E-2</v>
      </c>
      <c r="S270">
        <v>16832.22</v>
      </c>
      <c r="T270">
        <f t="shared" si="58"/>
        <v>2.4123039181685735E-2</v>
      </c>
      <c r="U270">
        <f t="shared" si="59"/>
        <v>2.5034660513766142E-4</v>
      </c>
      <c r="V270" s="9">
        <f t="shared" si="52"/>
        <v>1.5822345121304281E-2</v>
      </c>
    </row>
    <row r="271" spans="2:22" x14ac:dyDescent="0.25">
      <c r="B271" s="2">
        <v>269</v>
      </c>
      <c r="C271" s="1">
        <v>39353</v>
      </c>
      <c r="D271">
        <v>13895.63</v>
      </c>
      <c r="E271">
        <f t="shared" si="48"/>
        <v>-1.2441655034810262E-3</v>
      </c>
      <c r="F271">
        <f t="shared" si="53"/>
        <v>1.1050169101098212E-4</v>
      </c>
      <c r="G271" s="9">
        <f t="shared" si="49"/>
        <v>1.0511978453696627E-2</v>
      </c>
      <c r="I271">
        <v>6466.8</v>
      </c>
      <c r="J271">
        <f t="shared" si="54"/>
        <v>-3.0217069560926641E-3</v>
      </c>
      <c r="K271">
        <f t="shared" si="55"/>
        <v>2.0524633740187756E-4</v>
      </c>
      <c r="L271" s="9">
        <f t="shared" si="50"/>
        <v>1.4326420955768316E-2</v>
      </c>
      <c r="N271">
        <v>5715.69</v>
      </c>
      <c r="O271">
        <f t="shared" si="56"/>
        <v>-3.0837012088876683E-3</v>
      </c>
      <c r="P271">
        <f t="shared" si="57"/>
        <v>1.9700262837459229E-4</v>
      </c>
      <c r="Q271" s="9">
        <f t="shared" si="51"/>
        <v>1.4035762479273874E-2</v>
      </c>
      <c r="S271">
        <v>16785.689999999999</v>
      </c>
      <c r="T271">
        <f t="shared" si="58"/>
        <v>-2.7643412455399508E-3</v>
      </c>
      <c r="U271">
        <f t="shared" si="59"/>
        <v>2.7024106999107045E-4</v>
      </c>
      <c r="V271" s="9">
        <f t="shared" si="52"/>
        <v>1.6439010614725889E-2</v>
      </c>
    </row>
    <row r="272" spans="2:22" x14ac:dyDescent="0.25">
      <c r="B272" s="2">
        <v>270</v>
      </c>
      <c r="C272" s="1">
        <v>39356</v>
      </c>
      <c r="D272">
        <v>14087.55</v>
      </c>
      <c r="E272">
        <f t="shared" si="48"/>
        <v>1.3811536432677043E-2</v>
      </c>
      <c r="F272">
        <f t="shared" si="53"/>
        <v>1.0396446641832632E-4</v>
      </c>
      <c r="G272" s="9">
        <f t="shared" si="49"/>
        <v>1.019629670117177E-2</v>
      </c>
      <c r="I272">
        <v>6506.2</v>
      </c>
      <c r="J272">
        <f t="shared" si="54"/>
        <v>6.0926578833425549E-3</v>
      </c>
      <c r="K272">
        <f t="shared" si="55"/>
        <v>1.934793999334748E-4</v>
      </c>
      <c r="L272" s="9">
        <f t="shared" si="50"/>
        <v>1.3909687269434737E-2</v>
      </c>
      <c r="N272">
        <v>5773.26</v>
      </c>
      <c r="O272">
        <f t="shared" si="56"/>
        <v>1.0072274738483126E-2</v>
      </c>
      <c r="P272">
        <f t="shared" si="57"/>
        <v>1.8575302346085845E-4</v>
      </c>
      <c r="Q272" s="9">
        <f t="shared" si="51"/>
        <v>1.3629124090008809E-2</v>
      </c>
      <c r="S272">
        <v>16845.96</v>
      </c>
      <c r="T272">
        <f t="shared" si="58"/>
        <v>3.5905583863398193E-3</v>
      </c>
      <c r="U272">
        <f t="shared" si="59"/>
        <v>2.5448510074291378E-4</v>
      </c>
      <c r="V272" s="9">
        <f t="shared" si="52"/>
        <v>1.5952589154833576E-2</v>
      </c>
    </row>
    <row r="273" spans="2:22" x14ac:dyDescent="0.25">
      <c r="B273" s="2">
        <v>271</v>
      </c>
      <c r="C273" s="1">
        <v>39357</v>
      </c>
      <c r="D273">
        <v>14047.31</v>
      </c>
      <c r="E273">
        <f t="shared" si="48"/>
        <v>-2.856422869838956E-3</v>
      </c>
      <c r="F273">
        <f t="shared" si="53"/>
        <v>1.0917211075109667E-4</v>
      </c>
      <c r="G273" s="9">
        <f t="shared" si="49"/>
        <v>1.044854586777972E-2</v>
      </c>
      <c r="I273">
        <v>6500.4</v>
      </c>
      <c r="J273">
        <f t="shared" si="54"/>
        <v>-8.9145737911533343E-4</v>
      </c>
      <c r="K273">
        <f t="shared" si="55"/>
        <v>1.8409786474247368E-4</v>
      </c>
      <c r="L273" s="9">
        <f t="shared" si="50"/>
        <v>1.3568266828982753E-2</v>
      </c>
      <c r="N273">
        <v>5799.27</v>
      </c>
      <c r="O273">
        <f t="shared" si="56"/>
        <v>4.5052535309340336E-3</v>
      </c>
      <c r="P273">
        <f t="shared" si="57"/>
        <v>1.8069488515765606E-4</v>
      </c>
      <c r="Q273" s="9">
        <f t="shared" si="51"/>
        <v>1.344227976042963E-2</v>
      </c>
      <c r="S273">
        <v>17046.78</v>
      </c>
      <c r="T273">
        <f t="shared" si="58"/>
        <v>1.1920959090488148E-2</v>
      </c>
      <c r="U273">
        <f t="shared" si="59"/>
        <v>2.3998952126988186E-4</v>
      </c>
      <c r="V273" s="9">
        <f t="shared" si="52"/>
        <v>1.5491595181577715E-2</v>
      </c>
    </row>
    <row r="274" spans="2:22" x14ac:dyDescent="0.25">
      <c r="B274" s="2">
        <v>272</v>
      </c>
      <c r="C274" s="1">
        <v>39358</v>
      </c>
      <c r="D274">
        <v>13968.05</v>
      </c>
      <c r="E274">
        <f t="shared" si="48"/>
        <v>-5.642361420086851E-3</v>
      </c>
      <c r="F274">
        <f t="shared" si="53"/>
        <v>1.031113332027112E-4</v>
      </c>
      <c r="G274" s="9">
        <f t="shared" si="49"/>
        <v>1.0154375076916905E-2</v>
      </c>
      <c r="I274">
        <v>6535.2</v>
      </c>
      <c r="J274">
        <f t="shared" si="54"/>
        <v>5.3535167066642332E-3</v>
      </c>
      <c r="K274">
        <f t="shared" si="55"/>
        <v>1.7309967463345201E-4</v>
      </c>
      <c r="L274" s="9">
        <f t="shared" si="50"/>
        <v>1.3156734953378517E-2</v>
      </c>
      <c r="N274">
        <v>5806.18</v>
      </c>
      <c r="O274">
        <f t="shared" si="56"/>
        <v>1.1915292786850507E-3</v>
      </c>
      <c r="P274">
        <f t="shared" si="57"/>
        <v>1.7107103061087629E-4</v>
      </c>
      <c r="Q274" s="9">
        <f t="shared" si="51"/>
        <v>1.3079412471929933E-2</v>
      </c>
      <c r="S274">
        <v>17199.89</v>
      </c>
      <c r="T274">
        <f t="shared" si="58"/>
        <v>8.981754912071406E-3</v>
      </c>
      <c r="U274">
        <f t="shared" si="59"/>
        <v>2.3411670593191447E-4</v>
      </c>
      <c r="V274" s="9">
        <f t="shared" si="52"/>
        <v>1.5300872717982934E-2</v>
      </c>
    </row>
    <row r="275" spans="2:22" x14ac:dyDescent="0.25">
      <c r="B275" s="2">
        <v>273</v>
      </c>
      <c r="C275" s="1">
        <v>39359</v>
      </c>
      <c r="D275">
        <v>13974.31</v>
      </c>
      <c r="E275">
        <f t="shared" si="48"/>
        <v>4.4816563514593795E-4</v>
      </c>
      <c r="F275">
        <f t="shared" si="53"/>
        <v>9.8834827754241597E-5</v>
      </c>
      <c r="G275" s="9">
        <f t="shared" si="49"/>
        <v>9.9415706884899025E-3</v>
      </c>
      <c r="I275">
        <v>6547.9</v>
      </c>
      <c r="J275">
        <f t="shared" si="54"/>
        <v>1.943322316072931E-3</v>
      </c>
      <c r="K275">
        <f t="shared" si="55"/>
        <v>1.6443330262315688E-4</v>
      </c>
      <c r="L275" s="9">
        <f t="shared" si="50"/>
        <v>1.2823154940308445E-2</v>
      </c>
      <c r="N275">
        <v>5804.39</v>
      </c>
      <c r="O275">
        <f t="shared" si="56"/>
        <v>-3.0829219900174704E-4</v>
      </c>
      <c r="P275">
        <f t="shared" si="57"/>
        <v>1.6089195329554155E-4</v>
      </c>
      <c r="Q275" s="9">
        <f t="shared" si="51"/>
        <v>1.2684319189280186E-2</v>
      </c>
      <c r="S275">
        <v>17092.490000000002</v>
      </c>
      <c r="T275">
        <f t="shared" si="58"/>
        <v>-6.2442259805148646E-3</v>
      </c>
      <c r="U275">
        <f t="shared" si="59"/>
        <v>2.2491001885403071E-4</v>
      </c>
      <c r="V275" s="9">
        <f t="shared" si="52"/>
        <v>1.4997000328533393E-2</v>
      </c>
    </row>
    <row r="276" spans="2:22" x14ac:dyDescent="0.25">
      <c r="B276" s="2">
        <v>274</v>
      </c>
      <c r="C276" s="1">
        <v>39360</v>
      </c>
      <c r="D276">
        <v>14066.01</v>
      </c>
      <c r="E276">
        <f t="shared" si="48"/>
        <v>6.5620413458697228E-3</v>
      </c>
      <c r="F276">
        <f t="shared" si="53"/>
        <v>9.2916789235178638E-5</v>
      </c>
      <c r="G276" s="9">
        <f t="shared" si="49"/>
        <v>9.6393355183424668E-3</v>
      </c>
      <c r="I276">
        <v>6595.8</v>
      </c>
      <c r="J276">
        <f t="shared" si="54"/>
        <v>7.3153224697995612E-3</v>
      </c>
      <c r="K276">
        <f t="shared" si="55"/>
        <v>1.547938945632163E-4</v>
      </c>
      <c r="L276" s="9">
        <f t="shared" si="50"/>
        <v>1.2441619450988537E-2</v>
      </c>
      <c r="N276">
        <v>5843.24</v>
      </c>
      <c r="O276">
        <f t="shared" si="56"/>
        <v>6.6932097946553306E-3</v>
      </c>
      <c r="P276">
        <f t="shared" si="57"/>
        <v>1.5124413874260695E-4</v>
      </c>
      <c r="Q276" s="9">
        <f t="shared" si="51"/>
        <v>1.2298135579940845E-2</v>
      </c>
      <c r="S276">
        <v>17065.04</v>
      </c>
      <c r="T276">
        <f t="shared" si="58"/>
        <v>-1.6059684691932378E-3</v>
      </c>
      <c r="U276">
        <f t="shared" si="59"/>
        <v>2.1375483920853307E-4</v>
      </c>
      <c r="V276" s="9">
        <f t="shared" si="52"/>
        <v>1.4620357013716631E-2</v>
      </c>
    </row>
    <row r="277" spans="2:22" x14ac:dyDescent="0.25">
      <c r="B277" s="2">
        <v>275</v>
      </c>
      <c r="C277" s="1">
        <v>39364</v>
      </c>
      <c r="D277">
        <v>14164.53</v>
      </c>
      <c r="E277">
        <f t="shared" si="48"/>
        <v>7.0041184387043967E-3</v>
      </c>
      <c r="F277">
        <f t="shared" si="53"/>
        <v>8.9925405078562142E-5</v>
      </c>
      <c r="G277" s="9">
        <f t="shared" si="49"/>
        <v>9.4829006679687487E-3</v>
      </c>
      <c r="I277">
        <v>6615.4</v>
      </c>
      <c r="J277">
        <f t="shared" si="54"/>
        <v>2.9715879802297606E-3</v>
      </c>
      <c r="K277">
        <f t="shared" si="55"/>
        <v>1.4871709745965258E-4</v>
      </c>
      <c r="L277" s="9">
        <f t="shared" si="50"/>
        <v>1.2194961970406164E-2</v>
      </c>
      <c r="N277">
        <v>5861.93</v>
      </c>
      <c r="O277">
        <f t="shared" si="56"/>
        <v>3.1985679177991165E-3</v>
      </c>
      <c r="P277">
        <f t="shared" si="57"/>
        <v>1.4485743385936673E-4</v>
      </c>
      <c r="Q277" s="9">
        <f t="shared" si="51"/>
        <v>1.2035673386203479E-2</v>
      </c>
      <c r="S277">
        <v>17159.900000000001</v>
      </c>
      <c r="T277">
        <f t="shared" si="58"/>
        <v>5.558732941733543E-3</v>
      </c>
      <c r="U277">
        <f t="shared" si="59"/>
        <v>2.0108429693946363E-4</v>
      </c>
      <c r="V277" s="9">
        <f t="shared" si="52"/>
        <v>1.4180419490955254E-2</v>
      </c>
    </row>
    <row r="278" spans="2:22" x14ac:dyDescent="0.25">
      <c r="B278" s="2">
        <v>276</v>
      </c>
      <c r="C278" s="1">
        <v>39365</v>
      </c>
      <c r="D278">
        <v>14078.69</v>
      </c>
      <c r="E278">
        <f t="shared" si="48"/>
        <v>-6.0602081396276576E-3</v>
      </c>
      <c r="F278">
        <f t="shared" si="53"/>
        <v>8.7473341280052335E-5</v>
      </c>
      <c r="G278" s="9">
        <f t="shared" si="49"/>
        <v>9.3527183898614377E-3</v>
      </c>
      <c r="I278">
        <v>6633</v>
      </c>
      <c r="J278">
        <f t="shared" si="54"/>
        <v>2.6604589291653363E-3</v>
      </c>
      <c r="K278">
        <f t="shared" si="55"/>
        <v>1.4032389171952816E-4</v>
      </c>
      <c r="L278" s="9">
        <f t="shared" si="50"/>
        <v>1.1845838582368417E-2</v>
      </c>
      <c r="N278">
        <v>5838.49</v>
      </c>
      <c r="O278">
        <f t="shared" si="56"/>
        <v>-3.9986830276036237E-3</v>
      </c>
      <c r="P278">
        <f t="shared" si="57"/>
        <v>1.3677983803129113E-4</v>
      </c>
      <c r="Q278" s="9">
        <f t="shared" si="51"/>
        <v>1.1695291276034605E-2</v>
      </c>
      <c r="S278">
        <v>17177.89</v>
      </c>
      <c r="T278">
        <f t="shared" si="58"/>
        <v>1.0483744077761502E-3</v>
      </c>
      <c r="U278">
        <f t="shared" si="59"/>
        <v>1.9087320983814663E-4</v>
      </c>
      <c r="V278" s="9">
        <f t="shared" si="52"/>
        <v>1.3815687092509972E-2</v>
      </c>
    </row>
    <row r="279" spans="2:22" x14ac:dyDescent="0.25">
      <c r="B279" s="2">
        <v>277</v>
      </c>
      <c r="C279" s="1">
        <v>39366</v>
      </c>
      <c r="D279">
        <v>14015.12</v>
      </c>
      <c r="E279">
        <f t="shared" si="48"/>
        <v>-4.5153348784581311E-3</v>
      </c>
      <c r="F279">
        <f t="shared" si="53"/>
        <v>8.4428508164985757E-5</v>
      </c>
      <c r="G279" s="9">
        <f t="shared" si="49"/>
        <v>9.1884986893934831E-3</v>
      </c>
      <c r="I279">
        <v>6724.5</v>
      </c>
      <c r="J279">
        <f t="shared" si="54"/>
        <v>1.3794663048394391E-2</v>
      </c>
      <c r="K279">
        <f t="shared" si="55"/>
        <v>1.3232914071918301E-4</v>
      </c>
      <c r="L279" s="9">
        <f t="shared" si="50"/>
        <v>1.1503440386214162E-2</v>
      </c>
      <c r="N279">
        <v>5862.83</v>
      </c>
      <c r="O279">
        <f t="shared" si="56"/>
        <v>4.1688861332296783E-3</v>
      </c>
      <c r="P279">
        <f t="shared" si="57"/>
        <v>1.2953241570672836E-4</v>
      </c>
      <c r="Q279" s="9">
        <f t="shared" si="51"/>
        <v>1.1381230852009301E-2</v>
      </c>
      <c r="S279">
        <v>17458.98</v>
      </c>
      <c r="T279">
        <f t="shared" si="58"/>
        <v>1.6363476538736724E-2</v>
      </c>
      <c r="U279">
        <f t="shared" si="59"/>
        <v>1.7948676258179062E-4</v>
      </c>
      <c r="V279" s="9">
        <f t="shared" si="52"/>
        <v>1.3397266981806051E-2</v>
      </c>
    </row>
    <row r="280" spans="2:22" x14ac:dyDescent="0.25">
      <c r="B280" s="2">
        <v>278</v>
      </c>
      <c r="C280" s="1">
        <v>39367</v>
      </c>
      <c r="D280">
        <v>14093.08</v>
      </c>
      <c r="E280">
        <f t="shared" si="48"/>
        <v>5.5625638596029942E-3</v>
      </c>
      <c r="F280">
        <f t="shared" si="53"/>
        <v>8.058609261896384E-5</v>
      </c>
      <c r="G280" s="9">
        <f t="shared" si="49"/>
        <v>8.97697569446213E-3</v>
      </c>
      <c r="I280">
        <v>6730.7</v>
      </c>
      <c r="J280">
        <f t="shared" si="54"/>
        <v>9.2200163580932683E-4</v>
      </c>
      <c r="K280">
        <f t="shared" si="55"/>
        <v>1.3580695599315631E-4</v>
      </c>
      <c r="L280" s="9">
        <f t="shared" si="50"/>
        <v>1.1653624157023269E-2</v>
      </c>
      <c r="N280">
        <v>5843.95</v>
      </c>
      <c r="O280">
        <f t="shared" si="56"/>
        <v>-3.2202878132233255E-3</v>
      </c>
      <c r="P280">
        <f t="shared" si="57"/>
        <v>1.2280324745983474E-4</v>
      </c>
      <c r="Q280" s="9">
        <f t="shared" si="51"/>
        <v>1.1081662666758753E-2</v>
      </c>
      <c r="S280">
        <v>17331.169999999998</v>
      </c>
      <c r="T280">
        <f t="shared" si="58"/>
        <v>-7.3205880297704286E-3</v>
      </c>
      <c r="U280">
        <f t="shared" si="59"/>
        <v>1.8478335869291044E-4</v>
      </c>
      <c r="V280" s="9">
        <f t="shared" si="52"/>
        <v>1.3593504283035719E-2</v>
      </c>
    </row>
    <row r="281" spans="2:22" x14ac:dyDescent="0.25">
      <c r="B281" s="2">
        <v>279</v>
      </c>
      <c r="C281" s="1">
        <v>39370</v>
      </c>
      <c r="D281">
        <v>13984.8</v>
      </c>
      <c r="E281">
        <f t="shared" si="48"/>
        <v>-7.6832033877619835E-3</v>
      </c>
      <c r="F281">
        <f t="shared" si="53"/>
        <v>7.7607454063355685E-5</v>
      </c>
      <c r="G281" s="9">
        <f t="shared" si="49"/>
        <v>8.8095092975350037E-3</v>
      </c>
      <c r="I281">
        <v>6644.5</v>
      </c>
      <c r="J281">
        <f t="shared" si="54"/>
        <v>-1.2806988871885513E-2</v>
      </c>
      <c r="K281">
        <f t="shared" si="55"/>
        <v>1.2770954385455302E-4</v>
      </c>
      <c r="L281" s="9">
        <f t="shared" si="50"/>
        <v>1.1300864739238012E-2</v>
      </c>
      <c r="N281">
        <v>5807.44</v>
      </c>
      <c r="O281">
        <f t="shared" si="56"/>
        <v>-6.2474867170321819E-3</v>
      </c>
      <c r="P281">
        <f t="shared" si="57"/>
        <v>1.1605726782824433E-4</v>
      </c>
      <c r="Q281" s="9">
        <f t="shared" si="51"/>
        <v>1.0772987878404224E-2</v>
      </c>
      <c r="S281">
        <v>17358.150000000001</v>
      </c>
      <c r="T281">
        <f t="shared" si="58"/>
        <v>1.5567327537611832E-3</v>
      </c>
      <c r="U281">
        <f t="shared" si="59"/>
        <v>1.7691181771743291E-4</v>
      </c>
      <c r="V281" s="9">
        <f t="shared" si="52"/>
        <v>1.3300820189651197E-2</v>
      </c>
    </row>
    <row r="282" spans="2:22" x14ac:dyDescent="0.25">
      <c r="B282" s="2">
        <v>280</v>
      </c>
      <c r="C282" s="1">
        <v>39371</v>
      </c>
      <c r="D282">
        <v>13912.94</v>
      </c>
      <c r="E282">
        <f t="shared" si="48"/>
        <v>-5.1384360162461222E-3</v>
      </c>
      <c r="F282">
        <f t="shared" si="53"/>
        <v>7.6492903677417373E-5</v>
      </c>
      <c r="G282" s="9">
        <f t="shared" si="49"/>
        <v>8.746022163098912E-3</v>
      </c>
      <c r="I282">
        <v>6614.3</v>
      </c>
      <c r="J282">
        <f t="shared" si="54"/>
        <v>-4.5451124990593447E-3</v>
      </c>
      <c r="K282">
        <f t="shared" si="55"/>
        <v>1.2988810906115579E-4</v>
      </c>
      <c r="L282" s="9">
        <f t="shared" si="50"/>
        <v>1.1396846452469024E-2</v>
      </c>
      <c r="N282">
        <v>5774.36</v>
      </c>
      <c r="O282">
        <f t="shared" si="56"/>
        <v>-5.6961415012466649E-3</v>
      </c>
      <c r="P282">
        <f t="shared" si="57"/>
        <v>1.1143569717531927E-4</v>
      </c>
      <c r="Q282" s="9">
        <f t="shared" si="51"/>
        <v>1.0556310774854976E-2</v>
      </c>
      <c r="S282">
        <v>17137.919999999998</v>
      </c>
      <c r="T282">
        <f t="shared" si="58"/>
        <v>-1.2687411964984931E-2</v>
      </c>
      <c r="U282">
        <f t="shared" si="59"/>
        <v>1.6644251366638492E-4</v>
      </c>
      <c r="V282" s="9">
        <f t="shared" si="52"/>
        <v>1.2901260158076997E-2</v>
      </c>
    </row>
    <row r="283" spans="2:22" x14ac:dyDescent="0.25">
      <c r="B283" s="2">
        <v>281</v>
      </c>
      <c r="C283" s="1">
        <v>39372</v>
      </c>
      <c r="D283">
        <v>13892.54</v>
      </c>
      <c r="E283">
        <f t="shared" si="48"/>
        <v>-1.466260905315457E-3</v>
      </c>
      <c r="F283">
        <f t="shared" si="53"/>
        <v>7.3487540938355642E-5</v>
      </c>
      <c r="G283" s="9">
        <f t="shared" si="49"/>
        <v>8.572487441714665E-3</v>
      </c>
      <c r="I283">
        <v>6677.7</v>
      </c>
      <c r="J283">
        <f t="shared" si="54"/>
        <v>9.5852924723704141E-3</v>
      </c>
      <c r="K283">
        <f t="shared" si="55"/>
        <v>1.2333430537523276E-4</v>
      </c>
      <c r="L283" s="9">
        <f t="shared" si="50"/>
        <v>1.1105597929658392E-2</v>
      </c>
      <c r="N283">
        <v>5818.8</v>
      </c>
      <c r="O283">
        <f t="shared" si="56"/>
        <v>7.6960909953658089E-3</v>
      </c>
      <c r="P283">
        <f t="shared" si="57"/>
        <v>1.0669631702493358E-4</v>
      </c>
      <c r="Q283" s="9">
        <f t="shared" si="51"/>
        <v>1.0329390931944321E-2</v>
      </c>
      <c r="S283">
        <v>16955.310000000001</v>
      </c>
      <c r="T283">
        <f t="shared" si="58"/>
        <v>-1.065531873179458E-2</v>
      </c>
      <c r="U283">
        <f t="shared" si="59"/>
        <v>1.661141881885564E-4</v>
      </c>
      <c r="V283" s="9">
        <f t="shared" si="52"/>
        <v>1.2888529326054094E-2</v>
      </c>
    </row>
    <row r="284" spans="2:22" x14ac:dyDescent="0.25">
      <c r="B284" s="2">
        <v>282</v>
      </c>
      <c r="C284" s="1">
        <v>39373</v>
      </c>
      <c r="D284">
        <v>13888.96</v>
      </c>
      <c r="E284">
        <f t="shared" si="48"/>
        <v>-2.5769225785937964E-4</v>
      </c>
      <c r="F284">
        <f t="shared" si="53"/>
        <v>6.9207283744601698E-5</v>
      </c>
      <c r="G284" s="9">
        <f t="shared" si="49"/>
        <v>8.3190915215906654E-3</v>
      </c>
      <c r="I284">
        <v>6609.4</v>
      </c>
      <c r="J284">
        <f t="shared" si="54"/>
        <v>-1.0228072539946417E-2</v>
      </c>
      <c r="K284">
        <f t="shared" si="55"/>
        <v>1.2144691695957164E-4</v>
      </c>
      <c r="L284" s="9">
        <f t="shared" si="50"/>
        <v>1.1020295683854025E-2</v>
      </c>
      <c r="N284">
        <v>5767.24</v>
      </c>
      <c r="O284">
        <f t="shared" si="56"/>
        <v>-8.8609335258129501E-3</v>
      </c>
      <c r="P284">
        <f t="shared" si="57"/>
        <v>1.0384832699997461E-4</v>
      </c>
      <c r="Q284" s="9">
        <f t="shared" si="51"/>
        <v>1.0190599933270593E-2</v>
      </c>
      <c r="S284">
        <v>17106.09</v>
      </c>
      <c r="T284">
        <f t="shared" si="58"/>
        <v>8.8927893385611252E-3</v>
      </c>
      <c r="U284">
        <f t="shared" si="59"/>
        <v>1.6295948593381097E-4</v>
      </c>
      <c r="V284" s="9">
        <f t="shared" si="52"/>
        <v>1.2765558582914066E-2</v>
      </c>
    </row>
    <row r="285" spans="2:22" x14ac:dyDescent="0.25">
      <c r="B285" s="2">
        <v>283</v>
      </c>
      <c r="C285" s="1">
        <v>39374</v>
      </c>
      <c r="D285">
        <v>13522.02</v>
      </c>
      <c r="E285">
        <f t="shared" si="48"/>
        <v>-2.641954473193088E-2</v>
      </c>
      <c r="F285">
        <f t="shared" si="53"/>
        <v>6.5058831037911243E-5</v>
      </c>
      <c r="G285" s="9">
        <f t="shared" si="49"/>
        <v>8.0659054691901294E-3</v>
      </c>
      <c r="I285">
        <v>6527.9</v>
      </c>
      <c r="J285">
        <f t="shared" si="54"/>
        <v>-1.2330922625351773E-2</v>
      </c>
      <c r="K285">
        <f t="shared" si="55"/>
        <v>1.2043691001494171E-4</v>
      </c>
      <c r="L285" s="9">
        <f t="shared" si="50"/>
        <v>1.0974375153736166E-2</v>
      </c>
      <c r="N285">
        <v>5740.48</v>
      </c>
      <c r="O285">
        <f t="shared" si="56"/>
        <v>-4.6400011097162972E-3</v>
      </c>
      <c r="P285">
        <f t="shared" si="57"/>
        <v>1.0232839595690869E-4</v>
      </c>
      <c r="Q285" s="9">
        <f t="shared" si="51"/>
        <v>1.01157498959251E-2</v>
      </c>
      <c r="S285">
        <v>16814.37</v>
      </c>
      <c r="T285">
        <f t="shared" si="58"/>
        <v>-1.7053575656389108E-2</v>
      </c>
      <c r="U285">
        <f t="shared" si="59"/>
        <v>1.5792681891098388E-4</v>
      </c>
      <c r="V285" s="9">
        <f t="shared" si="52"/>
        <v>1.2566893765405351E-2</v>
      </c>
    </row>
    <row r="286" spans="2:22" x14ac:dyDescent="0.25">
      <c r="B286" s="2">
        <v>284</v>
      </c>
      <c r="C286" s="1">
        <v>39377</v>
      </c>
      <c r="D286">
        <v>13566.97</v>
      </c>
      <c r="E286">
        <f t="shared" si="48"/>
        <v>3.3242074778767451E-3</v>
      </c>
      <c r="F286">
        <f t="shared" si="53"/>
        <v>1.0303484180618639E-4</v>
      </c>
      <c r="G286" s="9">
        <f t="shared" si="49"/>
        <v>1.0150607952540892E-2</v>
      </c>
      <c r="I286">
        <v>6459.3</v>
      </c>
      <c r="J286">
        <f t="shared" si="54"/>
        <v>-1.0508739410836481E-2</v>
      </c>
      <c r="K286">
        <f t="shared" si="55"/>
        <v>1.2233379458158995E-4</v>
      </c>
      <c r="L286" s="9">
        <f t="shared" si="50"/>
        <v>1.1060460866599996E-2</v>
      </c>
      <c r="N286">
        <v>5661.27</v>
      </c>
      <c r="O286">
        <f t="shared" si="56"/>
        <v>-1.3798497686604454E-2</v>
      </c>
      <c r="P286">
        <f t="shared" si="57"/>
        <v>9.7480468817384269E-5</v>
      </c>
      <c r="Q286" s="9">
        <f t="shared" si="51"/>
        <v>9.8732197796556863E-3</v>
      </c>
      <c r="S286">
        <v>16438.47</v>
      </c>
      <c r="T286">
        <f t="shared" si="58"/>
        <v>-2.2355877740289874E-2</v>
      </c>
      <c r="U286">
        <f t="shared" si="59"/>
        <v>1.6590067633641607E-4</v>
      </c>
      <c r="V286" s="9">
        <f t="shared" si="52"/>
        <v>1.2880243644295556E-2</v>
      </c>
    </row>
    <row r="287" spans="2:22" x14ac:dyDescent="0.25">
      <c r="B287" s="2">
        <v>285</v>
      </c>
      <c r="C287" s="1">
        <v>39378</v>
      </c>
      <c r="D287">
        <v>13676.23</v>
      </c>
      <c r="E287">
        <f t="shared" si="48"/>
        <v>8.0533825902172861E-3</v>
      </c>
      <c r="F287">
        <f t="shared" si="53"/>
        <v>9.7515772619173504E-5</v>
      </c>
      <c r="G287" s="9">
        <f t="shared" si="49"/>
        <v>9.8750074743857025E-3</v>
      </c>
      <c r="I287">
        <v>6514</v>
      </c>
      <c r="J287">
        <f t="shared" si="54"/>
        <v>8.468409889616493E-3</v>
      </c>
      <c r="K287">
        <f t="shared" si="55"/>
        <v>1.2161978314698661E-4</v>
      </c>
      <c r="L287" s="9">
        <f t="shared" si="50"/>
        <v>1.1028135977897018E-2</v>
      </c>
      <c r="N287">
        <v>5705.05</v>
      </c>
      <c r="O287">
        <f t="shared" si="56"/>
        <v>7.733247133593653E-3</v>
      </c>
      <c r="P287">
        <f t="shared" si="57"/>
        <v>1.0305555299277493E-4</v>
      </c>
      <c r="Q287" s="9">
        <f t="shared" si="51"/>
        <v>1.0151628095668937E-2</v>
      </c>
      <c r="S287">
        <v>16450.580000000002</v>
      </c>
      <c r="T287">
        <f t="shared" si="58"/>
        <v>7.3668656511223865E-4</v>
      </c>
      <c r="U287">
        <f t="shared" si="59"/>
        <v>1.8593375192855842E-4</v>
      </c>
      <c r="V287" s="9">
        <f t="shared" si="52"/>
        <v>1.3635752708543758E-2</v>
      </c>
    </row>
    <row r="288" spans="2:22" x14ac:dyDescent="0.25">
      <c r="B288" s="2">
        <v>286</v>
      </c>
      <c r="C288" s="1">
        <v>39379</v>
      </c>
      <c r="D288">
        <v>13675.25</v>
      </c>
      <c r="E288">
        <f t="shared" si="48"/>
        <v>-7.1657174528328606E-5</v>
      </c>
      <c r="F288">
        <f t="shared" si="53"/>
        <v>9.555624453068798E-5</v>
      </c>
      <c r="G288" s="9">
        <f t="shared" si="49"/>
        <v>9.77528743979879E-3</v>
      </c>
      <c r="I288">
        <v>6482</v>
      </c>
      <c r="J288">
        <f t="shared" si="54"/>
        <v>-4.9124961621123736E-3</v>
      </c>
      <c r="K288">
        <f t="shared" si="55"/>
        <v>1.1862543412168068E-4</v>
      </c>
      <c r="L288" s="9">
        <f t="shared" si="50"/>
        <v>1.0891530384738441E-2</v>
      </c>
      <c r="N288">
        <v>5674.67</v>
      </c>
      <c r="O288">
        <f t="shared" si="56"/>
        <v>-5.3251067037098903E-3</v>
      </c>
      <c r="P288">
        <f t="shared" si="57"/>
        <v>1.0046040648696249E-4</v>
      </c>
      <c r="Q288" s="9">
        <f t="shared" si="51"/>
        <v>1.002299388840293E-2</v>
      </c>
      <c r="S288">
        <v>16358.39</v>
      </c>
      <c r="T288">
        <f t="shared" si="58"/>
        <v>-5.6040577292716925E-3</v>
      </c>
      <c r="U288">
        <f t="shared" si="59"/>
        <v>1.7481028923855792E-4</v>
      </c>
      <c r="V288" s="9">
        <f t="shared" si="52"/>
        <v>1.3221584218184972E-2</v>
      </c>
    </row>
    <row r="289" spans="2:22" x14ac:dyDescent="0.25">
      <c r="B289" s="2">
        <v>287</v>
      </c>
      <c r="C289" s="1">
        <v>39380</v>
      </c>
      <c r="D289">
        <v>13671.92</v>
      </c>
      <c r="E289">
        <f t="shared" si="48"/>
        <v>-2.4350560318823621E-4</v>
      </c>
      <c r="F289">
        <f t="shared" si="53"/>
        <v>8.9823177943886375E-5</v>
      </c>
      <c r="G289" s="9">
        <f t="shared" si="49"/>
        <v>9.477509057969102E-3</v>
      </c>
      <c r="I289">
        <v>6576.3</v>
      </c>
      <c r="J289">
        <f t="shared" si="54"/>
        <v>1.4547979018821379E-2</v>
      </c>
      <c r="K289">
        <f t="shared" si="55"/>
        <v>1.1295586518694596E-4</v>
      </c>
      <c r="L289" s="9">
        <f t="shared" si="50"/>
        <v>1.0628069683011396E-2</v>
      </c>
      <c r="N289">
        <v>5760.3</v>
      </c>
      <c r="O289">
        <f t="shared" si="56"/>
        <v>1.5089864256423741E-2</v>
      </c>
      <c r="P289">
        <f t="shared" si="57"/>
        <v>9.6134187782098503E-5</v>
      </c>
      <c r="Q289" s="9">
        <f t="shared" si="51"/>
        <v>9.8048043214588685E-3</v>
      </c>
      <c r="S289">
        <v>16284.17</v>
      </c>
      <c r="T289">
        <f t="shared" si="58"/>
        <v>-4.5371213181736921E-3</v>
      </c>
      <c r="U289">
        <f t="shared" si="59"/>
        <v>1.6620599966622501E-4</v>
      </c>
      <c r="V289" s="9">
        <f t="shared" si="52"/>
        <v>1.2892090585557682E-2</v>
      </c>
    </row>
    <row r="290" spans="2:22" x14ac:dyDescent="0.25">
      <c r="B290" s="2">
        <v>288</v>
      </c>
      <c r="C290" s="1">
        <v>39381</v>
      </c>
      <c r="D290">
        <v>13806.7</v>
      </c>
      <c r="E290">
        <f t="shared" si="48"/>
        <v>9.8581618382787978E-3</v>
      </c>
      <c r="F290">
        <f t="shared" si="53"/>
        <v>8.4437344965980238E-5</v>
      </c>
      <c r="G290" s="9">
        <f t="shared" si="49"/>
        <v>9.1889795388813578E-3</v>
      </c>
      <c r="I290">
        <v>6661.3</v>
      </c>
      <c r="J290">
        <f t="shared" si="54"/>
        <v>1.292520110092301E-2</v>
      </c>
      <c r="K290">
        <f t="shared" si="55"/>
        <v>1.1887713488765323E-4</v>
      </c>
      <c r="L290" s="9">
        <f t="shared" si="50"/>
        <v>1.0903079147087451E-2</v>
      </c>
      <c r="N290">
        <v>5794.87</v>
      </c>
      <c r="O290">
        <f t="shared" si="56"/>
        <v>6.0014235369685101E-3</v>
      </c>
      <c r="P290">
        <f t="shared" si="57"/>
        <v>1.0402837671181029E-4</v>
      </c>
      <c r="Q290" s="9">
        <f t="shared" si="51"/>
        <v>1.0199430215056638E-2</v>
      </c>
      <c r="S290">
        <v>16505.63</v>
      </c>
      <c r="T290">
        <f t="shared" si="58"/>
        <v>1.3599710639228216E-2</v>
      </c>
      <c r="U290">
        <f t="shared" si="59"/>
        <v>1.5746876787760109E-4</v>
      </c>
      <c r="V290" s="9">
        <f t="shared" si="52"/>
        <v>1.2548656018777513E-2</v>
      </c>
    </row>
    <row r="291" spans="2:22" x14ac:dyDescent="0.25">
      <c r="B291" s="2">
        <v>289</v>
      </c>
      <c r="C291" s="1">
        <v>39384</v>
      </c>
      <c r="D291">
        <v>13870.26</v>
      </c>
      <c r="E291">
        <f t="shared" si="48"/>
        <v>4.6035620387202946E-3</v>
      </c>
      <c r="F291">
        <f t="shared" si="53"/>
        <v>8.5202105557803209E-5</v>
      </c>
      <c r="G291" s="9">
        <f t="shared" si="49"/>
        <v>9.2304986624668992E-3</v>
      </c>
      <c r="I291">
        <v>6706</v>
      </c>
      <c r="J291">
        <f t="shared" si="54"/>
        <v>6.7104018735081464E-3</v>
      </c>
      <c r="K291">
        <f t="shared" si="55"/>
        <v>1.2176815620435212E-4</v>
      </c>
      <c r="L291" s="9">
        <f t="shared" si="50"/>
        <v>1.1034860950839033E-2</v>
      </c>
      <c r="N291">
        <v>5836.19</v>
      </c>
      <c r="O291">
        <f t="shared" si="56"/>
        <v>7.1304446864208703E-3</v>
      </c>
      <c r="P291">
        <f t="shared" si="57"/>
        <v>9.9947699177306448E-5</v>
      </c>
      <c r="Q291" s="9">
        <f t="shared" si="51"/>
        <v>9.9973846168538716E-3</v>
      </c>
      <c r="S291">
        <v>16698.080000000002</v>
      </c>
      <c r="T291">
        <f t="shared" si="58"/>
        <v>1.1659657947015699E-2</v>
      </c>
      <c r="U291">
        <f t="shared" si="59"/>
        <v>1.5911776957318926E-4</v>
      </c>
      <c r="V291" s="9">
        <f t="shared" si="52"/>
        <v>1.2614189215846941E-2</v>
      </c>
    </row>
    <row r="292" spans="2:22" x14ac:dyDescent="0.25">
      <c r="B292" s="2">
        <v>290</v>
      </c>
      <c r="C292" s="1">
        <v>39385</v>
      </c>
      <c r="D292">
        <v>13792.47</v>
      </c>
      <c r="E292">
        <f t="shared" si="48"/>
        <v>-5.6084024380221335E-3</v>
      </c>
      <c r="F292">
        <f t="shared" si="53"/>
        <v>8.1361546230995801E-5</v>
      </c>
      <c r="G292" s="9">
        <f t="shared" si="49"/>
        <v>9.0200635380797509E-3</v>
      </c>
      <c r="I292">
        <v>6659</v>
      </c>
      <c r="J292">
        <f t="shared" si="54"/>
        <v>-7.0086489710706832E-3</v>
      </c>
      <c r="K292">
        <f t="shared" si="55"/>
        <v>1.1716383643032988E-4</v>
      </c>
      <c r="L292" s="9">
        <f t="shared" si="50"/>
        <v>1.0824224518658594E-2</v>
      </c>
      <c r="N292">
        <v>5803.93</v>
      </c>
      <c r="O292">
        <f t="shared" si="56"/>
        <v>-5.5275787799916234E-3</v>
      </c>
      <c r="P292">
        <f t="shared" si="57"/>
        <v>9.7001431712234526E-5</v>
      </c>
      <c r="Q292" s="9">
        <f t="shared" si="51"/>
        <v>9.8489304857042482E-3</v>
      </c>
      <c r="S292">
        <v>16651.009999999998</v>
      </c>
      <c r="T292">
        <f t="shared" si="58"/>
        <v>-2.8188869618544971E-3</v>
      </c>
      <c r="U292">
        <f t="shared" si="59"/>
        <v>1.5772756080528229E-4</v>
      </c>
      <c r="V292" s="9">
        <f t="shared" si="52"/>
        <v>1.2558963365074456E-2</v>
      </c>
    </row>
    <row r="293" spans="2:22" x14ac:dyDescent="0.25">
      <c r="B293" s="2">
        <v>291</v>
      </c>
      <c r="C293" s="1">
        <v>39386</v>
      </c>
      <c r="D293">
        <v>13930.01</v>
      </c>
      <c r="E293">
        <f t="shared" si="48"/>
        <v>9.9721079690585426E-3</v>
      </c>
      <c r="F293">
        <f t="shared" si="53"/>
        <v>7.8367104131544794E-5</v>
      </c>
      <c r="G293" s="9">
        <f t="shared" si="49"/>
        <v>8.8525196487522582E-3</v>
      </c>
      <c r="I293">
        <v>6721.6</v>
      </c>
      <c r="J293">
        <f t="shared" si="54"/>
        <v>9.400810932572513E-3</v>
      </c>
      <c r="K293">
        <f t="shared" si="55"/>
        <v>1.1308127586849149E-4</v>
      </c>
      <c r="L293" s="9">
        <f t="shared" si="50"/>
        <v>1.0633968020851458E-2</v>
      </c>
      <c r="N293">
        <v>5847.95</v>
      </c>
      <c r="O293">
        <f t="shared" si="56"/>
        <v>7.5845160089800401E-3</v>
      </c>
      <c r="P293">
        <f t="shared" si="57"/>
        <v>9.3014593439641273E-5</v>
      </c>
      <c r="Q293" s="9">
        <f t="shared" si="51"/>
        <v>9.644407365911151E-3</v>
      </c>
      <c r="S293">
        <v>16737.63</v>
      </c>
      <c r="T293">
        <f t="shared" si="58"/>
        <v>5.2020868403780084E-3</v>
      </c>
      <c r="U293">
        <f t="shared" si="59"/>
        <v>1.4874067457918812E-4</v>
      </c>
      <c r="V293" s="9">
        <f t="shared" si="52"/>
        <v>1.2195928606678055E-2</v>
      </c>
    </row>
    <row r="294" spans="2:22" x14ac:dyDescent="0.25">
      <c r="B294" s="2">
        <v>292</v>
      </c>
      <c r="C294" s="1">
        <v>39387</v>
      </c>
      <c r="D294">
        <v>13567.87</v>
      </c>
      <c r="E294">
        <f t="shared" si="48"/>
        <v>-2.5997109836963465E-2</v>
      </c>
      <c r="F294">
        <f t="shared" si="53"/>
        <v>7.9631654124445768E-5</v>
      </c>
      <c r="G294" s="9">
        <f t="shared" si="49"/>
        <v>8.9236569927606344E-3</v>
      </c>
      <c r="I294">
        <v>6586.1</v>
      </c>
      <c r="J294">
        <f t="shared" si="54"/>
        <v>-2.0158890740299928E-2</v>
      </c>
      <c r="K294">
        <f t="shared" si="55"/>
        <v>1.1159891408778048E-4</v>
      </c>
      <c r="L294" s="9">
        <f t="shared" si="50"/>
        <v>1.0564038720479042E-2</v>
      </c>
      <c r="N294">
        <v>5730.92</v>
      </c>
      <c r="O294">
        <f t="shared" si="56"/>
        <v>-2.001214100667751E-2</v>
      </c>
      <c r="P294">
        <f t="shared" si="57"/>
        <v>9.0885210818691261E-5</v>
      </c>
      <c r="Q294" s="9">
        <f t="shared" si="51"/>
        <v>9.5333735277021037E-3</v>
      </c>
      <c r="S294">
        <v>16870.400000000001</v>
      </c>
      <c r="T294">
        <f t="shared" si="58"/>
        <v>7.932425319474766E-3</v>
      </c>
      <c r="U294">
        <f t="shared" si="59"/>
        <v>1.4143993655412688E-4</v>
      </c>
      <c r="V294" s="9">
        <f t="shared" si="52"/>
        <v>1.1892852330459959E-2</v>
      </c>
    </row>
    <row r="295" spans="2:22" x14ac:dyDescent="0.25">
      <c r="B295" s="2">
        <v>293</v>
      </c>
      <c r="C295" s="1">
        <v>39388</v>
      </c>
      <c r="D295">
        <v>13595.1</v>
      </c>
      <c r="E295">
        <f t="shared" si="48"/>
        <v>2.0069472953381452E-3</v>
      </c>
      <c r="F295">
        <f t="shared" si="53"/>
        <v>1.1540473806948762E-4</v>
      </c>
      <c r="G295" s="9">
        <f t="shared" si="49"/>
        <v>1.0742659729763742E-2</v>
      </c>
      <c r="I295">
        <v>6530.6</v>
      </c>
      <c r="J295">
        <f t="shared" si="54"/>
        <v>-8.4268383413552781E-3</v>
      </c>
      <c r="K295">
        <f t="shared" si="55"/>
        <v>1.2928583179527467E-4</v>
      </c>
      <c r="L295" s="9">
        <f t="shared" si="50"/>
        <v>1.1370392772251743E-2</v>
      </c>
      <c r="N295">
        <v>5720.42</v>
      </c>
      <c r="O295">
        <f t="shared" si="56"/>
        <v>-1.8321665631347147E-3</v>
      </c>
      <c r="P295">
        <f t="shared" si="57"/>
        <v>1.0946124542983841E-4</v>
      </c>
      <c r="Q295" s="9">
        <f t="shared" si="51"/>
        <v>1.0462372839362896E-2</v>
      </c>
      <c r="S295">
        <v>16517.48</v>
      </c>
      <c r="T295">
        <f t="shared" si="58"/>
        <v>-2.0919480273141233E-2</v>
      </c>
      <c r="U295">
        <f t="shared" si="59"/>
        <v>1.3672894264782191E-4</v>
      </c>
      <c r="V295" s="9">
        <f t="shared" si="52"/>
        <v>1.1693115181499835E-2</v>
      </c>
    </row>
    <row r="296" spans="2:22" x14ac:dyDescent="0.25">
      <c r="B296" s="2">
        <v>294</v>
      </c>
      <c r="C296" s="1">
        <v>39391</v>
      </c>
      <c r="D296">
        <v>13543.4</v>
      </c>
      <c r="E296">
        <f t="shared" si="48"/>
        <v>-3.8028407293804918E-3</v>
      </c>
      <c r="F296">
        <f t="shared" si="53"/>
        <v>1.0872212403209425E-4</v>
      </c>
      <c r="G296" s="9">
        <f t="shared" si="49"/>
        <v>1.0426990171285972E-2</v>
      </c>
      <c r="I296">
        <v>6461.4</v>
      </c>
      <c r="J296">
        <f t="shared" si="54"/>
        <v>-1.0596269868006113E-2</v>
      </c>
      <c r="K296">
        <f t="shared" si="55"/>
        <v>1.2578937815343832E-4</v>
      </c>
      <c r="L296" s="9">
        <f t="shared" si="50"/>
        <v>1.1215586393650504E-2</v>
      </c>
      <c r="N296">
        <v>5684.62</v>
      </c>
      <c r="O296">
        <f t="shared" si="56"/>
        <v>-6.258281734557984E-3</v>
      </c>
      <c r="P296">
        <f t="shared" si="57"/>
        <v>1.0309498076295223E-4</v>
      </c>
      <c r="Q296" s="9">
        <f t="shared" si="51"/>
        <v>1.0153569853157667E-2</v>
      </c>
      <c r="S296">
        <v>16268.92</v>
      </c>
      <c r="T296">
        <f t="shared" si="58"/>
        <v>-1.50483003460576E-2</v>
      </c>
      <c r="U296">
        <f t="shared" si="59"/>
        <v>1.5478268538285332E-4</v>
      </c>
      <c r="V296" s="9">
        <f t="shared" si="52"/>
        <v>1.2441168971718587E-2</v>
      </c>
    </row>
    <row r="297" spans="2:22" x14ac:dyDescent="0.25">
      <c r="B297" s="2">
        <v>295</v>
      </c>
      <c r="C297" s="1">
        <v>39392</v>
      </c>
      <c r="D297">
        <v>13660.94</v>
      </c>
      <c r="E297">
        <f t="shared" si="48"/>
        <v>8.6787660410237374E-3</v>
      </c>
      <c r="F297">
        <f t="shared" si="53"/>
        <v>1.0306649244695071E-4</v>
      </c>
      <c r="G297" s="9">
        <f t="shared" si="49"/>
        <v>1.0152166884313453E-2</v>
      </c>
      <c r="I297">
        <v>6474.9</v>
      </c>
      <c r="J297">
        <f t="shared" si="54"/>
        <v>2.0893304856532641E-3</v>
      </c>
      <c r="K297">
        <f t="shared" si="55"/>
        <v>1.2497887157116887E-4</v>
      </c>
      <c r="L297" s="9">
        <f t="shared" si="50"/>
        <v>1.117939495550492E-2</v>
      </c>
      <c r="N297">
        <v>5709.42</v>
      </c>
      <c r="O297">
        <f t="shared" si="56"/>
        <v>4.3626486906776854E-3</v>
      </c>
      <c r="P297">
        <f t="shared" si="57"/>
        <v>9.9259247333321216E-5</v>
      </c>
      <c r="Q297" s="9">
        <f t="shared" si="51"/>
        <v>9.9628935221310697E-3</v>
      </c>
      <c r="S297">
        <v>16249.63</v>
      </c>
      <c r="T297">
        <f t="shared" si="58"/>
        <v>-1.185696407628833E-3</v>
      </c>
      <c r="U297">
        <f t="shared" si="59"/>
        <v>1.5908280485819157E-4</v>
      </c>
      <c r="V297" s="9">
        <f t="shared" si="52"/>
        <v>1.2612803211744468E-2</v>
      </c>
    </row>
    <row r="298" spans="2:22" x14ac:dyDescent="0.25">
      <c r="B298" s="2">
        <v>296</v>
      </c>
      <c r="C298" s="1">
        <v>39393</v>
      </c>
      <c r="D298">
        <v>13300.02</v>
      </c>
      <c r="E298">
        <f t="shared" si="48"/>
        <v>-2.641985104978135E-2</v>
      </c>
      <c r="F298">
        <f t="shared" si="53"/>
        <v>1.0140176169982326E-4</v>
      </c>
      <c r="G298" s="9">
        <f t="shared" si="49"/>
        <v>1.0069844174555198E-2</v>
      </c>
      <c r="I298">
        <v>6385.1</v>
      </c>
      <c r="J298">
        <f t="shared" si="54"/>
        <v>-1.3868940060850248E-2</v>
      </c>
      <c r="K298">
        <f t="shared" si="55"/>
        <v>1.1774205738959554E-4</v>
      </c>
      <c r="L298" s="9">
        <f t="shared" si="50"/>
        <v>1.0850901224764491E-2</v>
      </c>
      <c r="N298">
        <v>5683.22</v>
      </c>
      <c r="O298">
        <f t="shared" si="56"/>
        <v>-4.588907454697643E-3</v>
      </c>
      <c r="P298">
        <f t="shared" si="57"/>
        <v>9.4445654709218244E-5</v>
      </c>
      <c r="Q298" s="9">
        <f t="shared" si="51"/>
        <v>9.718315425484925E-3</v>
      </c>
      <c r="S298">
        <v>16096.68</v>
      </c>
      <c r="T298">
        <f t="shared" si="58"/>
        <v>-9.4125220081933501E-3</v>
      </c>
      <c r="U298">
        <f t="shared" si="59"/>
        <v>1.496221891249639E-4</v>
      </c>
      <c r="V298" s="9">
        <f t="shared" si="52"/>
        <v>1.2232014924981244E-2</v>
      </c>
    </row>
    <row r="299" spans="2:22" x14ac:dyDescent="0.25">
      <c r="B299" s="2">
        <v>297</v>
      </c>
      <c r="C299" s="1">
        <v>39394</v>
      </c>
      <c r="D299">
        <v>13266.29</v>
      </c>
      <c r="E299">
        <f t="shared" si="48"/>
        <v>-2.5360864119000994E-3</v>
      </c>
      <c r="F299">
        <f t="shared" si="53"/>
        <v>1.3719816776739185E-4</v>
      </c>
      <c r="G299" s="9">
        <f t="shared" si="49"/>
        <v>1.1713162159186214E-2</v>
      </c>
      <c r="I299">
        <v>6381.9</v>
      </c>
      <c r="J299">
        <f t="shared" si="54"/>
        <v>-5.011667789072571E-4</v>
      </c>
      <c r="K299">
        <f t="shared" si="55"/>
        <v>1.2221838385090722E-4</v>
      </c>
      <c r="L299" s="9">
        <f t="shared" si="50"/>
        <v>1.105524236961394E-2</v>
      </c>
      <c r="N299">
        <v>5631.63</v>
      </c>
      <c r="O299">
        <f t="shared" si="56"/>
        <v>-9.0776003744356439E-3</v>
      </c>
      <c r="P299">
        <f t="shared" si="57"/>
        <v>9.0042399724331925E-5</v>
      </c>
      <c r="Q299" s="9">
        <f t="shared" si="51"/>
        <v>9.4890673790595428E-3</v>
      </c>
      <c r="S299">
        <v>15771.57</v>
      </c>
      <c r="T299">
        <f t="shared" si="58"/>
        <v>-2.019733261765784E-2</v>
      </c>
      <c r="U299">
        <f t="shared" si="59"/>
        <v>1.459605920107495E-4</v>
      </c>
      <c r="V299" s="9">
        <f t="shared" si="52"/>
        <v>1.2081415149341964E-2</v>
      </c>
    </row>
    <row r="300" spans="2:22" x14ac:dyDescent="0.25">
      <c r="B300" s="2">
        <v>298</v>
      </c>
      <c r="C300" s="1">
        <v>39395</v>
      </c>
      <c r="D300">
        <v>13042.74</v>
      </c>
      <c r="E300">
        <f t="shared" si="48"/>
        <v>-1.6850980944936457E-2</v>
      </c>
      <c r="F300">
        <f t="shared" si="53"/>
        <v>1.2935218175866579E-4</v>
      </c>
      <c r="G300" s="9">
        <f t="shared" si="49"/>
        <v>1.1373310061660405E-2</v>
      </c>
      <c r="I300">
        <v>6304.9</v>
      </c>
      <c r="J300">
        <f t="shared" si="54"/>
        <v>-1.2065372381265769E-2</v>
      </c>
      <c r="K300">
        <f t="shared" si="55"/>
        <v>1.1490035090826961E-4</v>
      </c>
      <c r="L300" s="9">
        <f t="shared" si="50"/>
        <v>1.0719158124977427E-2</v>
      </c>
      <c r="N300">
        <v>5524.18</v>
      </c>
      <c r="O300">
        <f t="shared" si="56"/>
        <v>-1.9079733576246986E-2</v>
      </c>
      <c r="P300">
        <f t="shared" si="57"/>
        <v>8.9584025454349255E-5</v>
      </c>
      <c r="Q300" s="9">
        <f t="shared" si="51"/>
        <v>9.4648838056443814E-3</v>
      </c>
      <c r="S300">
        <v>15583.42</v>
      </c>
      <c r="T300">
        <f t="shared" si="58"/>
        <v>-1.1929693746405694E-2</v>
      </c>
      <c r="U300">
        <f t="shared" si="59"/>
        <v>1.6167889118220286E-4</v>
      </c>
      <c r="V300" s="9">
        <f t="shared" si="52"/>
        <v>1.2715301458565694E-2</v>
      </c>
    </row>
    <row r="301" spans="2:22" x14ac:dyDescent="0.25">
      <c r="B301" s="2">
        <v>299</v>
      </c>
      <c r="C301" s="1">
        <v>39398</v>
      </c>
      <c r="D301">
        <v>12987.55</v>
      </c>
      <c r="E301">
        <f t="shared" si="48"/>
        <v>-4.2314728346958159E-3</v>
      </c>
      <c r="F301">
        <f t="shared" si="53"/>
        <v>1.3862838438154256E-4</v>
      </c>
      <c r="G301" s="9">
        <f t="shared" si="49"/>
        <v>1.1774055562190225E-2</v>
      </c>
      <c r="I301">
        <v>6337.9</v>
      </c>
      <c r="J301">
        <f t="shared" si="54"/>
        <v>5.2340243302827962E-3</v>
      </c>
      <c r="K301">
        <f t="shared" si="55"/>
        <v>1.1674072249569009E-4</v>
      </c>
      <c r="L301" s="9">
        <f t="shared" si="50"/>
        <v>1.0804662072257979E-2</v>
      </c>
      <c r="N301">
        <v>5535.56</v>
      </c>
      <c r="O301">
        <f t="shared" si="56"/>
        <v>2.0600342494270841E-3</v>
      </c>
      <c r="P301">
        <f t="shared" si="57"/>
        <v>1.0605115792752232E-4</v>
      </c>
      <c r="Q301" s="9">
        <f t="shared" si="51"/>
        <v>1.029811428988445E-2</v>
      </c>
      <c r="S301">
        <v>15197.09</v>
      </c>
      <c r="T301">
        <f t="shared" si="58"/>
        <v>-2.4791092070931792E-2</v>
      </c>
      <c r="U301">
        <f t="shared" si="59"/>
        <v>1.6051721328425256E-4</v>
      </c>
      <c r="V301" s="9">
        <f t="shared" si="52"/>
        <v>1.2669538795246359E-2</v>
      </c>
    </row>
    <row r="302" spans="2:22" x14ac:dyDescent="0.25">
      <c r="B302" s="2">
        <v>300</v>
      </c>
      <c r="C302" s="1">
        <v>39399</v>
      </c>
      <c r="D302">
        <v>13307.09</v>
      </c>
      <c r="E302">
        <f t="shared" si="48"/>
        <v>2.4603562642684793E-2</v>
      </c>
      <c r="F302">
        <f t="shared" si="53"/>
        <v>1.3138500305969614E-4</v>
      </c>
      <c r="G302" s="9">
        <f t="shared" si="49"/>
        <v>1.1462329739616469E-2</v>
      </c>
      <c r="I302">
        <v>6362.4</v>
      </c>
      <c r="J302">
        <f t="shared" si="54"/>
        <v>3.8656337272598182E-3</v>
      </c>
      <c r="K302">
        <f t="shared" si="55"/>
        <v>1.1137997978734821E-4</v>
      </c>
      <c r="L302" s="9">
        <f t="shared" si="50"/>
        <v>1.055367138901663E-2</v>
      </c>
      <c r="N302">
        <v>5538.91</v>
      </c>
      <c r="O302">
        <f t="shared" si="56"/>
        <v>6.0517815722338009E-4</v>
      </c>
      <c r="P302">
        <f t="shared" si="57"/>
        <v>9.9942712918399729E-5</v>
      </c>
      <c r="Q302" s="9">
        <f t="shared" si="51"/>
        <v>9.9971352355762259E-3</v>
      </c>
      <c r="S302">
        <v>15126.63</v>
      </c>
      <c r="T302">
        <f t="shared" si="58"/>
        <v>-4.6364139450382237E-3</v>
      </c>
      <c r="U302">
        <f t="shared" si="59"/>
        <v>1.8776207525136247E-4</v>
      </c>
      <c r="V302" s="9">
        <f t="shared" si="52"/>
        <v>1.3702630231140387E-2</v>
      </c>
    </row>
    <row r="303" spans="2:22" x14ac:dyDescent="0.25">
      <c r="B303" s="2">
        <v>301</v>
      </c>
      <c r="C303" s="1">
        <v>39400</v>
      </c>
      <c r="D303">
        <v>13231.01</v>
      </c>
      <c r="E303">
        <f t="shared" si="48"/>
        <v>-5.7172529831841469E-3</v>
      </c>
      <c r="F303">
        <f t="shared" si="53"/>
        <v>1.5982202055886527E-4</v>
      </c>
      <c r="G303" s="9">
        <f t="shared" si="49"/>
        <v>1.2642073427996899E-2</v>
      </c>
      <c r="I303">
        <v>6432.1</v>
      </c>
      <c r="J303">
        <f t="shared" si="54"/>
        <v>1.0954985540047896E-2</v>
      </c>
      <c r="K303">
        <f t="shared" si="55"/>
        <v>1.0559376844690702E-4</v>
      </c>
      <c r="L303" s="9">
        <f t="shared" si="50"/>
        <v>1.0275882854864931E-2</v>
      </c>
      <c r="N303">
        <v>5613.6</v>
      </c>
      <c r="O303">
        <f t="shared" si="56"/>
        <v>1.3484602566208967E-2</v>
      </c>
      <c r="P303">
        <f t="shared" si="57"/>
        <v>9.3968124579414566E-5</v>
      </c>
      <c r="Q303" s="9">
        <f t="shared" si="51"/>
        <v>9.6937157261503485E-3</v>
      </c>
      <c r="S303">
        <v>15499.56</v>
      </c>
      <c r="T303">
        <f t="shared" si="58"/>
        <v>2.4653872012470743E-2</v>
      </c>
      <c r="U303">
        <f t="shared" si="59"/>
        <v>1.7778613079246541E-4</v>
      </c>
      <c r="V303" s="9">
        <f t="shared" si="52"/>
        <v>1.3333646567704778E-2</v>
      </c>
    </row>
    <row r="304" spans="2:22" x14ac:dyDescent="0.25">
      <c r="B304" s="2">
        <v>302</v>
      </c>
      <c r="C304" s="1">
        <v>39401</v>
      </c>
      <c r="D304">
        <v>13110.05</v>
      </c>
      <c r="E304">
        <f t="shared" si="48"/>
        <v>-9.1421592153585352E-3</v>
      </c>
      <c r="F304">
        <f t="shared" si="53"/>
        <v>1.5219391822575705E-4</v>
      </c>
      <c r="G304" s="9">
        <f t="shared" si="49"/>
        <v>1.2336689921764146E-2</v>
      </c>
      <c r="I304">
        <v>6359.6</v>
      </c>
      <c r="J304">
        <f t="shared" si="54"/>
        <v>-1.1271590926757979E-2</v>
      </c>
      <c r="K304">
        <f t="shared" si="55"/>
        <v>1.0645884483105211E-4</v>
      </c>
      <c r="L304" s="9">
        <f t="shared" si="50"/>
        <v>1.0317889553152432E-2</v>
      </c>
      <c r="N304">
        <v>5561.13</v>
      </c>
      <c r="O304">
        <f t="shared" si="56"/>
        <v>-9.3469431380932468E-3</v>
      </c>
      <c r="P304">
        <f t="shared" si="57"/>
        <v>9.9240107486766265E-5</v>
      </c>
      <c r="Q304" s="9">
        <f t="shared" si="51"/>
        <v>9.9619329192063063E-3</v>
      </c>
      <c r="S304">
        <v>15396.3</v>
      </c>
      <c r="T304">
        <f t="shared" si="58"/>
        <v>-6.6621246022467873E-3</v>
      </c>
      <c r="U304">
        <f t="shared" si="59"/>
        <v>2.0358776725735479E-4</v>
      </c>
      <c r="V304" s="9">
        <f t="shared" si="52"/>
        <v>1.4268418526849947E-2</v>
      </c>
    </row>
    <row r="305" spans="2:22" x14ac:dyDescent="0.25">
      <c r="B305" s="2">
        <v>303</v>
      </c>
      <c r="C305" s="1">
        <v>39402</v>
      </c>
      <c r="D305">
        <v>13176.79</v>
      </c>
      <c r="E305">
        <f t="shared" si="48"/>
        <v>5.0907509887453978E-3</v>
      </c>
      <c r="F305">
        <f t="shared" si="53"/>
        <v>1.4807702763934951E-4</v>
      </c>
      <c r="G305" s="9">
        <f t="shared" si="49"/>
        <v>1.2168690465261638E-2</v>
      </c>
      <c r="I305">
        <v>6291.2</v>
      </c>
      <c r="J305">
        <f t="shared" si="54"/>
        <v>-1.0755393420969957E-2</v>
      </c>
      <c r="K305">
        <f t="shared" si="55"/>
        <v>1.0769423986239935E-4</v>
      </c>
      <c r="L305" s="9">
        <f t="shared" si="50"/>
        <v>1.0377583527122263E-2</v>
      </c>
      <c r="N305">
        <v>5523.63</v>
      </c>
      <c r="O305">
        <f t="shared" si="56"/>
        <v>-6.7432338391657807E-3</v>
      </c>
      <c r="P305">
        <f t="shared" si="57"/>
        <v>9.8527621799165204E-5</v>
      </c>
      <c r="Q305" s="9">
        <f t="shared" si="51"/>
        <v>9.9261080892344301E-3</v>
      </c>
      <c r="S305">
        <v>15154.61</v>
      </c>
      <c r="T305">
        <f t="shared" si="58"/>
        <v>-1.5697927424121294E-2</v>
      </c>
      <c r="U305">
        <f t="shared" si="59"/>
        <v>1.9403553547486519E-4</v>
      </c>
      <c r="V305" s="9">
        <f t="shared" si="52"/>
        <v>1.3929663867978481E-2</v>
      </c>
    </row>
    <row r="306" spans="2:22" x14ac:dyDescent="0.25">
      <c r="B306" s="2">
        <v>304</v>
      </c>
      <c r="C306" s="1">
        <v>39405</v>
      </c>
      <c r="D306">
        <v>12958.44</v>
      </c>
      <c r="E306">
        <f t="shared" si="48"/>
        <v>-1.6570803663107658E-2</v>
      </c>
      <c r="F306">
        <f t="shared" si="53"/>
        <v>1.4074735071875326E-4</v>
      </c>
      <c r="G306" s="9">
        <f t="shared" si="49"/>
        <v>1.1863698863286832E-2</v>
      </c>
      <c r="I306">
        <v>6120.8</v>
      </c>
      <c r="J306">
        <f t="shared" si="54"/>
        <v>-2.7085452695829036E-2</v>
      </c>
      <c r="K306">
        <f t="shared" si="55"/>
        <v>1.0817329472904603E-4</v>
      </c>
      <c r="L306" s="9">
        <f t="shared" si="50"/>
        <v>1.0400639150025637E-2</v>
      </c>
      <c r="N306">
        <v>5432.57</v>
      </c>
      <c r="O306">
        <f t="shared" si="56"/>
        <v>-1.6485535779912918E-2</v>
      </c>
      <c r="P306">
        <f t="shared" si="57"/>
        <v>9.5344236647795517E-5</v>
      </c>
      <c r="Q306" s="9">
        <f t="shared" si="51"/>
        <v>9.7644373441481778E-3</v>
      </c>
      <c r="S306">
        <v>15042.56</v>
      </c>
      <c r="T306">
        <f t="shared" si="58"/>
        <v>-7.3937897445068585E-3</v>
      </c>
      <c r="U306">
        <f t="shared" si="59"/>
        <v>1.9717889887115205E-4</v>
      </c>
      <c r="V306" s="9">
        <f t="shared" si="52"/>
        <v>1.4042040409824779E-2</v>
      </c>
    </row>
    <row r="307" spans="2:22" x14ac:dyDescent="0.25">
      <c r="B307" s="2">
        <v>305</v>
      </c>
      <c r="C307" s="1">
        <v>39406</v>
      </c>
      <c r="D307">
        <v>13010.14</v>
      </c>
      <c r="E307">
        <f t="shared" si="48"/>
        <v>3.9896777698549294E-3</v>
      </c>
      <c r="F307">
        <f t="shared" si="53"/>
        <v>1.4877800171810381E-4</v>
      </c>
      <c r="G307" s="9">
        <f t="shared" si="49"/>
        <v>1.2197458822152417E-2</v>
      </c>
      <c r="I307">
        <v>6226.5</v>
      </c>
      <c r="J307">
        <f t="shared" si="54"/>
        <v>1.7268984446477554E-2</v>
      </c>
      <c r="K307">
        <f t="shared" si="55"/>
        <v>1.4570020190958285E-4</v>
      </c>
      <c r="L307" s="9">
        <f t="shared" si="50"/>
        <v>1.2070633865277451E-2</v>
      </c>
      <c r="N307">
        <v>5506.68</v>
      </c>
      <c r="O307">
        <f t="shared" si="56"/>
        <v>1.3641793847111144E-2</v>
      </c>
      <c r="P307">
        <f t="shared" si="57"/>
        <v>1.0592995584597515E-4</v>
      </c>
      <c r="Q307" s="9">
        <f t="shared" si="51"/>
        <v>1.0292227934027459E-2</v>
      </c>
      <c r="S307">
        <v>15211.52</v>
      </c>
      <c r="T307">
        <f t="shared" si="58"/>
        <v>1.1232130701157313E-2</v>
      </c>
      <c r="U307">
        <f t="shared" si="59"/>
        <v>1.8862825254604141E-4</v>
      </c>
      <c r="V307" s="9">
        <f t="shared" si="52"/>
        <v>1.3734200105795801E-2</v>
      </c>
    </row>
    <row r="308" spans="2:22" x14ac:dyDescent="0.25">
      <c r="B308" s="2">
        <v>306</v>
      </c>
      <c r="C308" s="1">
        <v>39407</v>
      </c>
      <c r="D308">
        <v>12799.04</v>
      </c>
      <c r="E308">
        <f t="shared" si="48"/>
        <v>-1.6225805410241437E-2</v>
      </c>
      <c r="F308">
        <f t="shared" si="53"/>
        <v>1.4080637333745404E-4</v>
      </c>
      <c r="G308" s="9">
        <f t="shared" si="49"/>
        <v>1.186618613276625E-2</v>
      </c>
      <c r="I308">
        <v>6070.9</v>
      </c>
      <c r="J308">
        <f t="shared" si="54"/>
        <v>-2.4989962258090477E-2</v>
      </c>
      <c r="K308">
        <f t="shared" si="55"/>
        <v>1.548512592237689E-4</v>
      </c>
      <c r="L308" s="9">
        <f t="shared" si="50"/>
        <v>1.2443924590890484E-2</v>
      </c>
      <c r="N308">
        <v>5381.3</v>
      </c>
      <c r="O308">
        <f t="shared" si="56"/>
        <v>-2.2768710003123499E-2</v>
      </c>
      <c r="P308">
        <f t="shared" si="57"/>
        <v>1.1074007085724141E-4</v>
      </c>
      <c r="Q308" s="9">
        <f t="shared" si="51"/>
        <v>1.052331083154163E-2</v>
      </c>
      <c r="S308">
        <v>14837.66</v>
      </c>
      <c r="T308">
        <f t="shared" si="58"/>
        <v>-2.4577425530124576E-2</v>
      </c>
      <c r="U308">
        <f t="shared" si="59"/>
        <v>1.8488020299855176E-4</v>
      </c>
      <c r="V308" s="9">
        <f t="shared" si="52"/>
        <v>1.359706597022136E-2</v>
      </c>
    </row>
    <row r="309" spans="2:22" x14ac:dyDescent="0.25">
      <c r="B309" s="2">
        <v>307</v>
      </c>
      <c r="C309" s="1">
        <v>39412</v>
      </c>
      <c r="D309">
        <v>12743.44</v>
      </c>
      <c r="E309">
        <f t="shared" si="48"/>
        <v>-4.3440758056854543E-3</v>
      </c>
      <c r="F309">
        <f t="shared" si="53"/>
        <v>1.4815459660986801E-4</v>
      </c>
      <c r="G309" s="9">
        <f t="shared" si="49"/>
        <v>1.2171877283717086E-2</v>
      </c>
      <c r="I309">
        <v>6180.5</v>
      </c>
      <c r="J309">
        <f t="shared" si="54"/>
        <v>1.8053336408110885E-2</v>
      </c>
      <c r="K309">
        <f t="shared" si="55"/>
        <v>1.8303007648998997E-4</v>
      </c>
      <c r="L309" s="9">
        <f t="shared" si="50"/>
        <v>1.3528860871854289E-2</v>
      </c>
      <c r="N309">
        <v>5458.39</v>
      </c>
      <c r="O309">
        <f t="shared" si="56"/>
        <v>1.43255347220932E-2</v>
      </c>
      <c r="P309">
        <f t="shared" si="57"/>
        <v>1.3520051591818711E-4</v>
      </c>
      <c r="Q309" s="9">
        <f t="shared" si="51"/>
        <v>1.1627575668134226E-2</v>
      </c>
      <c r="S309">
        <v>15135.21</v>
      </c>
      <c r="T309">
        <f t="shared" si="58"/>
        <v>2.0053701190079789E-2</v>
      </c>
      <c r="U309">
        <f t="shared" si="59"/>
        <v>2.1003038155996783E-4</v>
      </c>
      <c r="V309" s="9">
        <f t="shared" si="52"/>
        <v>1.4492424971686686E-2</v>
      </c>
    </row>
    <row r="310" spans="2:22" x14ac:dyDescent="0.25">
      <c r="B310" s="2">
        <v>308</v>
      </c>
      <c r="C310" s="1">
        <v>39413</v>
      </c>
      <c r="D310">
        <v>12958.44</v>
      </c>
      <c r="E310">
        <f t="shared" si="48"/>
        <v>1.6871425611922682E-2</v>
      </c>
      <c r="F310">
        <f t="shared" si="53"/>
        <v>1.4039758048960843E-4</v>
      </c>
      <c r="G310" s="9">
        <f t="shared" si="49"/>
        <v>1.1848948497213093E-2</v>
      </c>
      <c r="I310">
        <v>6140.7</v>
      </c>
      <c r="J310">
        <f t="shared" si="54"/>
        <v>-6.4396084459186443E-3</v>
      </c>
      <c r="K310">
        <f t="shared" si="55"/>
        <v>1.916036492284559E-4</v>
      </c>
      <c r="L310" s="9">
        <f t="shared" si="50"/>
        <v>1.3842096995341995E-2</v>
      </c>
      <c r="N310">
        <v>5434.17</v>
      </c>
      <c r="O310">
        <f t="shared" si="56"/>
        <v>-4.4372058427485494E-3</v>
      </c>
      <c r="P310">
        <f t="shared" si="57"/>
        <v>1.3940174166752976E-4</v>
      </c>
      <c r="Q310" s="9">
        <f t="shared" si="51"/>
        <v>1.1806851471392776E-2</v>
      </c>
      <c r="S310">
        <v>15222.85</v>
      </c>
      <c r="T310">
        <f t="shared" si="58"/>
        <v>5.7904713578471158E-3</v>
      </c>
      <c r="U310">
        <f t="shared" si="59"/>
        <v>2.2155761455163023E-4</v>
      </c>
      <c r="V310" s="9">
        <f t="shared" si="52"/>
        <v>1.4884811539002778E-2</v>
      </c>
    </row>
    <row r="311" spans="2:22" x14ac:dyDescent="0.25">
      <c r="B311" s="2">
        <v>309</v>
      </c>
      <c r="C311" s="1">
        <v>39414</v>
      </c>
      <c r="D311">
        <v>13289.45</v>
      </c>
      <c r="E311">
        <f t="shared" si="48"/>
        <v>2.5543969798833825E-2</v>
      </c>
      <c r="F311">
        <f t="shared" si="53"/>
        <v>1.4905242579095034E-4</v>
      </c>
      <c r="G311" s="9">
        <f t="shared" si="49"/>
        <v>1.2208702870942119E-2</v>
      </c>
      <c r="I311">
        <v>6306.2</v>
      </c>
      <c r="J311">
        <f t="shared" si="54"/>
        <v>2.6951324767534646E-2</v>
      </c>
      <c r="K311">
        <f t="shared" si="55"/>
        <v>1.8259554369095334E-4</v>
      </c>
      <c r="L311" s="9">
        <f t="shared" si="50"/>
        <v>1.3512791854052712E-2</v>
      </c>
      <c r="N311">
        <v>5561.21</v>
      </c>
      <c r="O311">
        <f t="shared" si="56"/>
        <v>2.3377995167615285E-2</v>
      </c>
      <c r="P311">
        <f t="shared" si="57"/>
        <v>1.3221896490893327E-4</v>
      </c>
      <c r="Q311" s="9">
        <f t="shared" si="51"/>
        <v>1.1498650569042146E-2</v>
      </c>
      <c r="S311">
        <v>15153.78</v>
      </c>
      <c r="T311">
        <f t="shared" si="58"/>
        <v>-4.5372581349747065E-3</v>
      </c>
      <c r="U311">
        <f t="shared" si="59"/>
        <v>2.1027593119129527E-4</v>
      </c>
      <c r="V311" s="9">
        <f t="shared" si="52"/>
        <v>1.4500894151440982E-2</v>
      </c>
    </row>
    <row r="312" spans="2:22" x14ac:dyDescent="0.25">
      <c r="B312" s="2">
        <v>310</v>
      </c>
      <c r="C312" s="1">
        <v>39415</v>
      </c>
      <c r="D312">
        <v>13311.73</v>
      </c>
      <c r="E312">
        <f t="shared" si="48"/>
        <v>1.6765178393386359E-3</v>
      </c>
      <c r="F312">
        <f t="shared" si="53"/>
        <v>1.7925894382851741E-4</v>
      </c>
      <c r="G312" s="9">
        <f t="shared" si="49"/>
        <v>1.3388761848226198E-2</v>
      </c>
      <c r="I312">
        <v>6349.1</v>
      </c>
      <c r="J312">
        <f t="shared" si="54"/>
        <v>6.8028289619740173E-3</v>
      </c>
      <c r="K312">
        <f t="shared" si="55"/>
        <v>2.1522224547300376E-4</v>
      </c>
      <c r="L312" s="9">
        <f t="shared" si="50"/>
        <v>1.4670454848879218E-2</v>
      </c>
      <c r="N312">
        <v>5598.11</v>
      </c>
      <c r="O312">
        <f t="shared" si="56"/>
        <v>6.6352466459636723E-3</v>
      </c>
      <c r="P312">
        <f t="shared" si="57"/>
        <v>1.5707766649781992E-4</v>
      </c>
      <c r="Q312" s="9">
        <f t="shared" si="51"/>
        <v>1.2533062933609642E-2</v>
      </c>
      <c r="S312">
        <v>15513.74</v>
      </c>
      <c r="T312">
        <f t="shared" si="58"/>
        <v>2.3753809280588678E-2</v>
      </c>
      <c r="U312">
        <f t="shared" si="59"/>
        <v>1.9889457800282119E-4</v>
      </c>
      <c r="V312" s="9">
        <f t="shared" si="52"/>
        <v>1.4102998901043041E-2</v>
      </c>
    </row>
    <row r="313" spans="2:22" x14ac:dyDescent="0.25">
      <c r="B313" s="2">
        <v>311</v>
      </c>
      <c r="C313" s="1">
        <v>39416</v>
      </c>
      <c r="D313">
        <v>13371.72</v>
      </c>
      <c r="E313">
        <f t="shared" si="48"/>
        <v>4.5065517404574602E-3</v>
      </c>
      <c r="F313">
        <f t="shared" si="53"/>
        <v>1.6867204992274359E-4</v>
      </c>
      <c r="G313" s="9">
        <f t="shared" si="49"/>
        <v>1.2987380410334625E-2</v>
      </c>
      <c r="I313">
        <v>6432.5</v>
      </c>
      <c r="J313">
        <f t="shared" si="54"/>
        <v>1.3135720023310333E-2</v>
      </c>
      <c r="K313">
        <f t="shared" si="55"/>
        <v>2.0508561965777586E-4</v>
      </c>
      <c r="L313" s="9">
        <f t="shared" si="50"/>
        <v>1.4320810719291553E-2</v>
      </c>
      <c r="N313">
        <v>5670.57</v>
      </c>
      <c r="O313">
        <f t="shared" si="56"/>
        <v>1.2943654197577405E-2</v>
      </c>
      <c r="P313">
        <f t="shared" si="57"/>
        <v>1.5029459639111703E-4</v>
      </c>
      <c r="Q313" s="9">
        <f t="shared" si="51"/>
        <v>1.2259469661902877E-2</v>
      </c>
      <c r="S313">
        <v>15680.67</v>
      </c>
      <c r="T313">
        <f t="shared" si="58"/>
        <v>1.076013907671524E-2</v>
      </c>
      <c r="U313">
        <f t="shared" si="59"/>
        <v>2.2081551064296679E-4</v>
      </c>
      <c r="V313" s="9">
        <f t="shared" si="52"/>
        <v>1.485986240323129E-2</v>
      </c>
    </row>
    <row r="314" spans="2:22" x14ac:dyDescent="0.25">
      <c r="B314" s="2">
        <v>312</v>
      </c>
      <c r="C314" s="1">
        <v>39419</v>
      </c>
      <c r="D314">
        <v>13314.57</v>
      </c>
      <c r="E314">
        <f t="shared" si="48"/>
        <v>-4.2739453114483128E-3</v>
      </c>
      <c r="F314">
        <f t="shared" si="53"/>
        <v>1.5977026744274416E-4</v>
      </c>
      <c r="G314" s="9">
        <f t="shared" si="49"/>
        <v>1.264002640197971E-2</v>
      </c>
      <c r="I314">
        <v>6386.6</v>
      </c>
      <c r="J314">
        <f t="shared" si="54"/>
        <v>-7.1356393315195705E-3</v>
      </c>
      <c r="K314">
        <f t="shared" si="55"/>
        <v>2.0313331091015706E-4</v>
      </c>
      <c r="L314" s="9">
        <f t="shared" si="50"/>
        <v>1.4252484376772951E-2</v>
      </c>
      <c r="N314">
        <v>5629.46</v>
      </c>
      <c r="O314">
        <f t="shared" si="56"/>
        <v>-7.2497121100700062E-3</v>
      </c>
      <c r="P314">
        <f t="shared" si="57"/>
        <v>1.5132921164683779E-4</v>
      </c>
      <c r="Q314" s="9">
        <f t="shared" si="51"/>
        <v>1.2301593866114983E-2</v>
      </c>
      <c r="S314">
        <v>15628.97</v>
      </c>
      <c r="T314">
        <f t="shared" si="58"/>
        <v>-3.2970529958222913E-3</v>
      </c>
      <c r="U314">
        <f t="shared" si="59"/>
        <v>2.1451341558140403E-4</v>
      </c>
      <c r="V314" s="9">
        <f t="shared" si="52"/>
        <v>1.4646276509113298E-2</v>
      </c>
    </row>
    <row r="315" spans="2:22" x14ac:dyDescent="0.25">
      <c r="B315" s="2">
        <v>313</v>
      </c>
      <c r="C315" s="1">
        <v>39420</v>
      </c>
      <c r="D315">
        <v>13248.73</v>
      </c>
      <c r="E315">
        <f t="shared" si="48"/>
        <v>-4.9449587932618288E-3</v>
      </c>
      <c r="F315">
        <f t="shared" si="53"/>
        <v>1.5128004790769458E-4</v>
      </c>
      <c r="G315" s="9">
        <f t="shared" si="49"/>
        <v>1.2299595436748908E-2</v>
      </c>
      <c r="I315">
        <v>6315.2</v>
      </c>
      <c r="J315">
        <f t="shared" si="54"/>
        <v>-1.1179657407697451E-2</v>
      </c>
      <c r="K315">
        <f t="shared" si="55"/>
        <v>1.9400035317571938E-4</v>
      </c>
      <c r="L315" s="9">
        <f t="shared" si="50"/>
        <v>1.3928400955447806E-2</v>
      </c>
      <c r="N315">
        <v>5547.21</v>
      </c>
      <c r="O315">
        <f t="shared" si="56"/>
        <v>-1.461063761000167E-2</v>
      </c>
      <c r="P315">
        <f t="shared" si="57"/>
        <v>1.4540295848876125E-4</v>
      </c>
      <c r="Q315" s="9">
        <f t="shared" si="51"/>
        <v>1.2058314910830668E-2</v>
      </c>
      <c r="S315">
        <v>15480.19</v>
      </c>
      <c r="T315">
        <f t="shared" si="58"/>
        <v>-9.5195012851134048E-3</v>
      </c>
      <c r="U315">
        <f t="shared" si="59"/>
        <v>2.0229484415395542E-4</v>
      </c>
      <c r="V315" s="9">
        <f t="shared" si="52"/>
        <v>1.4223039202433334E-2</v>
      </c>
    </row>
    <row r="316" spans="2:22" x14ac:dyDescent="0.25">
      <c r="B316" s="2">
        <v>314</v>
      </c>
      <c r="C316" s="1">
        <v>39421</v>
      </c>
      <c r="D316">
        <v>13444.96</v>
      </c>
      <c r="E316">
        <f t="shared" si="48"/>
        <v>1.4811230963269655E-2</v>
      </c>
      <c r="F316">
        <f t="shared" si="53"/>
        <v>1.4367040208125635E-4</v>
      </c>
      <c r="G316" s="9">
        <f t="shared" si="49"/>
        <v>1.1986258885960053E-2</v>
      </c>
      <c r="I316">
        <v>6493.8</v>
      </c>
      <c r="J316">
        <f t="shared" si="54"/>
        <v>2.82809728908032E-2</v>
      </c>
      <c r="K316">
        <f t="shared" si="55"/>
        <v>1.8985941637038529E-4</v>
      </c>
      <c r="L316" s="9">
        <f t="shared" si="50"/>
        <v>1.3778948304220657E-2</v>
      </c>
      <c r="N316">
        <v>5659.07</v>
      </c>
      <c r="O316">
        <f t="shared" si="56"/>
        <v>2.016509200120415E-2</v>
      </c>
      <c r="P316">
        <f t="shared" si="57"/>
        <v>1.4948702486168331E-4</v>
      </c>
      <c r="Q316" s="9">
        <f t="shared" si="51"/>
        <v>1.222648865626118E-2</v>
      </c>
      <c r="S316">
        <v>15608.88</v>
      </c>
      <c r="T316">
        <f t="shared" si="58"/>
        <v>8.3132054580724573E-3</v>
      </c>
      <c r="U316">
        <f t="shared" si="59"/>
        <v>1.9559440778775465E-4</v>
      </c>
      <c r="V316" s="9">
        <f t="shared" si="52"/>
        <v>1.3985507062232483E-2</v>
      </c>
    </row>
    <row r="317" spans="2:22" x14ac:dyDescent="0.25">
      <c r="B317" s="2">
        <v>315</v>
      </c>
      <c r="C317" s="1">
        <v>39422</v>
      </c>
      <c r="D317">
        <v>13619.89</v>
      </c>
      <c r="E317">
        <f t="shared" si="48"/>
        <v>1.3010823386607346E-2</v>
      </c>
      <c r="F317">
        <f t="shared" si="53"/>
        <v>1.4821253171522005E-4</v>
      </c>
      <c r="G317" s="9">
        <f t="shared" si="49"/>
        <v>1.2174256926614455E-2</v>
      </c>
      <c r="I317">
        <v>6485.6</v>
      </c>
      <c r="J317">
        <f t="shared" si="54"/>
        <v>-1.2627429240198063E-3</v>
      </c>
      <c r="K317">
        <f t="shared" si="55"/>
        <v>2.2645665704718295E-4</v>
      </c>
      <c r="L317" s="9">
        <f t="shared" si="50"/>
        <v>1.5048476901240967E-2</v>
      </c>
      <c r="N317">
        <v>5673.76</v>
      </c>
      <c r="O317">
        <f t="shared" si="56"/>
        <v>2.5958328842019111E-3</v>
      </c>
      <c r="P317">
        <f t="shared" si="57"/>
        <v>1.6491565949500398E-4</v>
      </c>
      <c r="Q317" s="9">
        <f t="shared" si="51"/>
        <v>1.284194920932971E-2</v>
      </c>
      <c r="S317">
        <v>15874.08</v>
      </c>
      <c r="T317">
        <f t="shared" si="58"/>
        <v>1.6990328582191724E-2</v>
      </c>
      <c r="U317">
        <f t="shared" si="59"/>
        <v>1.8800530641977691E-4</v>
      </c>
      <c r="V317" s="9">
        <f t="shared" si="52"/>
        <v>1.3711502704655567E-2</v>
      </c>
    </row>
    <row r="318" spans="2:22" x14ac:dyDescent="0.25">
      <c r="B318" s="2">
        <v>316</v>
      </c>
      <c r="C318" s="1">
        <v>39423</v>
      </c>
      <c r="D318">
        <v>13625.58</v>
      </c>
      <c r="E318">
        <f t="shared" si="48"/>
        <v>4.1777136232381537E-4</v>
      </c>
      <c r="F318">
        <f t="shared" si="53"/>
        <v>1.4947667132415618E-4</v>
      </c>
      <c r="G318" s="9">
        <f t="shared" si="49"/>
        <v>1.2226065242920806E-2</v>
      </c>
      <c r="I318">
        <v>6554.9</v>
      </c>
      <c r="J318">
        <f t="shared" si="54"/>
        <v>1.0685210312075871E-2</v>
      </c>
      <c r="K318">
        <f t="shared" si="55"/>
        <v>2.1296492880588171E-4</v>
      </c>
      <c r="L318" s="9">
        <f t="shared" si="50"/>
        <v>1.4593317950551262E-2</v>
      </c>
      <c r="N318">
        <v>5718.75</v>
      </c>
      <c r="O318">
        <f t="shared" si="56"/>
        <v>7.9294859141027779E-3</v>
      </c>
      <c r="P318">
        <f t="shared" si="57"/>
        <v>1.5542502082706598E-4</v>
      </c>
      <c r="Q318" s="9">
        <f t="shared" si="51"/>
        <v>1.2466957159911394E-2</v>
      </c>
      <c r="S318">
        <v>15956.37</v>
      </c>
      <c r="T318">
        <f t="shared" si="58"/>
        <v>5.1839224698376771E-3</v>
      </c>
      <c r="U318">
        <f t="shared" si="59"/>
        <v>1.9404526395444075E-4</v>
      </c>
      <c r="V318" s="9">
        <f t="shared" si="52"/>
        <v>1.3930013063685215E-2</v>
      </c>
    </row>
    <row r="319" spans="2:22" x14ac:dyDescent="0.25">
      <c r="B319" s="2">
        <v>317</v>
      </c>
      <c r="C319" s="1">
        <v>39426</v>
      </c>
      <c r="D319">
        <v>13727.03</v>
      </c>
      <c r="E319">
        <f t="shared" si="48"/>
        <v>7.4455546112532989E-3</v>
      </c>
      <c r="F319">
        <f t="shared" si="53"/>
        <v>1.405185430193775E-4</v>
      </c>
      <c r="G319" s="9">
        <f t="shared" si="49"/>
        <v>1.185405175538632E-2</v>
      </c>
      <c r="I319">
        <v>6565.4</v>
      </c>
      <c r="J319">
        <f t="shared" si="54"/>
        <v>1.6018551007643139E-3</v>
      </c>
      <c r="K319">
        <f t="shared" si="55"/>
        <v>2.0703745624232637E-4</v>
      </c>
      <c r="L319" s="9">
        <f t="shared" si="50"/>
        <v>1.4388796205462302E-2</v>
      </c>
      <c r="N319">
        <v>5750.92</v>
      </c>
      <c r="O319">
        <f t="shared" si="56"/>
        <v>5.6253551912568431E-3</v>
      </c>
      <c r="P319">
        <f t="shared" si="57"/>
        <v>1.4987212438915927E-4</v>
      </c>
      <c r="Q319" s="9">
        <f t="shared" si="51"/>
        <v>1.2242227100865238E-2</v>
      </c>
      <c r="S319">
        <v>15924.39</v>
      </c>
      <c r="T319">
        <f t="shared" si="58"/>
        <v>-2.0042152444447819E-3</v>
      </c>
      <c r="U319">
        <f t="shared" si="59"/>
        <v>1.8401493124757157E-4</v>
      </c>
      <c r="V319" s="9">
        <f t="shared" si="52"/>
        <v>1.3565210328173006E-2</v>
      </c>
    </row>
    <row r="320" spans="2:22" x14ac:dyDescent="0.25">
      <c r="B320" s="2">
        <v>318</v>
      </c>
      <c r="C320" s="1">
        <v>39427</v>
      </c>
      <c r="D320">
        <v>13432.77</v>
      </c>
      <c r="E320">
        <f t="shared" si="48"/>
        <v>-2.1436537983817346E-2</v>
      </c>
      <c r="F320">
        <f t="shared" si="53"/>
        <v>1.3541360744636415E-4</v>
      </c>
      <c r="G320" s="9">
        <f t="shared" si="49"/>
        <v>1.1636735257208704E-2</v>
      </c>
      <c r="I320">
        <v>6536.9</v>
      </c>
      <c r="J320">
        <f t="shared" si="54"/>
        <v>-4.3409388613031962E-3</v>
      </c>
      <c r="K320">
        <f t="shared" si="55"/>
        <v>1.9476916525361745E-4</v>
      </c>
      <c r="L320" s="9">
        <f t="shared" si="50"/>
        <v>1.3955972386531059E-2</v>
      </c>
      <c r="N320">
        <v>5724.76</v>
      </c>
      <c r="O320">
        <f t="shared" si="56"/>
        <v>-4.5488374034067343E-3</v>
      </c>
      <c r="P320">
        <f t="shared" si="57"/>
        <v>1.4277847418747773E-4</v>
      </c>
      <c r="Q320" s="9">
        <f t="shared" si="51"/>
        <v>1.1948994693591496E-2</v>
      </c>
      <c r="S320">
        <v>16044.72</v>
      </c>
      <c r="T320">
        <f t="shared" si="58"/>
        <v>7.5563333980139856E-3</v>
      </c>
      <c r="U320">
        <f t="shared" si="59"/>
        <v>1.7321504809748116E-4</v>
      </c>
      <c r="V320" s="9">
        <f t="shared" si="52"/>
        <v>1.3161118801130895E-2</v>
      </c>
    </row>
    <row r="321" spans="2:22" x14ac:dyDescent="0.25">
      <c r="B321" s="2">
        <v>319</v>
      </c>
      <c r="C321" s="1">
        <v>39428</v>
      </c>
      <c r="D321">
        <v>13473.9</v>
      </c>
      <c r="E321">
        <f t="shared" si="48"/>
        <v>3.0619150033834568E-3</v>
      </c>
      <c r="F321">
        <f t="shared" si="53"/>
        <v>1.5486030064348097E-4</v>
      </c>
      <c r="G321" s="9">
        <f t="shared" si="49"/>
        <v>1.2444287872091394E-2</v>
      </c>
      <c r="I321">
        <v>6559.8</v>
      </c>
      <c r="J321">
        <f t="shared" si="54"/>
        <v>3.5031895852775086E-3</v>
      </c>
      <c r="K321">
        <f t="shared" si="55"/>
        <v>1.8421364035025475E-4</v>
      </c>
      <c r="L321" s="9">
        <f t="shared" si="50"/>
        <v>1.3572532569504291E-2</v>
      </c>
      <c r="N321">
        <v>5743.32</v>
      </c>
      <c r="O321">
        <f t="shared" si="56"/>
        <v>3.2420573089526005E-3</v>
      </c>
      <c r="P321">
        <f t="shared" si="57"/>
        <v>1.3545328103958698E-4</v>
      </c>
      <c r="Q321" s="9">
        <f t="shared" si="51"/>
        <v>1.1638439802636218E-2</v>
      </c>
      <c r="S321">
        <v>15932.26</v>
      </c>
      <c r="T321">
        <f t="shared" si="58"/>
        <v>-7.0091593994784035E-3</v>
      </c>
      <c r="U321">
        <f t="shared" si="59"/>
        <v>1.6624803567694878E-4</v>
      </c>
      <c r="V321" s="9">
        <f t="shared" si="52"/>
        <v>1.289372078482192E-2</v>
      </c>
    </row>
    <row r="322" spans="2:22" x14ac:dyDescent="0.25">
      <c r="B322" s="2">
        <v>320</v>
      </c>
      <c r="C322" s="1">
        <v>39429</v>
      </c>
      <c r="D322">
        <v>13517.96</v>
      </c>
      <c r="E322">
        <f t="shared" si="48"/>
        <v>3.2700257534937541E-3</v>
      </c>
      <c r="F322">
        <f t="shared" si="53"/>
        <v>1.4613120201414879E-4</v>
      </c>
      <c r="G322" s="9">
        <f t="shared" si="49"/>
        <v>1.2088473932393153E-2</v>
      </c>
      <c r="I322">
        <v>6364.2</v>
      </c>
      <c r="J322">
        <f t="shared" si="54"/>
        <v>-2.9817982255556628E-2</v>
      </c>
      <c r="K322">
        <f t="shared" si="55"/>
        <v>1.7389716216546327E-4</v>
      </c>
      <c r="L322" s="9">
        <f t="shared" si="50"/>
        <v>1.318700732408469E-2</v>
      </c>
      <c r="N322">
        <v>5590.91</v>
      </c>
      <c r="O322">
        <f t="shared" si="56"/>
        <v>-2.653691593015884E-2</v>
      </c>
      <c r="P322">
        <f t="shared" si="57"/>
        <v>1.2795674031288373E-4</v>
      </c>
      <c r="Q322" s="9">
        <f t="shared" si="51"/>
        <v>1.1311796511292259E-2</v>
      </c>
      <c r="S322">
        <v>15536.52</v>
      </c>
      <c r="T322">
        <f t="shared" si="58"/>
        <v>-2.4838911742590179E-2</v>
      </c>
      <c r="U322">
        <f t="shared" si="59"/>
        <v>1.5922085246556963E-4</v>
      </c>
      <c r="V322" s="9">
        <f t="shared" si="52"/>
        <v>1.2618274543913269E-2</v>
      </c>
    </row>
    <row r="323" spans="2:22" x14ac:dyDescent="0.25">
      <c r="B323" s="2">
        <v>321</v>
      </c>
      <c r="C323" s="1">
        <v>39430</v>
      </c>
      <c r="D323">
        <v>13339.85</v>
      </c>
      <c r="E323">
        <f t="shared" ref="E323:E386" si="60">(D323-D322)/D322</f>
        <v>-1.3175804633243388E-2</v>
      </c>
      <c r="F323">
        <f t="shared" si="53"/>
        <v>1.3800491399901059E-4</v>
      </c>
      <c r="G323" s="9">
        <f t="shared" si="49"/>
        <v>1.1747549276296338E-2</v>
      </c>
      <c r="I323">
        <v>6397</v>
      </c>
      <c r="J323">
        <f t="shared" si="54"/>
        <v>5.1538292322680281E-3</v>
      </c>
      <c r="K323">
        <f t="shared" si="55"/>
        <v>2.168100563830969E-4</v>
      </c>
      <c r="L323" s="9">
        <f t="shared" si="50"/>
        <v>1.4724471344774892E-2</v>
      </c>
      <c r="N323">
        <v>5605.36</v>
      </c>
      <c r="O323">
        <f t="shared" si="56"/>
        <v>2.5845524252759958E-3</v>
      </c>
      <c r="P323">
        <f t="shared" si="57"/>
        <v>1.625318103191698E-4</v>
      </c>
      <c r="Q323" s="9">
        <f t="shared" si="51"/>
        <v>1.2748796426297261E-2</v>
      </c>
      <c r="S323">
        <v>15514.51</v>
      </c>
      <c r="T323">
        <f t="shared" si="58"/>
        <v>-1.4166621611532194E-3</v>
      </c>
      <c r="U323">
        <f t="shared" si="59"/>
        <v>1.8668589351100652E-4</v>
      </c>
      <c r="V323" s="9">
        <f t="shared" si="52"/>
        <v>1.3663304633616515E-2</v>
      </c>
    </row>
    <row r="324" spans="2:22" x14ac:dyDescent="0.25">
      <c r="B324" s="2">
        <v>322</v>
      </c>
      <c r="C324" s="1">
        <v>39433</v>
      </c>
      <c r="D324">
        <v>13167.2</v>
      </c>
      <c r="E324">
        <f t="shared" si="60"/>
        <v>-1.2942424390079321E-2</v>
      </c>
      <c r="F324">
        <f t="shared" si="53"/>
        <v>1.4014072882307383E-4</v>
      </c>
      <c r="G324" s="9">
        <f t="shared" ref="G324:G387" si="61">SQRT(F324)</f>
        <v>1.1838104950669842E-2</v>
      </c>
      <c r="I324">
        <v>6277.8</v>
      </c>
      <c r="J324">
        <f t="shared" si="54"/>
        <v>-1.8633734563076414E-2</v>
      </c>
      <c r="K324">
        <f t="shared" si="55"/>
        <v>2.0539517034543389E-4</v>
      </c>
      <c r="L324" s="9">
        <f t="shared" ref="L324:L387" si="62">SQRT(K324)</f>
        <v>1.4331614366338284E-2</v>
      </c>
      <c r="N324">
        <v>5514.88</v>
      </c>
      <c r="O324">
        <f t="shared" si="56"/>
        <v>-1.6141692951032505E-2</v>
      </c>
      <c r="P324">
        <f t="shared" si="57"/>
        <v>1.5318069637435962E-4</v>
      </c>
      <c r="Q324" s="9">
        <f t="shared" ref="Q324:Q387" si="63">SQRT(P324)</f>
        <v>1.2376618939531087E-2</v>
      </c>
      <c r="S324">
        <v>15249.79</v>
      </c>
      <c r="T324">
        <f t="shared" si="58"/>
        <v>-1.7062736754173954E-2</v>
      </c>
      <c r="U324">
        <f t="shared" si="59"/>
        <v>1.7560515580107672E-4</v>
      </c>
      <c r="V324" s="9">
        <f t="shared" ref="V324:V387" si="64">SQRT(U324)</f>
        <v>1.3251609555109777E-2</v>
      </c>
    </row>
    <row r="325" spans="2:22" x14ac:dyDescent="0.25">
      <c r="B325" s="2">
        <v>323</v>
      </c>
      <c r="C325" s="1">
        <v>39434</v>
      </c>
      <c r="D325">
        <v>13232.47</v>
      </c>
      <c r="E325">
        <f t="shared" si="60"/>
        <v>4.9570143994166274E-3</v>
      </c>
      <c r="F325">
        <f t="shared" ref="F325:F388" si="65">$A$2*F324+(1-$A$2)*E324*E324</f>
        <v>1.4178266603926461E-4</v>
      </c>
      <c r="G325" s="9">
        <f t="shared" si="61"/>
        <v>1.1907252665466732E-2</v>
      </c>
      <c r="I325">
        <v>6279.3</v>
      </c>
      <c r="J325">
        <f t="shared" ref="J325:J388" si="66">(I325-I324)/I324</f>
        <v>2.3893720730192104E-4</v>
      </c>
      <c r="K325">
        <f t="shared" ref="K325:K388" si="67">$A$2*K324+(1-$A$2)*J324*J324</f>
        <v>2.1390442395073918E-4</v>
      </c>
      <c r="L325" s="9">
        <f t="shared" si="62"/>
        <v>1.4625471751391105E-2</v>
      </c>
      <c r="N325">
        <v>5509.37</v>
      </c>
      <c r="O325">
        <f t="shared" ref="O325:O388" si="68">(N325-N324)/N324</f>
        <v>-9.9911512127194395E-4</v>
      </c>
      <c r="P325">
        <f t="shared" ref="P325:P388" si="69">$A$2*P324+(1-$A$2)*O324*O324</f>
        <v>1.5962310967142278E-4</v>
      </c>
      <c r="Q325" s="9">
        <f t="shared" si="63"/>
        <v>1.2634203958755089E-2</v>
      </c>
      <c r="S325">
        <v>15207.86</v>
      </c>
      <c r="T325">
        <f t="shared" ref="T325:T388" si="70">(S325-S324)/S324</f>
        <v>-2.749546059322803E-3</v>
      </c>
      <c r="U325">
        <f t="shared" ref="U325:U388" si="71">$A$2*U324+(1-$A$2)*T324*T324</f>
        <v>1.8253706558554644E-4</v>
      </c>
      <c r="V325" s="9">
        <f t="shared" si="64"/>
        <v>1.3510627875326389E-2</v>
      </c>
    </row>
    <row r="326" spans="2:22" x14ac:dyDescent="0.25">
      <c r="B326" s="2">
        <v>324</v>
      </c>
      <c r="C326" s="1">
        <v>39435</v>
      </c>
      <c r="D326">
        <v>13207.27</v>
      </c>
      <c r="E326">
        <f t="shared" si="60"/>
        <v>-1.9044063579965729E-3</v>
      </c>
      <c r="F326">
        <f t="shared" si="65"/>
        <v>1.3475002558227016E-4</v>
      </c>
      <c r="G326" s="9">
        <f t="shared" si="61"/>
        <v>1.160818786815023E-2</v>
      </c>
      <c r="I326">
        <v>6284.5</v>
      </c>
      <c r="J326">
        <f t="shared" si="66"/>
        <v>8.2811778382937875E-4</v>
      </c>
      <c r="K326">
        <f t="shared" si="67"/>
        <v>2.010735839730368E-4</v>
      </c>
      <c r="L326" s="9">
        <f t="shared" si="62"/>
        <v>1.4180041747929969E-2</v>
      </c>
      <c r="N326">
        <v>5497.42</v>
      </c>
      <c r="O326">
        <f t="shared" si="68"/>
        <v>-2.1690320308855311E-3</v>
      </c>
      <c r="P326">
        <f t="shared" si="69"/>
        <v>1.5010561695267066E-4</v>
      </c>
      <c r="Q326" s="9">
        <f t="shared" si="63"/>
        <v>1.2251759749222584E-2</v>
      </c>
      <c r="S326">
        <v>15030.51</v>
      </c>
      <c r="T326">
        <f t="shared" si="70"/>
        <v>-1.1661732814478852E-2</v>
      </c>
      <c r="U326">
        <f t="shared" si="71"/>
        <v>1.720384418623539E-4</v>
      </c>
      <c r="V326" s="9">
        <f t="shared" si="64"/>
        <v>1.3116342548986509E-2</v>
      </c>
    </row>
    <row r="327" spans="2:22" x14ac:dyDescent="0.25">
      <c r="B327" s="2">
        <v>325</v>
      </c>
      <c r="C327" s="1">
        <v>39436</v>
      </c>
      <c r="D327">
        <v>13245.64</v>
      </c>
      <c r="E327">
        <f t="shared" si="60"/>
        <v>2.9052181109342793E-3</v>
      </c>
      <c r="F327">
        <f t="shared" si="65"/>
        <v>1.2688262986191659E-4</v>
      </c>
      <c r="G327" s="9">
        <f t="shared" si="61"/>
        <v>1.1264219008076707E-2</v>
      </c>
      <c r="I327">
        <v>6345.6</v>
      </c>
      <c r="J327">
        <f t="shared" si="66"/>
        <v>9.7223327233670713E-3</v>
      </c>
      <c r="K327">
        <f t="shared" si="67"/>
        <v>1.8905031567848825E-4</v>
      </c>
      <c r="L327" s="9">
        <f t="shared" si="62"/>
        <v>1.3749556926624518E-2</v>
      </c>
      <c r="N327">
        <v>5511.45</v>
      </c>
      <c r="O327">
        <f t="shared" si="68"/>
        <v>2.5521062607549989E-3</v>
      </c>
      <c r="P327">
        <f t="shared" si="69"/>
        <v>1.4138156193257084E-4</v>
      </c>
      <c r="Q327" s="9">
        <f t="shared" si="63"/>
        <v>1.1890397887899751E-2</v>
      </c>
      <c r="S327">
        <v>15031.6</v>
      </c>
      <c r="T327">
        <f t="shared" si="70"/>
        <v>7.2519162689765388E-5</v>
      </c>
      <c r="U327">
        <f t="shared" si="71"/>
        <v>1.6987589608479021E-4</v>
      </c>
      <c r="V327" s="9">
        <f t="shared" si="64"/>
        <v>1.303364477361533E-2</v>
      </c>
    </row>
    <row r="328" spans="2:22" x14ac:dyDescent="0.25">
      <c r="B328" s="2">
        <v>326</v>
      </c>
      <c r="C328" s="1">
        <v>39437</v>
      </c>
      <c r="D328">
        <v>13450.65</v>
      </c>
      <c r="E328">
        <f t="shared" si="60"/>
        <v>1.5477545818850597E-2</v>
      </c>
      <c r="F328">
        <f t="shared" si="65"/>
        <v>1.1977608960652761E-4</v>
      </c>
      <c r="G328" s="9">
        <f t="shared" si="61"/>
        <v>1.0944226313747703E-2</v>
      </c>
      <c r="I328">
        <v>6434.1</v>
      </c>
      <c r="J328">
        <f t="shared" si="66"/>
        <v>1.3946671709531013E-2</v>
      </c>
      <c r="K328">
        <f t="shared" si="67"/>
        <v>1.8337872195281019E-4</v>
      </c>
      <c r="L328" s="9">
        <f t="shared" si="62"/>
        <v>1.354173998985397E-2</v>
      </c>
      <c r="N328">
        <v>5602.77</v>
      </c>
      <c r="O328">
        <f t="shared" si="68"/>
        <v>1.6569142421685876E-2</v>
      </c>
      <c r="P328">
        <f t="shared" si="69"/>
        <v>1.3328946299858769E-4</v>
      </c>
      <c r="Q328" s="9">
        <f t="shared" si="63"/>
        <v>1.1545105586290134E-2</v>
      </c>
      <c r="S328">
        <v>15257</v>
      </c>
      <c r="T328">
        <f t="shared" si="70"/>
        <v>1.4995077037707206E-2</v>
      </c>
      <c r="U328">
        <f t="shared" si="71"/>
        <v>1.5968365786144022E-4</v>
      </c>
      <c r="V328" s="9">
        <f t="shared" si="64"/>
        <v>1.2636599932792057E-2</v>
      </c>
    </row>
    <row r="329" spans="2:22" x14ac:dyDescent="0.25">
      <c r="B329" s="2">
        <v>327</v>
      </c>
      <c r="C329" s="1">
        <v>39443</v>
      </c>
      <c r="D329">
        <v>13359.61</v>
      </c>
      <c r="E329">
        <f t="shared" si="60"/>
        <v>-6.7684461345733516E-3</v>
      </c>
      <c r="F329">
        <f t="shared" si="65"/>
        <v>1.2696278970461314E-4</v>
      </c>
      <c r="G329" s="9">
        <f t="shared" si="61"/>
        <v>1.1267776608746427E-2</v>
      </c>
      <c r="I329">
        <v>6497.8</v>
      </c>
      <c r="J329">
        <f t="shared" si="66"/>
        <v>9.900374566761445E-3</v>
      </c>
      <c r="K329">
        <f t="shared" si="67"/>
        <v>1.8404657774204755E-4</v>
      </c>
      <c r="L329" s="9">
        <f t="shared" si="62"/>
        <v>1.3566376735961875E-2</v>
      </c>
      <c r="N329">
        <v>5627.48</v>
      </c>
      <c r="O329">
        <f t="shared" si="68"/>
        <v>4.4103184674721832E-3</v>
      </c>
      <c r="P329">
        <f t="shared" si="69"/>
        <v>1.4176428405407907E-4</v>
      </c>
      <c r="Q329" s="9">
        <f t="shared" si="63"/>
        <v>1.190648075856502E-2</v>
      </c>
      <c r="S329">
        <v>15564.69</v>
      </c>
      <c r="T329">
        <f t="shared" si="70"/>
        <v>2.0167136396408238E-2</v>
      </c>
      <c r="U329">
        <f t="shared" si="71"/>
        <v>1.6359377851176023E-4</v>
      </c>
      <c r="V329" s="9">
        <f t="shared" si="64"/>
        <v>1.2790378356864985E-2</v>
      </c>
    </row>
    <row r="330" spans="2:22" x14ac:dyDescent="0.25">
      <c r="B330" s="2">
        <v>328</v>
      </c>
      <c r="C330" s="1">
        <v>39444</v>
      </c>
      <c r="D330">
        <v>13365.87</v>
      </c>
      <c r="E330">
        <f t="shared" si="60"/>
        <v>4.6857655275866719E-4</v>
      </c>
      <c r="F330">
        <f t="shared" si="65"/>
        <v>1.2209373410693359E-4</v>
      </c>
      <c r="G330" s="9">
        <f t="shared" si="61"/>
        <v>1.1049603346135715E-2</v>
      </c>
      <c r="I330">
        <v>6476.9</v>
      </c>
      <c r="J330">
        <f t="shared" si="66"/>
        <v>-3.2164732678753648E-3</v>
      </c>
      <c r="K330">
        <f t="shared" si="67"/>
        <v>1.7888482807125531E-4</v>
      </c>
      <c r="L330" s="9">
        <f t="shared" si="62"/>
        <v>1.3374783290627752E-2</v>
      </c>
      <c r="N330">
        <v>5627.25</v>
      </c>
      <c r="O330">
        <f t="shared" si="68"/>
        <v>-4.08708693766239E-5</v>
      </c>
      <c r="P330">
        <f t="shared" si="69"/>
        <v>1.3442548154990588E-4</v>
      </c>
      <c r="Q330" s="9">
        <f t="shared" si="63"/>
        <v>1.1594200341114771E-2</v>
      </c>
      <c r="S330">
        <v>15307.78</v>
      </c>
      <c r="T330">
        <f t="shared" si="70"/>
        <v>-1.650595032731136E-2</v>
      </c>
      <c r="U330">
        <f t="shared" si="71"/>
        <v>1.7818095522693467E-4</v>
      </c>
      <c r="V330" s="9">
        <f t="shared" si="64"/>
        <v>1.3348443925302106E-2</v>
      </c>
    </row>
    <row r="331" spans="2:22" x14ac:dyDescent="0.25">
      <c r="B331" s="2">
        <v>329</v>
      </c>
      <c r="C331" s="1">
        <v>39451</v>
      </c>
      <c r="D331">
        <v>12800.18</v>
      </c>
      <c r="E331">
        <f t="shared" si="60"/>
        <v>-4.2323470151961709E-2</v>
      </c>
      <c r="F331">
        <f t="shared" si="65"/>
        <v>1.1478128389966528E-4</v>
      </c>
      <c r="G331" s="9">
        <f t="shared" si="61"/>
        <v>1.0713602750693404E-2</v>
      </c>
      <c r="I331">
        <v>6348.5</v>
      </c>
      <c r="J331">
        <f t="shared" si="66"/>
        <v>-1.9824298661396601E-2</v>
      </c>
      <c r="K331">
        <f t="shared" si="67"/>
        <v>1.6877248040395739E-4</v>
      </c>
      <c r="L331" s="9">
        <f t="shared" si="62"/>
        <v>1.2991246299103001E-2</v>
      </c>
      <c r="N331">
        <v>5446.79</v>
      </c>
      <c r="O331">
        <f t="shared" si="68"/>
        <v>-3.2068950197698703E-2</v>
      </c>
      <c r="P331">
        <f t="shared" si="69"/>
        <v>1.2636005288258934E-4</v>
      </c>
      <c r="Q331" s="9">
        <f t="shared" si="63"/>
        <v>1.1240998749336704E-2</v>
      </c>
      <c r="S331">
        <v>14691.41</v>
      </c>
      <c r="T331">
        <f t="shared" si="70"/>
        <v>-4.0265146219765423E-2</v>
      </c>
      <c r="U331">
        <f t="shared" si="71"/>
        <v>1.838368816857788E-4</v>
      </c>
      <c r="V331" s="9">
        <f t="shared" si="64"/>
        <v>1.3558646012260176E-2</v>
      </c>
    </row>
    <row r="332" spans="2:22" x14ac:dyDescent="0.25">
      <c r="B332" s="2">
        <v>330</v>
      </c>
      <c r="C332" s="1">
        <v>39454</v>
      </c>
      <c r="D332">
        <v>12827.49</v>
      </c>
      <c r="E332">
        <f t="shared" si="60"/>
        <v>2.1335637467597714E-3</v>
      </c>
      <c r="F332">
        <f t="shared" si="65"/>
        <v>2.1537097440792508E-4</v>
      </c>
      <c r="G332" s="9">
        <f t="shared" si="61"/>
        <v>1.4675522968805067E-2</v>
      </c>
      <c r="I332">
        <v>6335.7</v>
      </c>
      <c r="J332">
        <f t="shared" si="66"/>
        <v>-2.0162243049539549E-3</v>
      </c>
      <c r="K332">
        <f t="shared" si="67"/>
        <v>1.8222630062469502E-4</v>
      </c>
      <c r="L332" s="9">
        <f t="shared" si="62"/>
        <v>1.3499122216821915E-2</v>
      </c>
      <c r="N332">
        <v>5452.83</v>
      </c>
      <c r="O332">
        <f t="shared" si="68"/>
        <v>1.1089100185613845E-3</v>
      </c>
      <c r="P332">
        <f t="shared" si="69"/>
        <v>1.8048350371658282E-4</v>
      </c>
      <c r="Q332" s="9">
        <f t="shared" si="63"/>
        <v>1.3434414900418358E-2</v>
      </c>
      <c r="S332">
        <v>14500.55</v>
      </c>
      <c r="T332">
        <f t="shared" si="70"/>
        <v>-1.2991264963676093E-2</v>
      </c>
      <c r="U332">
        <f t="shared" si="71"/>
        <v>2.7008358879057756E-4</v>
      </c>
      <c r="V332" s="9">
        <f t="shared" si="64"/>
        <v>1.6434220054221543E-2</v>
      </c>
    </row>
    <row r="333" spans="2:22" x14ac:dyDescent="0.25">
      <c r="B333" s="2">
        <v>331</v>
      </c>
      <c r="C333" s="1">
        <v>39455</v>
      </c>
      <c r="D333">
        <v>12589.07</v>
      </c>
      <c r="E333">
        <f t="shared" si="60"/>
        <v>-1.8586644776179915E-2</v>
      </c>
      <c r="F333">
        <f t="shared" si="65"/>
        <v>2.0272184159913882E-4</v>
      </c>
      <c r="G333" s="9">
        <f t="shared" si="61"/>
        <v>1.423804205637625E-2</v>
      </c>
      <c r="I333">
        <v>6356.5</v>
      </c>
      <c r="J333">
        <f t="shared" si="66"/>
        <v>3.2829837271335736E-3</v>
      </c>
      <c r="K333">
        <f t="shared" si="67"/>
        <v>1.7153663221408655E-4</v>
      </c>
      <c r="L333" s="9">
        <f t="shared" si="62"/>
        <v>1.3097199403463572E-2</v>
      </c>
      <c r="N333">
        <v>5495.67</v>
      </c>
      <c r="O333">
        <f t="shared" si="68"/>
        <v>7.8564708600855244E-3</v>
      </c>
      <c r="P333">
        <f t="shared" si="69"/>
        <v>1.6972827437934377E-4</v>
      </c>
      <c r="Q333" s="9">
        <f t="shared" si="63"/>
        <v>1.302798044131721E-2</v>
      </c>
      <c r="S333">
        <v>14528.67</v>
      </c>
      <c r="T333">
        <f t="shared" si="70"/>
        <v>1.939236787570182E-3</v>
      </c>
      <c r="U333">
        <f t="shared" si="71"/>
        <v>2.6400495138452918E-4</v>
      </c>
      <c r="V333" s="9">
        <f t="shared" si="64"/>
        <v>1.6248229176883528E-2</v>
      </c>
    </row>
    <row r="334" spans="2:22" x14ac:dyDescent="0.25">
      <c r="B334" s="2">
        <v>332</v>
      </c>
      <c r="C334" s="1">
        <v>39456</v>
      </c>
      <c r="D334">
        <v>12735.31</v>
      </c>
      <c r="E334">
        <f t="shared" si="60"/>
        <v>1.1616425994930506E-2</v>
      </c>
      <c r="F334">
        <f t="shared" si="65"/>
        <v>2.1128633294534429E-4</v>
      </c>
      <c r="G334" s="9">
        <f t="shared" si="61"/>
        <v>1.4535691691328083E-2</v>
      </c>
      <c r="I334">
        <v>6272.7</v>
      </c>
      <c r="J334">
        <f t="shared" si="66"/>
        <v>-1.3183355620231287E-2</v>
      </c>
      <c r="K334">
        <f t="shared" si="67"/>
        <v>1.6189111321039876E-4</v>
      </c>
      <c r="L334" s="9">
        <f t="shared" si="62"/>
        <v>1.2723643865276911E-2</v>
      </c>
      <c r="N334">
        <v>5435.42</v>
      </c>
      <c r="O334">
        <f t="shared" si="68"/>
        <v>-1.0963176464380138E-2</v>
      </c>
      <c r="P334">
        <f t="shared" si="69"/>
        <v>1.6324802597910554E-4</v>
      </c>
      <c r="Q334" s="9">
        <f t="shared" si="63"/>
        <v>1.2776855089540053E-2</v>
      </c>
      <c r="S334">
        <v>14599.16</v>
      </c>
      <c r="T334">
        <f t="shared" si="70"/>
        <v>4.8517861579896703E-3</v>
      </c>
      <c r="U334">
        <f t="shared" si="71"/>
        <v>2.4839029266055332E-4</v>
      </c>
      <c r="V334" s="9">
        <f t="shared" si="64"/>
        <v>1.576040268078685E-2</v>
      </c>
    </row>
    <row r="335" spans="2:22" x14ac:dyDescent="0.25">
      <c r="B335" s="2">
        <v>333</v>
      </c>
      <c r="C335" s="1">
        <v>39457</v>
      </c>
      <c r="D335">
        <v>12853.09</v>
      </c>
      <c r="E335">
        <f t="shared" si="60"/>
        <v>9.2483025540800075E-3</v>
      </c>
      <c r="F335">
        <f t="shared" si="65"/>
        <v>2.0670563414236544E-4</v>
      </c>
      <c r="G335" s="9">
        <f t="shared" si="61"/>
        <v>1.43772610097461E-2</v>
      </c>
      <c r="I335">
        <v>6222.7</v>
      </c>
      <c r="J335">
        <f t="shared" si="66"/>
        <v>-7.9710491494890557E-3</v>
      </c>
      <c r="K335">
        <f t="shared" si="67"/>
        <v>1.6260569834234388E-4</v>
      </c>
      <c r="L335" s="9">
        <f t="shared" si="62"/>
        <v>1.2751693940114148E-2</v>
      </c>
      <c r="N335">
        <v>5400.43</v>
      </c>
      <c r="O335">
        <f t="shared" si="68"/>
        <v>-6.4374050211390803E-3</v>
      </c>
      <c r="P335">
        <f t="shared" si="69"/>
        <v>1.6066461871170752E-4</v>
      </c>
      <c r="Q335" s="9">
        <f t="shared" si="63"/>
        <v>1.267535477656178E-2</v>
      </c>
      <c r="S335">
        <v>14388.11</v>
      </c>
      <c r="T335">
        <f t="shared" si="70"/>
        <v>-1.4456311185027035E-2</v>
      </c>
      <c r="U335">
        <f t="shared" si="71"/>
        <v>2.3489926483629171E-4</v>
      </c>
      <c r="V335" s="9">
        <f t="shared" si="64"/>
        <v>1.532642374581532E-2</v>
      </c>
    </row>
    <row r="336" spans="2:22" x14ac:dyDescent="0.25">
      <c r="B336" s="2">
        <v>334</v>
      </c>
      <c r="C336" s="1">
        <v>39458</v>
      </c>
      <c r="D336">
        <v>12606.3</v>
      </c>
      <c r="E336">
        <f t="shared" si="60"/>
        <v>-1.9200830306175469E-2</v>
      </c>
      <c r="F336">
        <f t="shared" si="65"/>
        <v>1.9943516210173167E-4</v>
      </c>
      <c r="G336" s="9">
        <f t="shared" si="61"/>
        <v>1.4122151468587626E-2</v>
      </c>
      <c r="I336">
        <v>6202</v>
      </c>
      <c r="J336">
        <f t="shared" si="66"/>
        <v>-3.3265302842817135E-3</v>
      </c>
      <c r="K336">
        <f t="shared" si="67"/>
        <v>1.5666161391441743E-4</v>
      </c>
      <c r="L336" s="9">
        <f t="shared" si="62"/>
        <v>1.2516453727570659E-2</v>
      </c>
      <c r="N336">
        <v>5371.41</v>
      </c>
      <c r="O336">
        <f t="shared" si="68"/>
        <v>-5.3736461726196678E-3</v>
      </c>
      <c r="P336">
        <f t="shared" si="69"/>
        <v>1.5351115259337625E-4</v>
      </c>
      <c r="Q336" s="9">
        <f t="shared" si="63"/>
        <v>1.2389961767228189E-2</v>
      </c>
      <c r="S336">
        <v>14110.79</v>
      </c>
      <c r="T336">
        <f t="shared" si="70"/>
        <v>-1.9274247972805303E-2</v>
      </c>
      <c r="U336">
        <f t="shared" si="71"/>
        <v>2.3334440493081446E-4</v>
      </c>
      <c r="V336" s="9">
        <f t="shared" si="64"/>
        <v>1.527561471531717E-2</v>
      </c>
    </row>
    <row r="337" spans="2:22" x14ac:dyDescent="0.25">
      <c r="B337" s="2">
        <v>335</v>
      </c>
      <c r="C337" s="1">
        <v>39462</v>
      </c>
      <c r="D337">
        <v>12501.11</v>
      </c>
      <c r="E337">
        <f t="shared" si="60"/>
        <v>-8.3442405781235327E-3</v>
      </c>
      <c r="F337">
        <f t="shared" si="65"/>
        <v>2.0958936544242056E-4</v>
      </c>
      <c r="G337" s="9">
        <f t="shared" si="61"/>
        <v>1.4477201574973685E-2</v>
      </c>
      <c r="I337">
        <v>6025.6</v>
      </c>
      <c r="J337">
        <f t="shared" si="66"/>
        <v>-2.8442437923250505E-2</v>
      </c>
      <c r="K337">
        <f t="shared" si="67"/>
        <v>1.4792586530348696E-4</v>
      </c>
      <c r="L337" s="9">
        <f t="shared" si="62"/>
        <v>1.2162477761685197E-2</v>
      </c>
      <c r="N337">
        <v>5250.82</v>
      </c>
      <c r="O337">
        <f t="shared" si="68"/>
        <v>-2.2450343578315591E-2</v>
      </c>
      <c r="P337">
        <f t="shared" si="69"/>
        <v>1.4603304782908426E-4</v>
      </c>
      <c r="Q337" s="9">
        <f t="shared" si="63"/>
        <v>1.2084413425114363E-2</v>
      </c>
      <c r="S337">
        <v>13972.63</v>
      </c>
      <c r="T337">
        <f t="shared" si="70"/>
        <v>-9.7910889468273334E-3</v>
      </c>
      <c r="U337">
        <f t="shared" si="71"/>
        <v>2.4163353872999697E-4</v>
      </c>
      <c r="V337" s="9">
        <f t="shared" si="64"/>
        <v>1.5544566212345618E-2</v>
      </c>
    </row>
    <row r="338" spans="2:22" x14ac:dyDescent="0.25">
      <c r="B338" s="2">
        <v>336</v>
      </c>
      <c r="C338" s="1">
        <v>39463</v>
      </c>
      <c r="D338">
        <v>12466.16</v>
      </c>
      <c r="E338">
        <f t="shared" si="60"/>
        <v>-2.7957517372457909E-3</v>
      </c>
      <c r="F338">
        <f t="shared" si="65"/>
        <v>2.0119158456541154E-4</v>
      </c>
      <c r="G338" s="9">
        <f t="shared" si="61"/>
        <v>1.4184201936147537E-2</v>
      </c>
      <c r="I338">
        <v>5942.9</v>
      </c>
      <c r="J338">
        <f t="shared" si="66"/>
        <v>-1.3724774296335755E-2</v>
      </c>
      <c r="K338">
        <f t="shared" si="67"/>
        <v>1.875886498863553E-4</v>
      </c>
      <c r="L338" s="9">
        <f t="shared" si="62"/>
        <v>1.369630059126753E-2</v>
      </c>
      <c r="N338">
        <v>5225.3900000000003</v>
      </c>
      <c r="O338">
        <f t="shared" si="68"/>
        <v>-4.8430530850418381E-3</v>
      </c>
      <c r="P338">
        <f t="shared" si="69"/>
        <v>1.6751214056640417E-4</v>
      </c>
      <c r="Q338" s="9">
        <f t="shared" si="63"/>
        <v>1.2942648128045674E-2</v>
      </c>
      <c r="S338">
        <v>13504.51</v>
      </c>
      <c r="T338">
        <f t="shared" si="70"/>
        <v>-3.3502640519358133E-2</v>
      </c>
      <c r="U338">
        <f t="shared" si="71"/>
        <v>2.328874517720782E-4</v>
      </c>
      <c r="V338" s="9">
        <f t="shared" si="64"/>
        <v>1.526065043738563E-2</v>
      </c>
    </row>
    <row r="339" spans="2:22" x14ac:dyDescent="0.25">
      <c r="B339" s="2">
        <v>337</v>
      </c>
      <c r="C339" s="1">
        <v>39464</v>
      </c>
      <c r="D339">
        <v>12159.21</v>
      </c>
      <c r="E339">
        <f t="shared" si="60"/>
        <v>-2.4622658460985637E-2</v>
      </c>
      <c r="F339">
        <f t="shared" si="65"/>
        <v>1.8958906315806563E-4</v>
      </c>
      <c r="G339" s="9">
        <f t="shared" si="61"/>
        <v>1.3769134437504256E-2</v>
      </c>
      <c r="I339">
        <v>5902.4</v>
      </c>
      <c r="J339">
        <f t="shared" si="66"/>
        <v>-6.814854700567064E-3</v>
      </c>
      <c r="K339">
        <f t="shared" si="67"/>
        <v>1.8763549666229551E-4</v>
      </c>
      <c r="L339" s="9">
        <f t="shared" si="62"/>
        <v>1.3698010682661023E-2</v>
      </c>
      <c r="N339">
        <v>5157.09</v>
      </c>
      <c r="O339">
        <f t="shared" si="68"/>
        <v>-1.3070794715801151E-2</v>
      </c>
      <c r="P339">
        <f t="shared" si="69"/>
        <v>1.5886872192349193E-4</v>
      </c>
      <c r="Q339" s="9">
        <f t="shared" si="63"/>
        <v>1.2604313623656464E-2</v>
      </c>
      <c r="S339">
        <v>13783.45</v>
      </c>
      <c r="T339">
        <f t="shared" si="70"/>
        <v>2.0655321814712309E-2</v>
      </c>
      <c r="U339">
        <f t="shared" si="71"/>
        <v>2.862598199719138E-4</v>
      </c>
      <c r="V339" s="9">
        <f t="shared" si="64"/>
        <v>1.6919214519944884E-2</v>
      </c>
    </row>
    <row r="340" spans="2:22" x14ac:dyDescent="0.25">
      <c r="B340" s="2">
        <v>338</v>
      </c>
      <c r="C340" s="1">
        <v>39465</v>
      </c>
      <c r="D340">
        <v>12099.3</v>
      </c>
      <c r="E340">
        <f t="shared" si="60"/>
        <v>-4.927129311854953E-3</v>
      </c>
      <c r="F340">
        <f t="shared" si="65"/>
        <v>2.1459023794976256E-4</v>
      </c>
      <c r="G340" s="9">
        <f t="shared" si="61"/>
        <v>1.4648898864753028E-2</v>
      </c>
      <c r="I340">
        <v>5901.7</v>
      </c>
      <c r="J340">
        <f t="shared" si="66"/>
        <v>-1.1859582542691416E-4</v>
      </c>
      <c r="K340">
        <f t="shared" si="67"/>
        <v>1.7916390153794822E-4</v>
      </c>
      <c r="L340" s="9">
        <f t="shared" si="62"/>
        <v>1.3385212046805543E-2</v>
      </c>
      <c r="N340">
        <v>5092.3999999999996</v>
      </c>
      <c r="O340">
        <f t="shared" si="68"/>
        <v>-1.2543895879265342E-2</v>
      </c>
      <c r="P340">
        <f t="shared" si="69"/>
        <v>1.5958733907823932E-4</v>
      </c>
      <c r="Q340" s="9">
        <f t="shared" si="63"/>
        <v>1.2632788254310263E-2</v>
      </c>
      <c r="S340">
        <v>13861.29</v>
      </c>
      <c r="T340">
        <f t="shared" si="70"/>
        <v>5.6473524407895078E-3</v>
      </c>
      <c r="U340">
        <f t="shared" si="71"/>
        <v>2.9468276992975878E-4</v>
      </c>
      <c r="V340" s="9">
        <f t="shared" si="64"/>
        <v>1.7166326628890609E-2</v>
      </c>
    </row>
    <row r="341" spans="2:22" x14ac:dyDescent="0.25">
      <c r="B341" s="2">
        <v>339</v>
      </c>
      <c r="C341" s="1">
        <v>39469</v>
      </c>
      <c r="D341">
        <v>11971.19</v>
      </c>
      <c r="E341">
        <f t="shared" si="60"/>
        <v>-1.0588215847197669E-2</v>
      </c>
      <c r="F341">
        <f t="shared" si="65"/>
        <v>2.0317141986812121E-4</v>
      </c>
      <c r="G341" s="9">
        <f t="shared" si="61"/>
        <v>1.4253821237412838E-2</v>
      </c>
      <c r="I341">
        <v>5740.1</v>
      </c>
      <c r="J341">
        <f t="shared" si="66"/>
        <v>-2.7381940796719496E-2</v>
      </c>
      <c r="K341">
        <f t="shared" si="67"/>
        <v>1.6841491134385984E-4</v>
      </c>
      <c r="L341" s="9">
        <f t="shared" si="62"/>
        <v>1.2977477079303967E-2</v>
      </c>
      <c r="N341">
        <v>4842.54</v>
      </c>
      <c r="O341">
        <f t="shared" si="68"/>
        <v>-4.9065273741261427E-2</v>
      </c>
      <c r="P341">
        <f t="shared" si="69"/>
        <v>1.5945305816333596E-4</v>
      </c>
      <c r="Q341" s="9">
        <f t="shared" si="63"/>
        <v>1.2627472358446719E-2</v>
      </c>
      <c r="S341">
        <v>12573.05</v>
      </c>
      <c r="T341">
        <f t="shared" si="70"/>
        <v>-9.293795887684346E-2</v>
      </c>
      <c r="U341">
        <f t="shared" si="71"/>
        <v>2.7891535910940272E-4</v>
      </c>
      <c r="V341" s="9">
        <f t="shared" si="64"/>
        <v>1.6700759237513806E-2</v>
      </c>
    </row>
    <row r="342" spans="2:22" x14ac:dyDescent="0.25">
      <c r="B342" s="2">
        <v>340</v>
      </c>
      <c r="C342" s="1">
        <v>39470</v>
      </c>
      <c r="D342">
        <v>12270.17</v>
      </c>
      <c r="E342">
        <f t="shared" si="60"/>
        <v>2.4974960718190886E-2</v>
      </c>
      <c r="F342">
        <f t="shared" si="65"/>
        <v>1.9770775356564479E-4</v>
      </c>
      <c r="G342" s="9">
        <f t="shared" si="61"/>
        <v>1.4060858919911145E-2</v>
      </c>
      <c r="I342">
        <v>5609.3</v>
      </c>
      <c r="J342">
        <f t="shared" si="66"/>
        <v>-2.2787059458894473E-2</v>
      </c>
      <c r="K342">
        <f t="shared" si="67"/>
        <v>2.0329625757093138E-4</v>
      </c>
      <c r="L342" s="9">
        <f t="shared" si="62"/>
        <v>1.4258199660929545E-2</v>
      </c>
      <c r="N342">
        <v>4636.76</v>
      </c>
      <c r="O342">
        <f t="shared" si="68"/>
        <v>-4.2494228235595316E-2</v>
      </c>
      <c r="P342">
        <f t="shared" si="69"/>
        <v>2.94329939911831E-4</v>
      </c>
      <c r="Q342" s="9">
        <f t="shared" si="63"/>
        <v>1.7156046744860279E-2</v>
      </c>
      <c r="S342">
        <v>12829.06</v>
      </c>
      <c r="T342">
        <f t="shared" si="70"/>
        <v>2.0361805608026709E-2</v>
      </c>
      <c r="U342">
        <f t="shared" si="71"/>
        <v>7.8042828957446977E-4</v>
      </c>
      <c r="V342" s="9">
        <f t="shared" si="64"/>
        <v>2.7936146648642683E-2</v>
      </c>
    </row>
    <row r="343" spans="2:22" x14ac:dyDescent="0.25">
      <c r="B343" s="2">
        <v>341</v>
      </c>
      <c r="C343" s="1">
        <v>39471</v>
      </c>
      <c r="D343">
        <v>12378.61</v>
      </c>
      <c r="E343">
        <f t="shared" si="60"/>
        <v>8.8376933652916396E-3</v>
      </c>
      <c r="F343">
        <f t="shared" si="65"/>
        <v>2.2327020812421678E-4</v>
      </c>
      <c r="G343" s="9">
        <f t="shared" si="61"/>
        <v>1.4942229021274463E-2</v>
      </c>
      <c r="I343">
        <v>5875.8</v>
      </c>
      <c r="J343">
        <f t="shared" si="66"/>
        <v>4.7510384539960419E-2</v>
      </c>
      <c r="K343">
        <f t="shared" si="67"/>
        <v>2.2225348684366705E-4</v>
      </c>
      <c r="L343" s="9">
        <f t="shared" si="62"/>
        <v>1.4908168460400058E-2</v>
      </c>
      <c r="N343">
        <v>4915.29</v>
      </c>
      <c r="O343">
        <f t="shared" si="68"/>
        <v>6.006996264633057E-2</v>
      </c>
      <c r="P343">
        <f t="shared" si="69"/>
        <v>3.850157095174532E-4</v>
      </c>
      <c r="Q343" s="9">
        <f t="shared" si="63"/>
        <v>1.9621817181837496E-2</v>
      </c>
      <c r="S343">
        <v>13092.78</v>
      </c>
      <c r="T343">
        <f t="shared" si="70"/>
        <v>2.0556455422299152E-2</v>
      </c>
      <c r="U343">
        <f t="shared" si="71"/>
        <v>7.584787798571457E-4</v>
      </c>
      <c r="V343" s="9">
        <f t="shared" si="64"/>
        <v>2.7540493457037869E-2</v>
      </c>
    </row>
    <row r="344" spans="2:22" x14ac:dyDescent="0.25">
      <c r="B344" s="2">
        <v>342</v>
      </c>
      <c r="C344" s="1">
        <v>39472</v>
      </c>
      <c r="D344">
        <v>12207.17</v>
      </c>
      <c r="E344">
        <f t="shared" si="60"/>
        <v>-1.3849697179247144E-2</v>
      </c>
      <c r="F344">
        <f t="shared" si="65"/>
        <v>2.1456028507789896E-4</v>
      </c>
      <c r="G344" s="9">
        <f t="shared" si="61"/>
        <v>1.4647876469915323E-2</v>
      </c>
      <c r="I344">
        <v>5869</v>
      </c>
      <c r="J344">
        <f t="shared" si="66"/>
        <v>-1.1572892201913241E-3</v>
      </c>
      <c r="K344">
        <f t="shared" si="67"/>
        <v>3.4435247598114179E-4</v>
      </c>
      <c r="L344" s="9">
        <f t="shared" si="62"/>
        <v>1.8556736673810453E-2</v>
      </c>
      <c r="N344">
        <v>4878.12</v>
      </c>
      <c r="O344">
        <f t="shared" si="68"/>
        <v>-7.5621173928700188E-3</v>
      </c>
      <c r="P344">
        <f t="shared" si="69"/>
        <v>5.7841879168629923E-4</v>
      </c>
      <c r="Q344" s="9">
        <f t="shared" si="63"/>
        <v>2.4050338702111852E-2</v>
      </c>
      <c r="S344">
        <v>13629.16</v>
      </c>
      <c r="T344">
        <f t="shared" si="70"/>
        <v>4.0967617266921094E-2</v>
      </c>
      <c r="U344">
        <f t="shared" si="71"/>
        <v>7.3832412463745525E-4</v>
      </c>
      <c r="V344" s="9">
        <f t="shared" si="64"/>
        <v>2.7172120355935702E-2</v>
      </c>
    </row>
    <row r="345" spans="2:22" x14ac:dyDescent="0.25">
      <c r="B345" s="2">
        <v>343</v>
      </c>
      <c r="C345" s="1">
        <v>39475</v>
      </c>
      <c r="D345">
        <v>12383.89</v>
      </c>
      <c r="E345">
        <f t="shared" si="60"/>
        <v>1.447673785160683E-2</v>
      </c>
      <c r="F345">
        <f t="shared" si="65"/>
        <v>2.1319551469063579E-4</v>
      </c>
      <c r="G345" s="9">
        <f t="shared" si="61"/>
        <v>1.4601216205872571E-2</v>
      </c>
      <c r="I345">
        <v>5788.9</v>
      </c>
      <c r="J345">
        <f t="shared" si="66"/>
        <v>-1.3647980916680928E-2</v>
      </c>
      <c r="K345">
        <f t="shared" si="67"/>
        <v>3.2377168652262351E-4</v>
      </c>
      <c r="L345" s="9">
        <f t="shared" si="62"/>
        <v>1.7993656841304481E-2</v>
      </c>
      <c r="N345">
        <v>4848.3</v>
      </c>
      <c r="O345">
        <f t="shared" si="68"/>
        <v>-6.1130107500429898E-3</v>
      </c>
      <c r="P345">
        <f t="shared" si="69"/>
        <v>5.4714480135293405E-4</v>
      </c>
      <c r="Q345" s="9">
        <f t="shared" si="63"/>
        <v>2.3391126551599306E-2</v>
      </c>
      <c r="S345">
        <v>13087.91</v>
      </c>
      <c r="T345">
        <f t="shared" si="70"/>
        <v>-3.971264553354719E-2</v>
      </c>
      <c r="U345">
        <f t="shared" si="71"/>
        <v>7.9472541703094388E-4</v>
      </c>
      <c r="V345" s="9">
        <f t="shared" si="64"/>
        <v>2.8190874712057869E-2</v>
      </c>
    </row>
    <row r="346" spans="2:22" x14ac:dyDescent="0.25">
      <c r="B346" s="2">
        <v>344</v>
      </c>
      <c r="C346" s="1">
        <v>39476</v>
      </c>
      <c r="D346">
        <v>12480.3</v>
      </c>
      <c r="E346">
        <f t="shared" si="60"/>
        <v>7.7851143703634206E-3</v>
      </c>
      <c r="F346">
        <f t="shared" si="65"/>
        <v>2.1297834013864639E-4</v>
      </c>
      <c r="G346" s="9">
        <f t="shared" si="61"/>
        <v>1.4593777445837879E-2</v>
      </c>
      <c r="I346">
        <v>5885.2</v>
      </c>
      <c r="J346">
        <f t="shared" si="66"/>
        <v>1.6635284769127155E-2</v>
      </c>
      <c r="K346">
        <f t="shared" si="67"/>
        <v>3.1552142831739135E-4</v>
      </c>
      <c r="L346" s="9">
        <f t="shared" si="62"/>
        <v>1.776292285400664E-2</v>
      </c>
      <c r="N346">
        <v>4941.45</v>
      </c>
      <c r="O346">
        <f t="shared" si="68"/>
        <v>1.9212919992574642E-2</v>
      </c>
      <c r="P346">
        <f t="shared" si="69"/>
        <v>5.165582472975664E-4</v>
      </c>
      <c r="Q346" s="9">
        <f t="shared" si="63"/>
        <v>2.2727917795028352E-2</v>
      </c>
      <c r="S346">
        <v>13478.86</v>
      </c>
      <c r="T346">
        <f t="shared" si="70"/>
        <v>2.9871079492447664E-2</v>
      </c>
      <c r="U346">
        <f t="shared" si="71"/>
        <v>8.4166754492547718E-4</v>
      </c>
      <c r="V346" s="9">
        <f t="shared" si="64"/>
        <v>2.9011507112273179E-2</v>
      </c>
    </row>
    <row r="347" spans="2:22" x14ac:dyDescent="0.25">
      <c r="B347" s="2">
        <v>345</v>
      </c>
      <c r="C347" s="1">
        <v>39477</v>
      </c>
      <c r="D347">
        <v>12442.83</v>
      </c>
      <c r="E347">
        <f t="shared" si="60"/>
        <v>-3.0023316747193056E-3</v>
      </c>
      <c r="F347">
        <f t="shared" si="65"/>
        <v>2.0383612007590594E-4</v>
      </c>
      <c r="G347" s="9">
        <f t="shared" si="61"/>
        <v>1.4277118759606433E-2</v>
      </c>
      <c r="I347">
        <v>5837.3</v>
      </c>
      <c r="J347">
        <f t="shared" si="66"/>
        <v>-8.1390606946237405E-3</v>
      </c>
      <c r="K347">
        <f t="shared" si="67"/>
        <v>3.1319410457934511E-4</v>
      </c>
      <c r="L347" s="9">
        <f t="shared" si="62"/>
        <v>1.7697290882486651E-2</v>
      </c>
      <c r="N347">
        <v>4873.57</v>
      </c>
      <c r="O347">
        <f t="shared" si="68"/>
        <v>-1.3736858614374346E-2</v>
      </c>
      <c r="P347">
        <f t="shared" si="69"/>
        <v>5.0771293013817688E-4</v>
      </c>
      <c r="Q347" s="9">
        <f t="shared" si="63"/>
        <v>2.2532486106468075E-2</v>
      </c>
      <c r="S347">
        <v>13345.03</v>
      </c>
      <c r="T347">
        <f t="shared" si="70"/>
        <v>-9.9288812258603414E-3</v>
      </c>
      <c r="U347">
        <f t="shared" si="71"/>
        <v>8.4470437563259615E-4</v>
      </c>
      <c r="V347" s="9">
        <f t="shared" si="64"/>
        <v>2.9063798368977791E-2</v>
      </c>
    </row>
    <row r="348" spans="2:22" x14ac:dyDescent="0.25">
      <c r="B348" s="2">
        <v>346</v>
      </c>
      <c r="C348" s="1">
        <v>39478</v>
      </c>
      <c r="D348">
        <v>12650.36</v>
      </c>
      <c r="E348">
        <f t="shared" si="60"/>
        <v>1.6678681618249279E-2</v>
      </c>
      <c r="F348">
        <f t="shared" si="65"/>
        <v>1.9214679260045296E-4</v>
      </c>
      <c r="G348" s="9">
        <f t="shared" si="61"/>
        <v>1.386170237021604E-2</v>
      </c>
      <c r="I348">
        <v>5879.8</v>
      </c>
      <c r="J348">
        <f t="shared" si="66"/>
        <v>7.2807633666249804E-3</v>
      </c>
      <c r="K348">
        <f t="shared" si="67"/>
        <v>2.983771168440305E-4</v>
      </c>
      <c r="L348" s="9">
        <f t="shared" si="62"/>
        <v>1.7273595944215858E-2</v>
      </c>
      <c r="N348">
        <v>4869.79</v>
      </c>
      <c r="O348">
        <f t="shared" si="68"/>
        <v>-7.7561212827552406E-4</v>
      </c>
      <c r="P348">
        <f t="shared" si="69"/>
        <v>4.8857223140536486E-4</v>
      </c>
      <c r="Q348" s="9">
        <f t="shared" si="63"/>
        <v>2.2103670089045502E-2</v>
      </c>
      <c r="S348">
        <v>13592.47</v>
      </c>
      <c r="T348">
        <f t="shared" si="70"/>
        <v>1.8541734263617143E-2</v>
      </c>
      <c r="U348">
        <f t="shared" si="71"/>
        <v>7.9993707403847481E-4</v>
      </c>
      <c r="V348" s="9">
        <f t="shared" si="64"/>
        <v>2.8283158841234033E-2</v>
      </c>
    </row>
    <row r="349" spans="2:22" x14ac:dyDescent="0.25">
      <c r="B349" s="2">
        <v>347</v>
      </c>
      <c r="C349" s="1">
        <v>39479</v>
      </c>
      <c r="D349">
        <v>12743.19</v>
      </c>
      <c r="E349">
        <f t="shared" si="60"/>
        <v>7.3381310887595235E-3</v>
      </c>
      <c r="F349">
        <f t="shared" si="65"/>
        <v>1.9730869027580138E-4</v>
      </c>
      <c r="G349" s="9">
        <f t="shared" si="61"/>
        <v>1.4046661178935063E-2</v>
      </c>
      <c r="I349">
        <v>6029.2</v>
      </c>
      <c r="J349">
        <f t="shared" si="66"/>
        <v>2.5409027517942724E-2</v>
      </c>
      <c r="K349">
        <f t="shared" si="67"/>
        <v>2.8365506074543598E-4</v>
      </c>
      <c r="L349" s="9">
        <f t="shared" si="62"/>
        <v>1.6842062247404147E-2</v>
      </c>
      <c r="N349">
        <v>4978.0600000000004</v>
      </c>
      <c r="O349">
        <f t="shared" si="68"/>
        <v>2.2232991566371534E-2</v>
      </c>
      <c r="P349">
        <f t="shared" si="69"/>
        <v>4.5929399197145468E-4</v>
      </c>
      <c r="Q349" s="9">
        <f t="shared" si="63"/>
        <v>2.14311453723653E-2</v>
      </c>
      <c r="S349">
        <v>13497.16</v>
      </c>
      <c r="T349">
        <f t="shared" si="70"/>
        <v>-7.0119705984268864E-3</v>
      </c>
      <c r="U349">
        <f t="shared" si="71"/>
        <v>7.7256860416632196E-4</v>
      </c>
      <c r="V349" s="9">
        <f t="shared" si="64"/>
        <v>2.7795118351363824E-2</v>
      </c>
    </row>
    <row r="350" spans="2:22" x14ac:dyDescent="0.25">
      <c r="B350" s="2">
        <v>348</v>
      </c>
      <c r="C350" s="1">
        <v>39482</v>
      </c>
      <c r="D350">
        <v>12635.16</v>
      </c>
      <c r="E350">
        <f t="shared" si="60"/>
        <v>-8.4774691423419608E-3</v>
      </c>
      <c r="F350">
        <f t="shared" si="65"/>
        <v>1.8870105893180244E-4</v>
      </c>
      <c r="G350" s="9">
        <f t="shared" si="61"/>
        <v>1.3736850400721499E-2</v>
      </c>
      <c r="I350">
        <v>6026.2</v>
      </c>
      <c r="J350">
        <f t="shared" si="66"/>
        <v>-4.9757845153585887E-4</v>
      </c>
      <c r="K350">
        <f t="shared" si="67"/>
        <v>3.0537287786516407E-4</v>
      </c>
      <c r="L350" s="9">
        <f t="shared" si="62"/>
        <v>1.7474921397968121E-2</v>
      </c>
      <c r="N350">
        <v>4973.6400000000003</v>
      </c>
      <c r="O350">
        <f t="shared" si="68"/>
        <v>-8.8789608803430901E-4</v>
      </c>
      <c r="P350">
        <f t="shared" si="69"/>
        <v>4.6139470729258828E-4</v>
      </c>
      <c r="Q350" s="9">
        <f t="shared" si="63"/>
        <v>2.1480100262628858E-2</v>
      </c>
      <c r="S350">
        <v>13859.7</v>
      </c>
      <c r="T350">
        <f t="shared" si="70"/>
        <v>2.6860465460882207E-2</v>
      </c>
      <c r="U350">
        <f t="shared" si="71"/>
        <v>7.291645518167348E-4</v>
      </c>
      <c r="V350" s="9">
        <f t="shared" si="64"/>
        <v>2.7003047083926191E-2</v>
      </c>
    </row>
    <row r="351" spans="2:22" x14ac:dyDescent="0.25">
      <c r="B351" s="2">
        <v>349</v>
      </c>
      <c r="C351" s="1">
        <v>39483</v>
      </c>
      <c r="D351">
        <v>12265.13</v>
      </c>
      <c r="E351">
        <f t="shared" si="60"/>
        <v>-2.9285739159614969E-2</v>
      </c>
      <c r="F351">
        <f t="shared" si="65"/>
        <v>1.8169104437945589E-4</v>
      </c>
      <c r="G351" s="9">
        <f t="shared" si="61"/>
        <v>1.3479282042432967E-2</v>
      </c>
      <c r="I351">
        <v>5868</v>
      </c>
      <c r="J351">
        <f t="shared" si="66"/>
        <v>-2.6252032790149649E-2</v>
      </c>
      <c r="K351">
        <f t="shared" si="67"/>
        <v>2.8706536025218017E-4</v>
      </c>
      <c r="L351" s="9">
        <f t="shared" si="62"/>
        <v>1.6943003283130774E-2</v>
      </c>
      <c r="N351">
        <v>4776.8599999999997</v>
      </c>
      <c r="O351">
        <f t="shared" si="68"/>
        <v>-3.9564584489428394E-2</v>
      </c>
      <c r="P351">
        <f t="shared" si="69"/>
        <v>4.3375832642282173E-4</v>
      </c>
      <c r="Q351" s="9">
        <f t="shared" si="63"/>
        <v>2.0826865496824571E-2</v>
      </c>
      <c r="S351">
        <v>13745.5</v>
      </c>
      <c r="T351">
        <f t="shared" si="70"/>
        <v>-8.2397165883821965E-3</v>
      </c>
      <c r="U351">
        <f t="shared" si="71"/>
        <v>7.2870375499424554E-4</v>
      </c>
      <c r="V351" s="9">
        <f t="shared" si="64"/>
        <v>2.6994513423920896E-2</v>
      </c>
    </row>
    <row r="352" spans="2:22" x14ac:dyDescent="0.25">
      <c r="B352" s="2">
        <v>350</v>
      </c>
      <c r="C352" s="1">
        <v>39484</v>
      </c>
      <c r="D352">
        <v>12200.1</v>
      </c>
      <c r="E352">
        <f t="shared" si="60"/>
        <v>-5.302022889280329E-3</v>
      </c>
      <c r="F352">
        <f t="shared" si="65"/>
        <v>2.222488528041889E-4</v>
      </c>
      <c r="G352" s="9">
        <f t="shared" si="61"/>
        <v>1.4908013040113324E-2</v>
      </c>
      <c r="I352">
        <v>5875.4</v>
      </c>
      <c r="J352">
        <f t="shared" si="66"/>
        <v>1.2610770279481316E-3</v>
      </c>
      <c r="K352">
        <f t="shared" si="67"/>
        <v>3.1119159217395494E-4</v>
      </c>
      <c r="L352" s="9">
        <f t="shared" si="62"/>
        <v>1.7640623349926016E-2</v>
      </c>
      <c r="N352">
        <v>4816.43</v>
      </c>
      <c r="O352">
        <f t="shared" si="68"/>
        <v>8.2836842612093765E-3</v>
      </c>
      <c r="P352">
        <f t="shared" si="69"/>
        <v>5.0165420758671955E-4</v>
      </c>
      <c r="Q352" s="9">
        <f t="shared" si="63"/>
        <v>2.2397638437717481E-2</v>
      </c>
      <c r="S352">
        <v>13099.24</v>
      </c>
      <c r="T352">
        <f t="shared" si="70"/>
        <v>-4.7016114364701191E-2</v>
      </c>
      <c r="U352">
        <f t="shared" si="71"/>
        <v>6.8905510546200246E-4</v>
      </c>
      <c r="V352" s="9">
        <f t="shared" si="64"/>
        <v>2.6249859151279316E-2</v>
      </c>
    </row>
    <row r="353" spans="2:22" x14ac:dyDescent="0.25">
      <c r="B353" s="2">
        <v>351</v>
      </c>
      <c r="C353" s="1">
        <v>39485</v>
      </c>
      <c r="D353">
        <v>12247</v>
      </c>
      <c r="E353">
        <f t="shared" si="60"/>
        <v>3.8442307849935356E-3</v>
      </c>
      <c r="F353">
        <f t="shared" si="65"/>
        <v>2.1060060843904469E-4</v>
      </c>
      <c r="G353" s="9">
        <f t="shared" si="61"/>
        <v>1.4512084910137644E-2</v>
      </c>
      <c r="I353">
        <v>5724.1</v>
      </c>
      <c r="J353">
        <f t="shared" si="66"/>
        <v>-2.5751438199952223E-2</v>
      </c>
      <c r="K353">
        <f t="shared" si="67"/>
        <v>2.9261551555974271E-4</v>
      </c>
      <c r="L353" s="9">
        <f t="shared" si="62"/>
        <v>1.7106008171392375E-2</v>
      </c>
      <c r="N353">
        <v>4723.8</v>
      </c>
      <c r="O353">
        <f t="shared" si="68"/>
        <v>-1.9232086836100618E-2</v>
      </c>
      <c r="P353">
        <f t="shared" si="69"/>
        <v>4.7567212062788085E-4</v>
      </c>
      <c r="Q353" s="9">
        <f t="shared" si="63"/>
        <v>2.1809908771654247E-2</v>
      </c>
      <c r="S353">
        <v>13207.15</v>
      </c>
      <c r="T353">
        <f t="shared" si="70"/>
        <v>8.2378825031070389E-3</v>
      </c>
      <c r="U353">
        <f t="shared" si="71"/>
        <v>7.8034269973156214E-4</v>
      </c>
      <c r="V353" s="9">
        <f t="shared" si="64"/>
        <v>2.7934614723163127E-2</v>
      </c>
    </row>
    <row r="354" spans="2:22" x14ac:dyDescent="0.25">
      <c r="B354" s="2">
        <v>352</v>
      </c>
      <c r="C354" s="1">
        <v>39486</v>
      </c>
      <c r="D354">
        <v>12182.13</v>
      </c>
      <c r="E354">
        <f t="shared" si="60"/>
        <v>-5.2968073813995922E-3</v>
      </c>
      <c r="F354">
        <f t="shared" si="65"/>
        <v>1.9885125855239954E-4</v>
      </c>
      <c r="G354" s="9">
        <f t="shared" si="61"/>
        <v>1.4101462993335107E-2</v>
      </c>
      <c r="I354">
        <v>5784</v>
      </c>
      <c r="J354">
        <f t="shared" si="66"/>
        <v>1.0464527174577598E-2</v>
      </c>
      <c r="K354">
        <f t="shared" si="67"/>
        <v>3.1484677878811573E-4</v>
      </c>
      <c r="L354" s="9">
        <f t="shared" si="62"/>
        <v>1.7743922305626672E-2</v>
      </c>
      <c r="N354">
        <v>4709.6499999999996</v>
      </c>
      <c r="O354">
        <f t="shared" si="68"/>
        <v>-2.995469748931061E-3</v>
      </c>
      <c r="P354">
        <f t="shared" si="69"/>
        <v>4.693241832344869E-4</v>
      </c>
      <c r="Q354" s="9">
        <f t="shared" si="63"/>
        <v>2.1663891230212704E-2</v>
      </c>
      <c r="S354">
        <v>13017.24</v>
      </c>
      <c r="T354">
        <f t="shared" si="70"/>
        <v>-1.4379332407067373E-2</v>
      </c>
      <c r="U354">
        <f t="shared" si="71"/>
        <v>7.3759390023576813E-4</v>
      </c>
      <c r="V354" s="9">
        <f t="shared" si="64"/>
        <v>2.7158680016447192E-2</v>
      </c>
    </row>
    <row r="355" spans="2:22" x14ac:dyDescent="0.25">
      <c r="B355" s="2">
        <v>353</v>
      </c>
      <c r="C355" s="1">
        <v>39490</v>
      </c>
      <c r="D355">
        <v>12373.41</v>
      </c>
      <c r="E355">
        <f t="shared" si="60"/>
        <v>1.5701687635906091E-2</v>
      </c>
      <c r="F355">
        <f t="shared" si="65"/>
        <v>1.886035531453945E-4</v>
      </c>
      <c r="G355" s="9">
        <f t="shared" si="61"/>
        <v>1.3733300883086866E-2</v>
      </c>
      <c r="I355">
        <v>5910</v>
      </c>
      <c r="J355">
        <f t="shared" si="66"/>
        <v>2.1784232365145227E-2</v>
      </c>
      <c r="K355">
        <f t="shared" si="67"/>
        <v>3.0252635180007714E-4</v>
      </c>
      <c r="L355" s="9">
        <f t="shared" si="62"/>
        <v>1.7393284675416461E-2</v>
      </c>
      <c r="N355">
        <v>4840.71</v>
      </c>
      <c r="O355">
        <f t="shared" si="68"/>
        <v>2.7827970231333626E-2</v>
      </c>
      <c r="P355">
        <f t="shared" si="69"/>
        <v>4.4170310258142333E-4</v>
      </c>
      <c r="Q355" s="9">
        <f t="shared" si="63"/>
        <v>2.1016733870452452E-2</v>
      </c>
      <c r="S355">
        <v>13021.96</v>
      </c>
      <c r="T355">
        <f t="shared" si="70"/>
        <v>3.6259606491079101E-4</v>
      </c>
      <c r="U355">
        <f t="shared" si="71"/>
        <v>7.0574417824999832E-4</v>
      </c>
      <c r="V355" s="9">
        <f t="shared" si="64"/>
        <v>2.6565846085716868E-2</v>
      </c>
    </row>
    <row r="356" spans="2:22" x14ac:dyDescent="0.25">
      <c r="B356" s="2">
        <v>354</v>
      </c>
      <c r="C356" s="1">
        <v>39491</v>
      </c>
      <c r="D356">
        <v>12552.24</v>
      </c>
      <c r="E356">
        <f t="shared" si="60"/>
        <v>1.445276605236551E-2</v>
      </c>
      <c r="F356">
        <f t="shared" si="65"/>
        <v>1.9207991963360481E-4</v>
      </c>
      <c r="G356" s="9">
        <f t="shared" si="61"/>
        <v>1.3859290011887506E-2</v>
      </c>
      <c r="I356">
        <v>5880.1</v>
      </c>
      <c r="J356">
        <f t="shared" si="66"/>
        <v>-5.0592216582063679E-3</v>
      </c>
      <c r="K356">
        <f t="shared" si="67"/>
        <v>3.1284793747639094E-4</v>
      </c>
      <c r="L356" s="9">
        <f t="shared" si="62"/>
        <v>1.7687507949860855E-2</v>
      </c>
      <c r="N356">
        <v>4855.3999999999996</v>
      </c>
      <c r="O356">
        <f t="shared" si="68"/>
        <v>3.0346787971185217E-3</v>
      </c>
      <c r="P356">
        <f t="shared" si="69"/>
        <v>4.6166467205829739E-4</v>
      </c>
      <c r="Q356" s="9">
        <f t="shared" si="63"/>
        <v>2.1486383410390344E-2</v>
      </c>
      <c r="S356">
        <v>13068.3</v>
      </c>
      <c r="T356">
        <f t="shared" si="70"/>
        <v>3.5586040811060814E-3</v>
      </c>
      <c r="U356">
        <f t="shared" si="71"/>
        <v>6.6340741610937566E-4</v>
      </c>
      <c r="V356" s="9">
        <f t="shared" si="64"/>
        <v>2.5756696529434353E-2</v>
      </c>
    </row>
    <row r="357" spans="2:22" x14ac:dyDescent="0.25">
      <c r="B357" s="2">
        <v>355</v>
      </c>
      <c r="C357" s="1">
        <v>39492</v>
      </c>
      <c r="D357">
        <v>12376.98</v>
      </c>
      <c r="E357">
        <f t="shared" si="60"/>
        <v>-1.3962448136746925E-2</v>
      </c>
      <c r="F357">
        <f t="shared" si="65"/>
        <v>1.9308807124945307E-4</v>
      </c>
      <c r="G357" s="9">
        <f t="shared" si="61"/>
        <v>1.38956133815479E-2</v>
      </c>
      <c r="I357">
        <v>5879.3</v>
      </c>
      <c r="J357">
        <f t="shared" si="66"/>
        <v>-1.3605210795737858E-4</v>
      </c>
      <c r="K357">
        <f t="shared" si="67"/>
        <v>2.9561280465501932E-4</v>
      </c>
      <c r="L357" s="9">
        <f t="shared" si="62"/>
        <v>1.7193394215657923E-2</v>
      </c>
      <c r="N357">
        <v>4858.6499999999996</v>
      </c>
      <c r="O357">
        <f t="shared" si="68"/>
        <v>6.6935782839724846E-4</v>
      </c>
      <c r="P357">
        <f t="shared" si="69"/>
        <v>4.3451734825890038E-4</v>
      </c>
      <c r="Q357" s="9">
        <f t="shared" si="63"/>
        <v>2.0845079713421592E-2</v>
      </c>
      <c r="S357">
        <v>13626.45</v>
      </c>
      <c r="T357">
        <f t="shared" si="70"/>
        <v>4.2710222446684071E-2</v>
      </c>
      <c r="U357">
        <f t="shared" si="71"/>
        <v>6.2436279092317694E-4</v>
      </c>
      <c r="V357" s="9">
        <f t="shared" si="64"/>
        <v>2.4987252568523355E-2</v>
      </c>
    </row>
    <row r="358" spans="2:22" x14ac:dyDescent="0.25">
      <c r="B358" s="2">
        <v>356</v>
      </c>
      <c r="C358" s="1">
        <v>39493</v>
      </c>
      <c r="D358">
        <v>12348.21</v>
      </c>
      <c r="E358">
        <f t="shared" si="60"/>
        <v>-2.3244765685975447E-3</v>
      </c>
      <c r="F358">
        <f t="shared" si="65"/>
        <v>1.9319978445276673E-4</v>
      </c>
      <c r="G358" s="9">
        <f t="shared" si="61"/>
        <v>1.3899632529414823E-2</v>
      </c>
      <c r="I358">
        <v>5787.6</v>
      </c>
      <c r="J358">
        <f t="shared" si="66"/>
        <v>-1.5597094892249046E-2</v>
      </c>
      <c r="K358">
        <f t="shared" si="67"/>
        <v>2.778771469862829E-4</v>
      </c>
      <c r="L358" s="9">
        <f t="shared" si="62"/>
        <v>1.6669647476365027E-2</v>
      </c>
      <c r="N358">
        <v>4771.79</v>
      </c>
      <c r="O358">
        <f t="shared" si="68"/>
        <v>-1.7877393926296333E-2</v>
      </c>
      <c r="P358">
        <f t="shared" si="69"/>
        <v>4.0847318975751256E-4</v>
      </c>
      <c r="Q358" s="9">
        <f t="shared" si="63"/>
        <v>2.0210719674408247E-2</v>
      </c>
      <c r="S358">
        <v>13622.56</v>
      </c>
      <c r="T358">
        <f t="shared" si="70"/>
        <v>-2.8547420641482092E-4</v>
      </c>
      <c r="U358">
        <f t="shared" si="71"/>
        <v>6.9635080955450057E-4</v>
      </c>
      <c r="V358" s="9">
        <f t="shared" si="64"/>
        <v>2.638845977988296E-2</v>
      </c>
    </row>
    <row r="359" spans="2:22" x14ac:dyDescent="0.25">
      <c r="B359" s="2">
        <v>357</v>
      </c>
      <c r="C359" s="1">
        <v>39497</v>
      </c>
      <c r="D359">
        <v>12337.22</v>
      </c>
      <c r="E359">
        <f t="shared" si="60"/>
        <v>-8.9000753955429833E-4</v>
      </c>
      <c r="F359">
        <f t="shared" si="65"/>
        <v>1.8193198886467827E-4</v>
      </c>
      <c r="G359" s="9">
        <f t="shared" si="61"/>
        <v>1.3488216667324049E-2</v>
      </c>
      <c r="I359">
        <v>5966.9</v>
      </c>
      <c r="J359">
        <f t="shared" si="66"/>
        <v>3.0980026263045003E-2</v>
      </c>
      <c r="K359">
        <f t="shared" si="67"/>
        <v>2.7580068031177521E-4</v>
      </c>
      <c r="L359" s="9">
        <f t="shared" si="62"/>
        <v>1.6607247824723254E-2</v>
      </c>
      <c r="N359">
        <v>4885.83</v>
      </c>
      <c r="O359">
        <f t="shared" si="68"/>
        <v>2.3898788504942581E-2</v>
      </c>
      <c r="P359">
        <f t="shared" si="69"/>
        <v>4.0314087118782042E-4</v>
      </c>
      <c r="Q359" s="9">
        <f t="shared" si="63"/>
        <v>2.0078368240168832E-2</v>
      </c>
      <c r="S359">
        <v>13757.91</v>
      </c>
      <c r="T359">
        <f t="shared" si="70"/>
        <v>9.9357242691535484E-3</v>
      </c>
      <c r="U359">
        <f t="shared" si="71"/>
        <v>6.5457465071258223E-4</v>
      </c>
      <c r="V359" s="9">
        <f t="shared" si="64"/>
        <v>2.5584656548653967E-2</v>
      </c>
    </row>
    <row r="360" spans="2:22" x14ac:dyDescent="0.25">
      <c r="B360" s="2">
        <v>358</v>
      </c>
      <c r="C360" s="1">
        <v>39498</v>
      </c>
      <c r="D360">
        <v>12427.26</v>
      </c>
      <c r="E360">
        <f t="shared" si="60"/>
        <v>7.2982406085002035E-3</v>
      </c>
      <c r="F360">
        <f t="shared" si="65"/>
        <v>1.7106359633802537E-4</v>
      </c>
      <c r="G360" s="9">
        <f t="shared" si="61"/>
        <v>1.3079128271334652E-2</v>
      </c>
      <c r="I360">
        <v>5893.6</v>
      </c>
      <c r="J360">
        <f t="shared" si="66"/>
        <v>-1.2284435804186308E-2</v>
      </c>
      <c r="K360">
        <f t="shared" si="67"/>
        <v>3.1683836112860624E-4</v>
      </c>
      <c r="L360" s="9">
        <f t="shared" si="62"/>
        <v>1.779995396422716E-2</v>
      </c>
      <c r="N360">
        <v>4812.8100000000004</v>
      </c>
      <c r="O360">
        <f t="shared" si="68"/>
        <v>-1.4945260068401791E-2</v>
      </c>
      <c r="P360">
        <f t="shared" si="69"/>
        <v>4.1322154443678978E-4</v>
      </c>
      <c r="Q360" s="9">
        <f t="shared" si="63"/>
        <v>2.0327851446643095E-2</v>
      </c>
      <c r="S360">
        <v>13310.37</v>
      </c>
      <c r="T360">
        <f t="shared" si="70"/>
        <v>-3.2529650215766717E-2</v>
      </c>
      <c r="U360">
        <f t="shared" si="71"/>
        <v>6.2122328867498611E-4</v>
      </c>
      <c r="V360" s="9">
        <f t="shared" si="64"/>
        <v>2.4924351319041107E-2</v>
      </c>
    </row>
    <row r="361" spans="2:22" x14ac:dyDescent="0.25">
      <c r="B361" s="2">
        <v>359</v>
      </c>
      <c r="C361" s="1">
        <v>39499</v>
      </c>
      <c r="D361">
        <v>12284.3</v>
      </c>
      <c r="E361">
        <f t="shared" si="60"/>
        <v>-1.1503742578814714E-2</v>
      </c>
      <c r="F361">
        <f t="shared" si="65"/>
        <v>1.6399563951651752E-4</v>
      </c>
      <c r="G361" s="9">
        <f t="shared" si="61"/>
        <v>1.2806078225456751E-2</v>
      </c>
      <c r="I361">
        <v>5932.2</v>
      </c>
      <c r="J361">
        <f t="shared" si="66"/>
        <v>6.5494773992126123E-3</v>
      </c>
      <c r="K361">
        <f t="shared" si="67"/>
        <v>3.0688250124252033E-4</v>
      </c>
      <c r="L361" s="9">
        <f t="shared" si="62"/>
        <v>1.7518062142900404E-2</v>
      </c>
      <c r="N361">
        <v>4858.8500000000004</v>
      </c>
      <c r="O361">
        <f t="shared" si="68"/>
        <v>9.5661370384453066E-3</v>
      </c>
      <c r="P361">
        <f t="shared" si="69"/>
        <v>4.0182989968131228E-4</v>
      </c>
      <c r="Q361" s="9">
        <f t="shared" si="63"/>
        <v>2.0045695290543362E-2</v>
      </c>
      <c r="S361">
        <v>13688.28</v>
      </c>
      <c r="T361">
        <f t="shared" si="70"/>
        <v>2.8392148377543211E-2</v>
      </c>
      <c r="U361">
        <f t="shared" si="71"/>
        <v>6.4744057994409491E-4</v>
      </c>
      <c r="V361" s="9">
        <f t="shared" si="64"/>
        <v>2.5444853702548478E-2</v>
      </c>
    </row>
    <row r="362" spans="2:22" x14ac:dyDescent="0.25">
      <c r="B362" s="2">
        <v>360</v>
      </c>
      <c r="C362" s="1">
        <v>39500</v>
      </c>
      <c r="D362">
        <v>12381.02</v>
      </c>
      <c r="E362">
        <f t="shared" si="60"/>
        <v>7.8734645034720073E-3</v>
      </c>
      <c r="F362">
        <f t="shared" si="65"/>
        <v>1.6209606674470452E-4</v>
      </c>
      <c r="G362" s="9">
        <f t="shared" si="61"/>
        <v>1.2731695360190823E-2</v>
      </c>
      <c r="I362">
        <v>5888.5</v>
      </c>
      <c r="J362">
        <f t="shared" si="66"/>
        <v>-7.3665756380431914E-3</v>
      </c>
      <c r="K362">
        <f t="shared" si="67"/>
        <v>2.9104329042013688E-4</v>
      </c>
      <c r="L362" s="9">
        <f t="shared" si="62"/>
        <v>1.705999092673079E-2</v>
      </c>
      <c r="N362">
        <v>4824.55</v>
      </c>
      <c r="O362">
        <f t="shared" si="68"/>
        <v>-7.0592835753316482E-3</v>
      </c>
      <c r="P362">
        <f t="shared" si="69"/>
        <v>3.8321076437073244E-4</v>
      </c>
      <c r="Q362" s="9">
        <f t="shared" si="63"/>
        <v>1.9575769828303877E-2</v>
      </c>
      <c r="S362">
        <v>13500.46</v>
      </c>
      <c r="T362">
        <f t="shared" si="70"/>
        <v>-1.3721227210431224E-2</v>
      </c>
      <c r="U362">
        <f t="shared" si="71"/>
        <v>6.5696099051699498E-4</v>
      </c>
      <c r="V362" s="9">
        <f t="shared" si="64"/>
        <v>2.5631250272216435E-2</v>
      </c>
    </row>
    <row r="363" spans="2:22" x14ac:dyDescent="0.25">
      <c r="B363" s="2">
        <v>361</v>
      </c>
      <c r="C363" s="1">
        <v>39503</v>
      </c>
      <c r="D363">
        <v>12570.22</v>
      </c>
      <c r="E363">
        <f t="shared" si="60"/>
        <v>1.5281455001284135E-2</v>
      </c>
      <c r="F363">
        <f t="shared" si="65"/>
        <v>1.5608978933726825E-4</v>
      </c>
      <c r="G363" s="9">
        <f t="shared" si="61"/>
        <v>1.2493589929930798E-2</v>
      </c>
      <c r="I363">
        <v>5999.5</v>
      </c>
      <c r="J363">
        <f t="shared" si="66"/>
        <v>1.8850301435000424E-2</v>
      </c>
      <c r="K363">
        <f t="shared" si="67"/>
        <v>2.7683667919278933E-4</v>
      </c>
      <c r="L363" s="9">
        <f t="shared" si="62"/>
        <v>1.6638409755526197E-2</v>
      </c>
      <c r="N363">
        <v>4919.26</v>
      </c>
      <c r="O363">
        <f t="shared" si="68"/>
        <v>1.9630846400182408E-2</v>
      </c>
      <c r="P363">
        <f t="shared" si="69"/>
        <v>3.6320812758430533E-4</v>
      </c>
      <c r="Q363" s="9">
        <f t="shared" si="63"/>
        <v>1.9058020033159408E-2</v>
      </c>
      <c r="S363">
        <v>13914.57</v>
      </c>
      <c r="T363">
        <f t="shared" si="70"/>
        <v>3.0673769634516204E-2</v>
      </c>
      <c r="U363">
        <f t="shared" si="71"/>
        <v>6.2883965565559195E-4</v>
      </c>
      <c r="V363" s="9">
        <f t="shared" si="64"/>
        <v>2.5076675530372679E-2</v>
      </c>
    </row>
    <row r="364" spans="2:22" x14ac:dyDescent="0.25">
      <c r="B364" s="2">
        <v>362</v>
      </c>
      <c r="C364" s="1">
        <v>39504</v>
      </c>
      <c r="D364">
        <v>12684.92</v>
      </c>
      <c r="E364">
        <f t="shared" si="60"/>
        <v>9.124740855768693E-3</v>
      </c>
      <c r="F364">
        <f t="shared" si="65"/>
        <v>1.6073577399440848E-4</v>
      </c>
      <c r="G364" s="9">
        <f t="shared" si="61"/>
        <v>1.2678161301798005E-2</v>
      </c>
      <c r="I364">
        <v>6087.4</v>
      </c>
      <c r="J364">
        <f t="shared" si="66"/>
        <v>1.4651220935077862E-2</v>
      </c>
      <c r="K364">
        <f t="shared" si="67"/>
        <v>2.8154651029264476E-4</v>
      </c>
      <c r="L364" s="9">
        <f t="shared" si="62"/>
        <v>1.6779347731441911E-2</v>
      </c>
      <c r="N364">
        <v>4973.07</v>
      </c>
      <c r="O364">
        <f t="shared" si="68"/>
        <v>1.0938637112085861E-2</v>
      </c>
      <c r="P364">
        <f t="shared" si="69"/>
        <v>3.6453784775250026E-4</v>
      </c>
      <c r="Q364" s="9">
        <f t="shared" si="63"/>
        <v>1.9092874266398455E-2</v>
      </c>
      <c r="S364">
        <v>13824.72</v>
      </c>
      <c r="T364">
        <f t="shared" si="70"/>
        <v>-6.4572602674750545E-3</v>
      </c>
      <c r="U364">
        <f t="shared" si="71"/>
        <v>6.4756208493173847E-4</v>
      </c>
      <c r="V364" s="9">
        <f t="shared" si="64"/>
        <v>2.5447241204730593E-2</v>
      </c>
    </row>
    <row r="365" spans="2:22" x14ac:dyDescent="0.25">
      <c r="B365" s="2">
        <v>363</v>
      </c>
      <c r="C365" s="1">
        <v>39505</v>
      </c>
      <c r="D365">
        <v>12694.28</v>
      </c>
      <c r="E365">
        <f t="shared" si="60"/>
        <v>7.37884038685351E-4</v>
      </c>
      <c r="F365">
        <f t="shared" si="65"/>
        <v>1.5608728129584004E-4</v>
      </c>
      <c r="G365" s="9">
        <f t="shared" si="61"/>
        <v>1.2493489556398566E-2</v>
      </c>
      <c r="I365">
        <v>6076.5</v>
      </c>
      <c r="J365">
        <f t="shared" si="66"/>
        <v>-1.7905838288924069E-3</v>
      </c>
      <c r="K365">
        <f t="shared" si="67"/>
        <v>2.775332161683939E-4</v>
      </c>
      <c r="L365" s="9">
        <f t="shared" si="62"/>
        <v>1.6659328202793589E-2</v>
      </c>
      <c r="N365">
        <v>4968.82</v>
      </c>
      <c r="O365">
        <f t="shared" si="68"/>
        <v>-8.5460289117185169E-4</v>
      </c>
      <c r="P365">
        <f t="shared" si="69"/>
        <v>3.4984480379954437E-4</v>
      </c>
      <c r="Q365" s="9">
        <f t="shared" si="63"/>
        <v>1.8704138681039133E-2</v>
      </c>
      <c r="S365">
        <v>14031.3</v>
      </c>
      <c r="T365">
        <f t="shared" si="70"/>
        <v>1.4942798118153564E-2</v>
      </c>
      <c r="U365">
        <f t="shared" si="71"/>
        <v>6.1121013244554883E-4</v>
      </c>
      <c r="V365" s="9">
        <f t="shared" si="64"/>
        <v>2.4722664347629462E-2</v>
      </c>
    </row>
    <row r="366" spans="2:22" x14ac:dyDescent="0.25">
      <c r="B366" s="2">
        <v>364</v>
      </c>
      <c r="C366" s="1">
        <v>39506</v>
      </c>
      <c r="D366">
        <v>12582.18</v>
      </c>
      <c r="E366">
        <f t="shared" si="60"/>
        <v>-8.8307489672514207E-3</v>
      </c>
      <c r="F366">
        <f t="shared" si="65"/>
        <v>1.4675471278936242E-4</v>
      </c>
      <c r="G366" s="9">
        <f t="shared" si="61"/>
        <v>1.211423595565822E-2</v>
      </c>
      <c r="I366">
        <v>5965.7</v>
      </c>
      <c r="J366">
        <f t="shared" si="66"/>
        <v>-1.8234180860692863E-2</v>
      </c>
      <c r="K366">
        <f t="shared" si="67"/>
        <v>2.610735946251877E-4</v>
      </c>
      <c r="L366" s="9">
        <f t="shared" si="62"/>
        <v>1.6157771957333342E-2</v>
      </c>
      <c r="N366">
        <v>4865.2299999999996</v>
      </c>
      <c r="O366">
        <f t="shared" si="68"/>
        <v>-2.0848008179004302E-2</v>
      </c>
      <c r="P366">
        <f t="shared" si="69"/>
        <v>3.2889793633766764E-4</v>
      </c>
      <c r="Q366" s="9">
        <f t="shared" si="63"/>
        <v>1.8135543453055594E-2</v>
      </c>
      <c r="S366">
        <v>13925.51</v>
      </c>
      <c r="T366">
        <f t="shared" si="70"/>
        <v>-7.5395722420587589E-3</v>
      </c>
      <c r="U366">
        <f t="shared" si="71"/>
        <v>5.8793475743480945E-4</v>
      </c>
      <c r="V366" s="9">
        <f t="shared" si="64"/>
        <v>2.4247365989624719E-2</v>
      </c>
    </row>
    <row r="367" spans="2:22" x14ac:dyDescent="0.25">
      <c r="B367" s="2">
        <v>365</v>
      </c>
      <c r="C367" s="1">
        <v>39507</v>
      </c>
      <c r="D367">
        <v>12266.39</v>
      </c>
      <c r="E367">
        <f t="shared" si="60"/>
        <v>-2.5098194430535955E-2</v>
      </c>
      <c r="F367">
        <f t="shared" si="65"/>
        <v>1.4262835766135738E-4</v>
      </c>
      <c r="G367" s="9">
        <f t="shared" si="61"/>
        <v>1.1942711486984744E-2</v>
      </c>
      <c r="I367">
        <v>5884.3</v>
      </c>
      <c r="J367">
        <f t="shared" si="66"/>
        <v>-1.364466868934067E-2</v>
      </c>
      <c r="K367">
        <f t="shared" si="67"/>
        <v>2.6535830004730394E-4</v>
      </c>
      <c r="L367" s="9">
        <f t="shared" si="62"/>
        <v>1.6289821977151991E-2</v>
      </c>
      <c r="N367">
        <v>4790.66</v>
      </c>
      <c r="O367">
        <f t="shared" si="68"/>
        <v>-1.5327127391716263E-2</v>
      </c>
      <c r="P367">
        <f t="shared" si="69"/>
        <v>3.352424268593174E-4</v>
      </c>
      <c r="Q367" s="9">
        <f t="shared" si="63"/>
        <v>1.8309626617146441E-2</v>
      </c>
      <c r="S367">
        <v>13603.02</v>
      </c>
      <c r="T367">
        <f t="shared" si="70"/>
        <v>-2.3158218262742246E-2</v>
      </c>
      <c r="U367">
        <f t="shared" si="71"/>
        <v>5.5606938096431431E-4</v>
      </c>
      <c r="V367" s="9">
        <f t="shared" si="64"/>
        <v>2.3581123403356219E-2</v>
      </c>
    </row>
    <row r="368" spans="2:22" x14ac:dyDescent="0.25">
      <c r="B368" s="2">
        <v>366</v>
      </c>
      <c r="C368" s="1">
        <v>39510</v>
      </c>
      <c r="D368">
        <v>12258.9</v>
      </c>
      <c r="E368">
        <f t="shared" si="60"/>
        <v>-6.1061159803330739E-4</v>
      </c>
      <c r="F368">
        <f t="shared" si="65"/>
        <v>1.7186581802205512E-4</v>
      </c>
      <c r="G368" s="9">
        <f t="shared" si="61"/>
        <v>1.3109760410551183E-2</v>
      </c>
      <c r="I368">
        <v>5818.6</v>
      </c>
      <c r="J368">
        <f t="shared" si="66"/>
        <v>-1.1165304284281872E-2</v>
      </c>
      <c r="K368">
        <f t="shared" si="67"/>
        <v>2.606074210629781E-4</v>
      </c>
      <c r="L368" s="9">
        <f t="shared" si="62"/>
        <v>1.6143339836074137E-2</v>
      </c>
      <c r="N368">
        <v>4742.66</v>
      </c>
      <c r="O368">
        <f t="shared" si="68"/>
        <v>-1.0019496269825035E-2</v>
      </c>
      <c r="P368">
        <f t="shared" si="69"/>
        <v>3.2922313129267228E-4</v>
      </c>
      <c r="Q368" s="9">
        <f t="shared" si="63"/>
        <v>1.8144506917871103E-2</v>
      </c>
      <c r="S368">
        <v>12992.18</v>
      </c>
      <c r="T368">
        <f t="shared" si="70"/>
        <v>-4.4904734389863435E-2</v>
      </c>
      <c r="U368">
        <f t="shared" si="71"/>
        <v>5.5488340249274404E-4</v>
      </c>
      <c r="V368" s="9">
        <f t="shared" si="64"/>
        <v>2.3555963204520931E-2</v>
      </c>
    </row>
    <row r="369" spans="2:22" x14ac:dyDescent="0.25">
      <c r="B369" s="2">
        <v>367</v>
      </c>
      <c r="C369" s="1">
        <v>39511</v>
      </c>
      <c r="D369">
        <v>12213.8</v>
      </c>
      <c r="E369">
        <f t="shared" si="60"/>
        <v>-3.6789597761626544E-3</v>
      </c>
      <c r="F369">
        <f t="shared" si="65"/>
        <v>1.6157623973215096E-4</v>
      </c>
      <c r="G369" s="9">
        <f t="shared" si="61"/>
        <v>1.2711264285355369E-2</v>
      </c>
      <c r="I369">
        <v>5767.7</v>
      </c>
      <c r="J369">
        <f t="shared" si="66"/>
        <v>-8.7478087512460976E-3</v>
      </c>
      <c r="K369">
        <f t="shared" si="67"/>
        <v>2.5245081698483556E-4</v>
      </c>
      <c r="L369" s="9">
        <f t="shared" si="62"/>
        <v>1.5888700921876386E-2</v>
      </c>
      <c r="N369">
        <v>4675.91</v>
      </c>
      <c r="O369">
        <f t="shared" si="68"/>
        <v>-1.4074380200140849E-2</v>
      </c>
      <c r="P369">
        <f t="shared" si="69"/>
        <v>3.1549316174517419E-4</v>
      </c>
      <c r="Q369" s="9">
        <f t="shared" si="63"/>
        <v>1.7762127173995074E-2</v>
      </c>
      <c r="S369">
        <v>12992.28</v>
      </c>
      <c r="T369">
        <f t="shared" si="70"/>
        <v>7.6969376963961237E-6</v>
      </c>
      <c r="U369">
        <f t="shared" si="71"/>
        <v>6.4257650858063047E-4</v>
      </c>
      <c r="V369" s="9">
        <f t="shared" si="64"/>
        <v>2.5349092855181828E-2</v>
      </c>
    </row>
    <row r="370" spans="2:22" x14ac:dyDescent="0.25">
      <c r="B370" s="2">
        <v>368</v>
      </c>
      <c r="C370" s="1">
        <v>39512</v>
      </c>
      <c r="D370">
        <v>12254.99</v>
      </c>
      <c r="E370">
        <f t="shared" si="60"/>
        <v>3.3724148094778457E-3</v>
      </c>
      <c r="F370">
        <f t="shared" si="65"/>
        <v>1.5269375005029926E-4</v>
      </c>
      <c r="G370" s="9">
        <f t="shared" si="61"/>
        <v>1.2356931255384536E-2</v>
      </c>
      <c r="I370">
        <v>5853.5</v>
      </c>
      <c r="J370">
        <f t="shared" si="66"/>
        <v>1.4875947084626487E-2</v>
      </c>
      <c r="K370">
        <f t="shared" si="67"/>
        <v>2.4189521744264809E-4</v>
      </c>
      <c r="L370" s="9">
        <f t="shared" si="62"/>
        <v>1.5552980982520621E-2</v>
      </c>
      <c r="N370">
        <v>4756.42</v>
      </c>
      <c r="O370">
        <f t="shared" si="68"/>
        <v>1.7218038841637289E-2</v>
      </c>
      <c r="P370">
        <f t="shared" si="69"/>
        <v>3.0844886272155073E-4</v>
      </c>
      <c r="Q370" s="9">
        <f t="shared" si="63"/>
        <v>1.7562712282604608E-2</v>
      </c>
      <c r="S370">
        <v>12972.06</v>
      </c>
      <c r="T370">
        <f t="shared" si="70"/>
        <v>-1.5563088233936739E-3</v>
      </c>
      <c r="U370">
        <f t="shared" si="71"/>
        <v>6.0402192162036363E-4</v>
      </c>
      <c r="V370" s="9">
        <f t="shared" si="64"/>
        <v>2.4576857439883637E-2</v>
      </c>
    </row>
    <row r="371" spans="2:22" x14ac:dyDescent="0.25">
      <c r="B371" s="2">
        <v>369</v>
      </c>
      <c r="C371" s="1">
        <v>39513</v>
      </c>
      <c r="D371">
        <v>12040.39</v>
      </c>
      <c r="E371">
        <f t="shared" si="60"/>
        <v>-1.7511234199293544E-2</v>
      </c>
      <c r="F371">
        <f t="shared" si="65"/>
        <v>1.4421451594611242E-4</v>
      </c>
      <c r="G371" s="9">
        <f t="shared" si="61"/>
        <v>1.2008934838115845E-2</v>
      </c>
      <c r="I371">
        <v>5766.4</v>
      </c>
      <c r="J371">
        <f t="shared" si="66"/>
        <v>-1.4879986332963247E-2</v>
      </c>
      <c r="K371">
        <f t="shared" si="67"/>
        <v>2.4065913249596564E-4</v>
      </c>
      <c r="L371" s="9">
        <f t="shared" si="62"/>
        <v>1.5513192208438779E-2</v>
      </c>
      <c r="N371">
        <v>4678.05</v>
      </c>
      <c r="O371">
        <f t="shared" si="68"/>
        <v>-1.6476677837533246E-2</v>
      </c>
      <c r="P371">
        <f t="shared" si="69"/>
        <v>3.0772958265138555E-4</v>
      </c>
      <c r="Q371" s="9">
        <f t="shared" si="63"/>
        <v>1.754222285377157E-2</v>
      </c>
      <c r="S371">
        <v>13215.42</v>
      </c>
      <c r="T371">
        <f t="shared" si="70"/>
        <v>1.8760320257538168E-2</v>
      </c>
      <c r="U371">
        <f t="shared" si="71"/>
        <v>5.6792593215236815E-4</v>
      </c>
      <c r="V371" s="9">
        <f t="shared" si="64"/>
        <v>2.3831196616040249E-2</v>
      </c>
    </row>
    <row r="372" spans="2:22" x14ac:dyDescent="0.25">
      <c r="B372" s="2">
        <v>370</v>
      </c>
      <c r="C372" s="1">
        <v>39514</v>
      </c>
      <c r="D372">
        <v>11893.69</v>
      </c>
      <c r="E372">
        <f t="shared" si="60"/>
        <v>-1.2183990717908549E-2</v>
      </c>
      <c r="F372">
        <f t="shared" si="65"/>
        <v>1.5396024438029616E-4</v>
      </c>
      <c r="G372" s="9">
        <f t="shared" si="61"/>
        <v>1.2408071743034699E-2</v>
      </c>
      <c r="I372">
        <v>5699.9</v>
      </c>
      <c r="J372">
        <f t="shared" si="66"/>
        <v>-1.1532325194228636E-2</v>
      </c>
      <c r="K372">
        <f t="shared" si="67"/>
        <v>2.3950442414235809E-4</v>
      </c>
      <c r="L372" s="9">
        <f t="shared" si="62"/>
        <v>1.5475930477433597E-2</v>
      </c>
      <c r="N372">
        <v>4618.96</v>
      </c>
      <c r="O372">
        <f t="shared" si="68"/>
        <v>-1.2631331430831253E-2</v>
      </c>
      <c r="P372">
        <f t="shared" si="69"/>
        <v>3.0555466244601399E-4</v>
      </c>
      <c r="Q372" s="9">
        <f t="shared" si="63"/>
        <v>1.7480121923087778E-2</v>
      </c>
      <c r="S372">
        <v>12782.8</v>
      </c>
      <c r="T372">
        <f t="shared" si="70"/>
        <v>-3.2736000823280743E-2</v>
      </c>
      <c r="U372">
        <f t="shared" si="71"/>
        <v>5.5496735319314993E-4</v>
      </c>
      <c r="V372" s="9">
        <f t="shared" si="64"/>
        <v>2.3557745078702882E-2</v>
      </c>
    </row>
    <row r="373" spans="2:22" x14ac:dyDescent="0.25">
      <c r="B373" s="2">
        <v>371</v>
      </c>
      <c r="C373" s="1">
        <v>39517</v>
      </c>
      <c r="D373">
        <v>11740.15</v>
      </c>
      <c r="E373">
        <f t="shared" si="60"/>
        <v>-1.2909366226965801E-2</v>
      </c>
      <c r="F373">
        <f t="shared" si="65"/>
        <v>1.5362960750632328E-4</v>
      </c>
      <c r="G373" s="9">
        <f t="shared" si="61"/>
        <v>1.2394741123005485E-2</v>
      </c>
      <c r="I373">
        <v>5629.1</v>
      </c>
      <c r="J373">
        <f t="shared" si="66"/>
        <v>-1.2421270548605989E-2</v>
      </c>
      <c r="K373">
        <f t="shared" si="67"/>
        <v>2.3311383015694304E-4</v>
      </c>
      <c r="L373" s="9">
        <f t="shared" si="62"/>
        <v>1.5268065697950839E-2</v>
      </c>
      <c r="N373">
        <v>4566.99</v>
      </c>
      <c r="O373">
        <f t="shared" si="68"/>
        <v>-1.1251450542979427E-2</v>
      </c>
      <c r="P373">
        <f t="shared" si="69"/>
        <v>2.9679441472218348E-4</v>
      </c>
      <c r="Q373" s="9">
        <f t="shared" si="63"/>
        <v>1.7227722273190485E-2</v>
      </c>
      <c r="S373">
        <v>12532.13</v>
      </c>
      <c r="T373">
        <f t="shared" si="70"/>
        <v>-1.9609944613073825E-2</v>
      </c>
      <c r="U373">
        <f t="shared" si="71"/>
        <v>5.8596805699567117E-4</v>
      </c>
      <c r="V373" s="9">
        <f t="shared" si="64"/>
        <v>2.4206777088155936E-2</v>
      </c>
    </row>
    <row r="374" spans="2:22" x14ac:dyDescent="0.25">
      <c r="B374" s="2">
        <v>372</v>
      </c>
      <c r="C374" s="1">
        <v>39518</v>
      </c>
      <c r="D374">
        <v>12156.81</v>
      </c>
      <c r="E374">
        <f t="shared" si="60"/>
        <v>3.549017687167539E-2</v>
      </c>
      <c r="F374">
        <f t="shared" si="65"/>
        <v>1.544109352388594E-4</v>
      </c>
      <c r="G374" s="9">
        <f t="shared" si="61"/>
        <v>1.2426219668059124E-2</v>
      </c>
      <c r="I374">
        <v>5690.4</v>
      </c>
      <c r="J374">
        <f t="shared" si="66"/>
        <v>1.0889840294185441E-2</v>
      </c>
      <c r="K374">
        <f t="shared" si="67"/>
        <v>2.2838427807002646E-4</v>
      </c>
      <c r="L374" s="9">
        <f t="shared" si="62"/>
        <v>1.5112388231845636E-2</v>
      </c>
      <c r="N374">
        <v>4627.6899999999996</v>
      </c>
      <c r="O374">
        <f t="shared" si="68"/>
        <v>1.3291029759206791E-2</v>
      </c>
      <c r="P374">
        <f t="shared" si="69"/>
        <v>2.8658245819811922E-4</v>
      </c>
      <c r="Q374" s="9">
        <f t="shared" si="63"/>
        <v>1.6928746504042146E-2</v>
      </c>
      <c r="S374">
        <v>12658.28</v>
      </c>
      <c r="T374">
        <f t="shared" si="70"/>
        <v>1.0066126029653497E-2</v>
      </c>
      <c r="U374">
        <f t="shared" si="71"/>
        <v>5.7388296923960031E-4</v>
      </c>
      <c r="V374" s="9">
        <f t="shared" si="64"/>
        <v>2.3955854592136769E-2</v>
      </c>
    </row>
    <row r="375" spans="2:22" x14ac:dyDescent="0.25">
      <c r="B375" s="2">
        <v>373</v>
      </c>
      <c r="C375" s="1">
        <v>39519</v>
      </c>
      <c r="D375">
        <v>12110.24</v>
      </c>
      <c r="E375">
        <f t="shared" si="60"/>
        <v>-3.8307746851353039E-3</v>
      </c>
      <c r="F375">
        <f t="shared" si="65"/>
        <v>2.2071943838749606E-4</v>
      </c>
      <c r="G375" s="9">
        <f t="shared" si="61"/>
        <v>1.4856629442356569E-2</v>
      </c>
      <c r="I375">
        <v>5776.4</v>
      </c>
      <c r="J375">
        <f t="shared" si="66"/>
        <v>1.5113173063405034E-2</v>
      </c>
      <c r="K375">
        <f t="shared" si="67"/>
        <v>2.2179653868379675E-4</v>
      </c>
      <c r="L375" s="9">
        <f t="shared" si="62"/>
        <v>1.4892835145928285E-2</v>
      </c>
      <c r="N375">
        <v>4697.1000000000004</v>
      </c>
      <c r="O375">
        <f t="shared" si="68"/>
        <v>1.4998843915647066E-2</v>
      </c>
      <c r="P375">
        <f t="shared" si="69"/>
        <v>2.7998659902983927E-4</v>
      </c>
      <c r="Q375" s="9">
        <f t="shared" si="63"/>
        <v>1.6732800095316962E-2</v>
      </c>
      <c r="S375">
        <v>12861.13</v>
      </c>
      <c r="T375">
        <f t="shared" si="70"/>
        <v>1.6025083976653899E-2</v>
      </c>
      <c r="U375">
        <f t="shared" si="71"/>
        <v>5.4552960467991638E-4</v>
      </c>
      <c r="V375" s="9">
        <f t="shared" si="64"/>
        <v>2.3356575191579701E-2</v>
      </c>
    </row>
    <row r="376" spans="2:22" x14ac:dyDescent="0.25">
      <c r="B376" s="2">
        <v>374</v>
      </c>
      <c r="C376" s="1">
        <v>39520</v>
      </c>
      <c r="D376">
        <v>12145.74</v>
      </c>
      <c r="E376">
        <f t="shared" si="60"/>
        <v>2.9314035064540423E-3</v>
      </c>
      <c r="F376">
        <f t="shared" si="65"/>
        <v>2.0835676216554268E-4</v>
      </c>
      <c r="G376" s="9">
        <f t="shared" si="61"/>
        <v>1.4434568305479132E-2</v>
      </c>
      <c r="I376">
        <v>5692.4</v>
      </c>
      <c r="J376">
        <f t="shared" si="66"/>
        <v>-1.4541929229277752E-2</v>
      </c>
      <c r="K376">
        <f t="shared" si="67"/>
        <v>2.2219322636543484E-4</v>
      </c>
      <c r="L376" s="9">
        <f t="shared" si="62"/>
        <v>1.4906147267668961E-2</v>
      </c>
      <c r="N376">
        <v>4630.1899999999996</v>
      </c>
      <c r="O376">
        <f t="shared" si="68"/>
        <v>-1.4244959655958093E-2</v>
      </c>
      <c r="P376">
        <f t="shared" si="69"/>
        <v>2.7668532221640551E-4</v>
      </c>
      <c r="Q376" s="9">
        <f t="shared" si="63"/>
        <v>1.6633860712907438E-2</v>
      </c>
      <c r="S376">
        <v>12433.44</v>
      </c>
      <c r="T376">
        <f t="shared" si="70"/>
        <v>-3.325446519862553E-2</v>
      </c>
      <c r="U376">
        <f t="shared" si="71"/>
        <v>5.2820602738664995E-4</v>
      </c>
      <c r="V376" s="9">
        <f t="shared" si="64"/>
        <v>2.2982733244473991E-2</v>
      </c>
    </row>
    <row r="377" spans="2:22" x14ac:dyDescent="0.25">
      <c r="B377" s="2">
        <v>375</v>
      </c>
      <c r="C377" s="1">
        <v>39521</v>
      </c>
      <c r="D377">
        <v>11951.09</v>
      </c>
      <c r="E377">
        <f t="shared" si="60"/>
        <v>-1.6026195192717745E-2</v>
      </c>
      <c r="F377">
        <f t="shared" si="65"/>
        <v>1.9637094402666917E-4</v>
      </c>
      <c r="G377" s="9">
        <f t="shared" si="61"/>
        <v>1.4013241738679497E-2</v>
      </c>
      <c r="I377">
        <v>5631.7</v>
      </c>
      <c r="J377">
        <f t="shared" si="66"/>
        <v>-1.0663340594476815E-2</v>
      </c>
      <c r="K377">
        <f t="shared" si="67"/>
        <v>2.2154969512606812E-4</v>
      </c>
      <c r="L377" s="9">
        <f t="shared" si="62"/>
        <v>1.4884545512916009E-2</v>
      </c>
      <c r="N377">
        <v>4592.1499999999996</v>
      </c>
      <c r="O377">
        <f t="shared" si="68"/>
        <v>-8.2156455782591998E-3</v>
      </c>
      <c r="P377">
        <f t="shared" si="69"/>
        <v>2.7225933541941361E-4</v>
      </c>
      <c r="Q377" s="9">
        <f t="shared" si="63"/>
        <v>1.6500282889072345E-2</v>
      </c>
      <c r="S377">
        <v>12241.6</v>
      </c>
      <c r="T377">
        <f t="shared" si="70"/>
        <v>-1.5429358246792532E-2</v>
      </c>
      <c r="U377">
        <f t="shared" si="71"/>
        <v>5.6286523308224671E-4</v>
      </c>
      <c r="V377" s="9">
        <f t="shared" si="64"/>
        <v>2.3724780991238818E-2</v>
      </c>
    </row>
    <row r="378" spans="2:22" x14ac:dyDescent="0.25">
      <c r="B378" s="2">
        <v>376</v>
      </c>
      <c r="C378" s="1">
        <v>39524</v>
      </c>
      <c r="D378">
        <v>11972.25</v>
      </c>
      <c r="E378">
        <f t="shared" si="60"/>
        <v>1.7705497992233222E-3</v>
      </c>
      <c r="F378">
        <f t="shared" si="65"/>
        <v>1.9999902332637438E-4</v>
      </c>
      <c r="G378" s="9">
        <f t="shared" si="61"/>
        <v>1.4142101093061609E-2</v>
      </c>
      <c r="I378">
        <v>5414.4</v>
      </c>
      <c r="J378">
        <f t="shared" si="66"/>
        <v>-3.8585151907949679E-2</v>
      </c>
      <c r="K378">
        <f t="shared" si="67"/>
        <v>2.1507912337653305E-4</v>
      </c>
      <c r="L378" s="9">
        <f t="shared" si="62"/>
        <v>1.4665576135172224E-2</v>
      </c>
      <c r="N378">
        <v>4431.04</v>
      </c>
      <c r="O378">
        <f t="shared" si="68"/>
        <v>-3.5083784284049888E-2</v>
      </c>
      <c r="P378">
        <f t="shared" si="69"/>
        <v>2.5997358523030301E-4</v>
      </c>
      <c r="Q378" s="9">
        <f t="shared" si="63"/>
        <v>1.6123696388555046E-2</v>
      </c>
      <c r="S378">
        <v>11787.51</v>
      </c>
      <c r="T378">
        <f t="shared" si="70"/>
        <v>-3.7094007319304678E-2</v>
      </c>
      <c r="U378">
        <f t="shared" si="71"/>
        <v>5.4337722485178373E-4</v>
      </c>
      <c r="V378" s="9">
        <f t="shared" si="64"/>
        <v>2.3310453124119741E-2</v>
      </c>
    </row>
    <row r="379" spans="2:22" x14ac:dyDescent="0.25">
      <c r="B379" s="2">
        <v>377</v>
      </c>
      <c r="C379" s="1">
        <v>39525</v>
      </c>
      <c r="D379">
        <v>12392.66</v>
      </c>
      <c r="E379">
        <f t="shared" si="60"/>
        <v>3.5115370962016321E-2</v>
      </c>
      <c r="F379">
        <f t="shared" si="65"/>
        <v>1.8818717272228369E-4</v>
      </c>
      <c r="G379" s="9">
        <f t="shared" si="61"/>
        <v>1.3718132989670413E-2</v>
      </c>
      <c r="I379">
        <v>5605.8</v>
      </c>
      <c r="J379">
        <f t="shared" si="66"/>
        <v>3.535017730496464E-2</v>
      </c>
      <c r="K379">
        <f t="shared" si="67"/>
        <v>2.9150321283951427E-4</v>
      </c>
      <c r="L379" s="9">
        <f t="shared" si="62"/>
        <v>1.7073465167900578E-2</v>
      </c>
      <c r="N379">
        <v>4582.59</v>
      </c>
      <c r="O379">
        <f t="shared" si="68"/>
        <v>3.4201902939264867E-2</v>
      </c>
      <c r="P379">
        <f t="shared" si="69"/>
        <v>3.1822748529786963E-4</v>
      </c>
      <c r="Q379" s="9">
        <f t="shared" si="63"/>
        <v>1.7838931730848391E-2</v>
      </c>
      <c r="S379">
        <v>11964.16</v>
      </c>
      <c r="T379">
        <f t="shared" si="70"/>
        <v>1.4986201496329558E-2</v>
      </c>
      <c r="U379">
        <f t="shared" si="71"/>
        <v>5.9333251410095442E-4</v>
      </c>
      <c r="V379" s="9">
        <f t="shared" si="64"/>
        <v>2.4358417725725834E-2</v>
      </c>
    </row>
    <row r="380" spans="2:22" x14ac:dyDescent="0.25">
      <c r="B380" s="2">
        <v>378</v>
      </c>
      <c r="C380" s="1">
        <v>39526</v>
      </c>
      <c r="D380">
        <v>12099.66</v>
      </c>
      <c r="E380">
        <f t="shared" si="60"/>
        <v>-2.364302740493163E-2</v>
      </c>
      <c r="F380">
        <f t="shared" si="65"/>
        <v>2.508812990269479E-4</v>
      </c>
      <c r="G380" s="9">
        <f t="shared" si="61"/>
        <v>1.5839232905256108E-2</v>
      </c>
      <c r="I380">
        <v>5545.6</v>
      </c>
      <c r="J380">
        <f t="shared" si="66"/>
        <v>-1.0738877591066363E-2</v>
      </c>
      <c r="K380">
        <f t="shared" si="67"/>
        <v>3.4899112219868964E-4</v>
      </c>
      <c r="L380" s="9">
        <f t="shared" si="62"/>
        <v>1.868130408185386E-2</v>
      </c>
      <c r="N380">
        <v>4555.95</v>
      </c>
      <c r="O380">
        <f t="shared" si="68"/>
        <v>-5.8133064489732499E-3</v>
      </c>
      <c r="P380">
        <f t="shared" si="69"/>
        <v>3.6932004606001113E-4</v>
      </c>
      <c r="Q380" s="9">
        <f t="shared" si="63"/>
        <v>1.92177013729533E-2</v>
      </c>
      <c r="S380">
        <v>12260.44</v>
      </c>
      <c r="T380">
        <f t="shared" si="70"/>
        <v>2.4763961698940892E-2</v>
      </c>
      <c r="U380">
        <f t="shared" si="71"/>
        <v>5.7120773737221256E-4</v>
      </c>
      <c r="V380" s="9">
        <f t="shared" si="64"/>
        <v>2.3899952664643766E-2</v>
      </c>
    </row>
    <row r="381" spans="2:22" x14ac:dyDescent="0.25">
      <c r="B381" s="2">
        <v>379</v>
      </c>
      <c r="C381" s="1">
        <v>39532</v>
      </c>
      <c r="D381">
        <v>12532.6</v>
      </c>
      <c r="E381">
        <f t="shared" si="60"/>
        <v>3.578117071058199E-2</v>
      </c>
      <c r="F381">
        <f t="shared" si="65"/>
        <v>2.6936798577755194E-4</v>
      </c>
      <c r="G381" s="9">
        <f t="shared" si="61"/>
        <v>1.6412433877324592E-2</v>
      </c>
      <c r="I381">
        <v>5689.1</v>
      </c>
      <c r="J381">
        <f t="shared" si="66"/>
        <v>2.5876370455856893E-2</v>
      </c>
      <c r="K381">
        <f t="shared" si="67"/>
        <v>3.3497106438172265E-4</v>
      </c>
      <c r="L381" s="9">
        <f t="shared" si="62"/>
        <v>1.8302214739799188E-2</v>
      </c>
      <c r="N381">
        <v>4692</v>
      </c>
      <c r="O381">
        <f t="shared" si="68"/>
        <v>2.98620485299444E-2</v>
      </c>
      <c r="P381">
        <f t="shared" si="69"/>
        <v>3.4918851520859091E-4</v>
      </c>
      <c r="Q381" s="9">
        <f t="shared" si="63"/>
        <v>1.8686586504993118E-2</v>
      </c>
      <c r="S381">
        <v>12745.22</v>
      </c>
      <c r="T381">
        <f t="shared" si="70"/>
        <v>3.9540179634662283E-2</v>
      </c>
      <c r="U381">
        <f t="shared" si="71"/>
        <v>5.7373050107147657E-4</v>
      </c>
      <c r="V381" s="9">
        <f t="shared" si="64"/>
        <v>2.3952672107125681E-2</v>
      </c>
    </row>
    <row r="382" spans="2:22" x14ac:dyDescent="0.25">
      <c r="B382" s="2">
        <v>380</v>
      </c>
      <c r="C382" s="1">
        <v>39533</v>
      </c>
      <c r="D382">
        <v>12422.86</v>
      </c>
      <c r="E382">
        <f t="shared" si="60"/>
        <v>-8.7563634042417196E-3</v>
      </c>
      <c r="F382">
        <f t="shared" si="65"/>
        <v>3.3002343727608755E-4</v>
      </c>
      <c r="G382" s="9">
        <f t="shared" si="61"/>
        <v>1.8166547202924599E-2</v>
      </c>
      <c r="I382">
        <v>5660.4</v>
      </c>
      <c r="J382">
        <f t="shared" si="66"/>
        <v>-5.0447346680495553E-3</v>
      </c>
      <c r="K382">
        <f t="shared" si="67"/>
        <v>3.5504799339694391E-4</v>
      </c>
      <c r="L382" s="9">
        <f t="shared" si="62"/>
        <v>1.8842717250888839E-2</v>
      </c>
      <c r="N382">
        <v>4676.68</v>
      </c>
      <c r="O382">
        <f t="shared" si="68"/>
        <v>-3.2651321398123848E-3</v>
      </c>
      <c r="P382">
        <f t="shared" si="69"/>
        <v>3.8174172084036077E-4</v>
      </c>
      <c r="Q382" s="9">
        <f t="shared" si="63"/>
        <v>1.9538211812762211E-2</v>
      </c>
      <c r="S382">
        <v>12706.63</v>
      </c>
      <c r="T382">
        <f t="shared" si="70"/>
        <v>-3.027801795496676E-3</v>
      </c>
      <c r="U382">
        <f t="shared" si="71"/>
        <v>6.3311221933966982E-4</v>
      </c>
      <c r="V382" s="9">
        <f t="shared" si="64"/>
        <v>2.5161721311143834E-2</v>
      </c>
    </row>
    <row r="383" spans="2:22" x14ac:dyDescent="0.25">
      <c r="B383" s="2">
        <v>381</v>
      </c>
      <c r="C383" s="1">
        <v>39534</v>
      </c>
      <c r="D383">
        <v>12302.46</v>
      </c>
      <c r="E383">
        <f t="shared" si="60"/>
        <v>-9.6918100984798548E-3</v>
      </c>
      <c r="F383">
        <f t="shared" si="65"/>
        <v>3.148224650435509E-4</v>
      </c>
      <c r="G383" s="9">
        <f t="shared" si="61"/>
        <v>1.7743237163594217E-2</v>
      </c>
      <c r="I383">
        <v>5717.5</v>
      </c>
      <c r="J383">
        <f t="shared" si="66"/>
        <v>1.0087626316161467E-2</v>
      </c>
      <c r="K383">
        <f t="shared" si="67"/>
        <v>3.3527207466538852E-4</v>
      </c>
      <c r="L383" s="9">
        <f t="shared" si="62"/>
        <v>1.8310436222695202E-2</v>
      </c>
      <c r="N383">
        <v>4719.53</v>
      </c>
      <c r="O383">
        <f t="shared" si="68"/>
        <v>9.1624827869342031E-3</v>
      </c>
      <c r="P383">
        <f t="shared" si="69"/>
        <v>3.5947688286336527E-4</v>
      </c>
      <c r="Q383" s="9">
        <f t="shared" si="63"/>
        <v>1.8959875602528761E-2</v>
      </c>
      <c r="S383">
        <v>12604.58</v>
      </c>
      <c r="T383">
        <f t="shared" si="70"/>
        <v>-8.0312403839569793E-3</v>
      </c>
      <c r="U383">
        <f t="shared" si="71"/>
        <v>5.9567554120205837E-4</v>
      </c>
      <c r="V383" s="9">
        <f t="shared" si="64"/>
        <v>2.4406465151718681E-2</v>
      </c>
    </row>
    <row r="384" spans="2:22" x14ac:dyDescent="0.25">
      <c r="B384" s="2">
        <v>382</v>
      </c>
      <c r="C384" s="1">
        <v>39535</v>
      </c>
      <c r="D384">
        <v>12216.4</v>
      </c>
      <c r="E384">
        <f t="shared" si="60"/>
        <v>-6.9953488977000941E-3</v>
      </c>
      <c r="F384">
        <f t="shared" si="65"/>
        <v>3.0156898812003756E-4</v>
      </c>
      <c r="G384" s="9">
        <f t="shared" si="61"/>
        <v>1.7365741795847291E-2</v>
      </c>
      <c r="I384">
        <v>5692.9</v>
      </c>
      <c r="J384">
        <f t="shared" si="66"/>
        <v>-4.302579798863203E-3</v>
      </c>
      <c r="K384">
        <f t="shared" si="67"/>
        <v>3.2126136246713599E-4</v>
      </c>
      <c r="L384" s="9">
        <f t="shared" si="62"/>
        <v>1.7923765298260744E-2</v>
      </c>
      <c r="N384">
        <v>4695.92</v>
      </c>
      <c r="O384">
        <f t="shared" si="68"/>
        <v>-5.0026167859934514E-3</v>
      </c>
      <c r="P384">
        <f t="shared" si="69"/>
        <v>3.4294533534081527E-4</v>
      </c>
      <c r="Q384" s="9">
        <f t="shared" si="63"/>
        <v>1.8518783311568157E-2</v>
      </c>
      <c r="S384">
        <v>12820.47</v>
      </c>
      <c r="T384">
        <f t="shared" si="70"/>
        <v>1.7127901128002634E-2</v>
      </c>
      <c r="U384">
        <f t="shared" si="71"/>
        <v>5.63805058056229E-4</v>
      </c>
      <c r="V384" s="9">
        <f t="shared" si="64"/>
        <v>2.3744579551051834E-2</v>
      </c>
    </row>
    <row r="385" spans="2:22" x14ac:dyDescent="0.25">
      <c r="B385" s="2">
        <v>383</v>
      </c>
      <c r="C385" s="1">
        <v>39538</v>
      </c>
      <c r="D385">
        <v>12262.89</v>
      </c>
      <c r="E385">
        <f t="shared" si="60"/>
        <v>3.8055400936445913E-3</v>
      </c>
      <c r="F385">
        <f t="shared" si="65"/>
        <v>2.864109432048685E-4</v>
      </c>
      <c r="G385" s="9">
        <f t="shared" si="61"/>
        <v>1.6923679954574552E-2</v>
      </c>
      <c r="I385">
        <v>5702.1</v>
      </c>
      <c r="J385">
        <f t="shared" si="66"/>
        <v>1.6160480598641691E-3</v>
      </c>
      <c r="K385">
        <f t="shared" si="67"/>
        <v>3.0309641229464297E-4</v>
      </c>
      <c r="L385" s="9">
        <f t="shared" si="62"/>
        <v>1.7409664336070441E-2</v>
      </c>
      <c r="N385">
        <v>4707.07</v>
      </c>
      <c r="O385">
        <f t="shared" si="68"/>
        <v>2.3744016082044915E-3</v>
      </c>
      <c r="P385">
        <f t="shared" si="69"/>
        <v>3.238701857028166E-4</v>
      </c>
      <c r="Q385" s="9">
        <f t="shared" si="63"/>
        <v>1.799639368603656E-2</v>
      </c>
      <c r="S385">
        <v>12525.54</v>
      </c>
      <c r="T385">
        <f t="shared" si="70"/>
        <v>-2.3004616835420114E-2</v>
      </c>
      <c r="U385">
        <f t="shared" si="71"/>
        <v>5.4757865439589322E-4</v>
      </c>
      <c r="V385" s="9">
        <f t="shared" si="64"/>
        <v>2.3400398594808022E-2</v>
      </c>
    </row>
    <row r="386" spans="2:22" x14ac:dyDescent="0.25">
      <c r="B386" s="2">
        <v>384</v>
      </c>
      <c r="C386" s="1">
        <v>39539</v>
      </c>
      <c r="D386">
        <v>12654.36</v>
      </c>
      <c r="E386">
        <f t="shared" si="60"/>
        <v>3.1923143728762239E-2</v>
      </c>
      <c r="F386">
        <f t="shared" si="65"/>
        <v>2.7009521473683653E-4</v>
      </c>
      <c r="G386" s="9">
        <f t="shared" si="61"/>
        <v>1.6434573761945775E-2</v>
      </c>
      <c r="I386">
        <v>5852.6</v>
      </c>
      <c r="J386">
        <f t="shared" si="66"/>
        <v>2.6393784745970782E-2</v>
      </c>
      <c r="K386">
        <f t="shared" si="67"/>
        <v>2.8506732423687185E-4</v>
      </c>
      <c r="L386" s="9">
        <f t="shared" si="62"/>
        <v>1.6883936870199196E-2</v>
      </c>
      <c r="N386">
        <v>4866</v>
      </c>
      <c r="O386">
        <f t="shared" si="68"/>
        <v>3.3764103784307498E-2</v>
      </c>
      <c r="P386">
        <f t="shared" si="69"/>
        <v>3.0477624154047023E-4</v>
      </c>
      <c r="Q386" s="9">
        <f t="shared" si="63"/>
        <v>1.7457841835131577E-2</v>
      </c>
      <c r="S386">
        <v>12656.42</v>
      </c>
      <c r="T386">
        <f t="shared" si="70"/>
        <v>1.0449050500018297E-2</v>
      </c>
      <c r="U386">
        <f t="shared" si="71"/>
        <v>5.4647667887680932E-4</v>
      </c>
      <c r="V386" s="9">
        <f t="shared" si="64"/>
        <v>2.3376840652167035E-2</v>
      </c>
    </row>
    <row r="387" spans="2:22" x14ac:dyDescent="0.25">
      <c r="B387" s="2">
        <v>385</v>
      </c>
      <c r="C387" s="1">
        <v>39540</v>
      </c>
      <c r="D387">
        <v>12608.92</v>
      </c>
      <c r="E387">
        <f t="shared" ref="E387:E450" si="72">(D387-D386)/D386</f>
        <v>-3.5908572223328963E-3</v>
      </c>
      <c r="F387">
        <f t="shared" si="65"/>
        <v>3.150347281842591E-4</v>
      </c>
      <c r="G387" s="9">
        <f t="shared" si="61"/>
        <v>1.7749217678091029E-2</v>
      </c>
      <c r="I387">
        <v>5915.9</v>
      </c>
      <c r="J387">
        <f t="shared" si="66"/>
        <v>1.08157058401393E-2</v>
      </c>
      <c r="K387">
        <f t="shared" si="67"/>
        <v>3.0976119717565794E-4</v>
      </c>
      <c r="L387" s="9">
        <f t="shared" si="62"/>
        <v>1.760003401063924E-2</v>
      </c>
      <c r="N387">
        <v>4911.97</v>
      </c>
      <c r="O387">
        <f t="shared" si="68"/>
        <v>9.447184545828248E-3</v>
      </c>
      <c r="P387">
        <f t="shared" si="69"/>
        <v>3.548905493094913E-4</v>
      </c>
      <c r="Q387" s="9">
        <f t="shared" si="63"/>
        <v>1.8838538937759778E-2</v>
      </c>
      <c r="S387">
        <v>13189.36</v>
      </c>
      <c r="T387">
        <f t="shared" si="70"/>
        <v>4.2108273903678967E-2</v>
      </c>
      <c r="U387">
        <f t="shared" si="71"/>
        <v>5.2023903752531665E-4</v>
      </c>
      <c r="V387" s="9">
        <f t="shared" si="64"/>
        <v>2.2808749144249813E-2</v>
      </c>
    </row>
    <row r="388" spans="2:22" x14ac:dyDescent="0.25">
      <c r="B388" s="2">
        <v>386</v>
      </c>
      <c r="C388" s="1">
        <v>39541</v>
      </c>
      <c r="D388">
        <v>12626.03</v>
      </c>
      <c r="E388">
        <f t="shared" si="72"/>
        <v>1.3569758551882779E-3</v>
      </c>
      <c r="F388">
        <f t="shared" si="65"/>
        <v>2.9690629982867436E-4</v>
      </c>
      <c r="G388" s="9">
        <f t="shared" ref="G388:G451" si="73">SQRT(F388)</f>
        <v>1.7230969207466956E-2</v>
      </c>
      <c r="I388">
        <v>5891.3</v>
      </c>
      <c r="J388">
        <f t="shared" si="66"/>
        <v>-4.1582852989400527E-3</v>
      </c>
      <c r="K388">
        <f t="shared" si="67"/>
        <v>2.9819429491434387E-4</v>
      </c>
      <c r="L388" s="9">
        <f t="shared" ref="L388:L451" si="74">SQRT(K388)</f>
        <v>1.7268303185731478E-2</v>
      </c>
      <c r="N388">
        <v>4887.87</v>
      </c>
      <c r="O388">
        <f t="shared" si="68"/>
        <v>-4.9063817572176467E-3</v>
      </c>
      <c r="P388">
        <f t="shared" si="69"/>
        <v>3.3895207410149794E-4</v>
      </c>
      <c r="Q388" s="9">
        <f t="shared" ref="Q388:Q451" si="75">SQRT(P388)</f>
        <v>1.8410651104768076E-2</v>
      </c>
      <c r="S388">
        <v>13389.9</v>
      </c>
      <c r="T388">
        <f t="shared" si="70"/>
        <v>1.5204680136109641E-2</v>
      </c>
      <c r="U388">
        <f t="shared" si="71"/>
        <v>5.9541109914263281E-4</v>
      </c>
      <c r="V388" s="9">
        <f t="shared" ref="V388:V451" si="76">SQRT(U388)</f>
        <v>2.4401047091111332E-2</v>
      </c>
    </row>
    <row r="389" spans="2:22" x14ac:dyDescent="0.25">
      <c r="B389" s="2">
        <v>387</v>
      </c>
      <c r="C389" s="1">
        <v>39542</v>
      </c>
      <c r="D389">
        <v>12609.42</v>
      </c>
      <c r="E389">
        <f t="shared" si="72"/>
        <v>-1.3155362374396846E-3</v>
      </c>
      <c r="F389">
        <f t="shared" ref="F389:F452" si="77">$A$2*F388+(1-$A$2)*E388*E388</f>
        <v>2.7920240484724773E-4</v>
      </c>
      <c r="G389" s="9">
        <f t="shared" si="73"/>
        <v>1.6709350820640751E-2</v>
      </c>
      <c r="I389">
        <v>5947.1</v>
      </c>
      <c r="J389">
        <f t="shared" ref="J389:J452" si="78">(I389-I388)/I388</f>
        <v>9.4715937059732455E-3</v>
      </c>
      <c r="K389">
        <f t="shared" ref="K389:K452" si="79">$A$2*K388+(1-$A$2)*J388*J388</f>
        <v>2.8134011741712603E-4</v>
      </c>
      <c r="L389" s="9">
        <f t="shared" si="74"/>
        <v>1.6773196398335233E-2</v>
      </c>
      <c r="N389">
        <v>4900.88</v>
      </c>
      <c r="O389">
        <f t="shared" ref="O389:O452" si="80">(N389-N388)/N388</f>
        <v>2.661691084255559E-3</v>
      </c>
      <c r="P389">
        <f t="shared" ref="P389:P452" si="81">$A$2*P388+(1-$A$2)*O388*O388</f>
        <v>3.2005930457226154E-4</v>
      </c>
      <c r="Q389" s="9">
        <f t="shared" si="75"/>
        <v>1.789020135639232E-2</v>
      </c>
      <c r="S389">
        <v>13293.22</v>
      </c>
      <c r="T389">
        <f t="shared" ref="T389:T452" si="82">(S389-S388)/S388</f>
        <v>-7.2203675904973369E-3</v>
      </c>
      <c r="U389">
        <f t="shared" ref="U389:U452" si="83">$A$2*U388+(1-$A$2)*T388*T388</f>
        <v>5.7355737107655928E-4</v>
      </c>
      <c r="V389" s="9">
        <f t="shared" si="76"/>
        <v>2.3949057832753241E-2</v>
      </c>
    </row>
    <row r="390" spans="2:22" x14ac:dyDescent="0.25">
      <c r="B390" s="2">
        <v>388</v>
      </c>
      <c r="C390" s="1">
        <v>39545</v>
      </c>
      <c r="D390">
        <v>12612.43</v>
      </c>
      <c r="E390">
        <f t="shared" si="72"/>
        <v>2.3871042442873806E-4</v>
      </c>
      <c r="F390">
        <f t="shared" si="77"/>
        <v>2.6255409869193382E-4</v>
      </c>
      <c r="G390" s="9">
        <f t="shared" si="73"/>
        <v>1.6203521181889256E-2</v>
      </c>
      <c r="I390">
        <v>6014.8</v>
      </c>
      <c r="J390">
        <f t="shared" si="78"/>
        <v>1.1383699618301326E-2</v>
      </c>
      <c r="K390">
        <f t="shared" si="79"/>
        <v>2.6984237561196038E-4</v>
      </c>
      <c r="L390" s="9">
        <f t="shared" si="74"/>
        <v>1.6426879667543692E-2</v>
      </c>
      <c r="N390">
        <v>4944.6000000000004</v>
      </c>
      <c r="O390">
        <f t="shared" si="80"/>
        <v>8.9208468683175789E-3</v>
      </c>
      <c r="P390">
        <f t="shared" si="81"/>
        <v>3.0128082226360618E-4</v>
      </c>
      <c r="Q390" s="9">
        <f t="shared" si="75"/>
        <v>1.7357442849210428E-2</v>
      </c>
      <c r="S390">
        <v>13450.23</v>
      </c>
      <c r="T390">
        <f t="shared" si="82"/>
        <v>1.1811284248662117E-2</v>
      </c>
      <c r="U390">
        <f t="shared" si="83"/>
        <v>5.4227195130047989E-4</v>
      </c>
      <c r="V390" s="9">
        <f t="shared" si="76"/>
        <v>2.3286733375475398E-2</v>
      </c>
    </row>
    <row r="391" spans="2:22" x14ac:dyDescent="0.25">
      <c r="B391" s="2">
        <v>389</v>
      </c>
      <c r="C391" s="1">
        <v>39546</v>
      </c>
      <c r="D391">
        <v>12576.44</v>
      </c>
      <c r="E391">
        <f t="shared" si="72"/>
        <v>-2.8535341722411766E-3</v>
      </c>
      <c r="F391">
        <f t="shared" si="77"/>
        <v>2.4680427173042163E-4</v>
      </c>
      <c r="G391" s="9">
        <f t="shared" si="73"/>
        <v>1.5710005465639457E-2</v>
      </c>
      <c r="I391">
        <v>5990.2</v>
      </c>
      <c r="J391">
        <f t="shared" si="78"/>
        <v>-4.0899115515063448E-3</v>
      </c>
      <c r="K391">
        <f t="shared" si="79"/>
        <v>2.6142715009522558E-4</v>
      </c>
      <c r="L391" s="9">
        <f t="shared" si="74"/>
        <v>1.6168708980472919E-2</v>
      </c>
      <c r="N391">
        <v>4912.6899999999996</v>
      </c>
      <c r="O391">
        <f t="shared" si="80"/>
        <v>-6.4535048335559522E-3</v>
      </c>
      <c r="P391">
        <f t="shared" si="81"/>
        <v>2.879788634586681E-4</v>
      </c>
      <c r="Q391" s="9">
        <f t="shared" si="75"/>
        <v>1.6969939995729745E-2</v>
      </c>
      <c r="S391">
        <v>13250.43</v>
      </c>
      <c r="T391">
        <f t="shared" si="82"/>
        <v>-1.4854764565364257E-2</v>
      </c>
      <c r="U391">
        <f t="shared" si="83"/>
        <v>5.1810602035861264E-4</v>
      </c>
      <c r="V391" s="9">
        <f t="shared" si="76"/>
        <v>2.2761942367878287E-2</v>
      </c>
    </row>
    <row r="392" spans="2:22" x14ac:dyDescent="0.25">
      <c r="B392" s="2">
        <v>390</v>
      </c>
      <c r="C392" s="1">
        <v>39547</v>
      </c>
      <c r="D392">
        <v>12527.26</v>
      </c>
      <c r="E392">
        <f t="shared" si="72"/>
        <v>-3.9104865923902388E-3</v>
      </c>
      <c r="F392">
        <f t="shared" si="77"/>
        <v>2.3248457486292523E-4</v>
      </c>
      <c r="G392" s="9">
        <f t="shared" si="73"/>
        <v>1.5247444863416467E-2</v>
      </c>
      <c r="I392">
        <v>5983.9</v>
      </c>
      <c r="J392">
        <f t="shared" si="78"/>
        <v>-1.0517178057494212E-3</v>
      </c>
      <c r="K392">
        <f t="shared" si="79"/>
        <v>2.4674516367946076E-4</v>
      </c>
      <c r="L392" s="9">
        <f t="shared" si="74"/>
        <v>1.5708124129871801E-2</v>
      </c>
      <c r="N392">
        <v>4874.97</v>
      </c>
      <c r="O392">
        <f t="shared" si="80"/>
        <v>-7.6780745375750045E-3</v>
      </c>
      <c r="P392">
        <f t="shared" si="81"/>
        <v>2.731989951293518E-4</v>
      </c>
      <c r="Q392" s="9">
        <f t="shared" si="75"/>
        <v>1.652873241145103E-2</v>
      </c>
      <c r="S392">
        <v>13111.89</v>
      </c>
      <c r="T392">
        <f t="shared" si="82"/>
        <v>-1.0455509745721524E-2</v>
      </c>
      <c r="U392">
        <f t="shared" si="83"/>
        <v>5.0025950095463993E-4</v>
      </c>
      <c r="V392" s="9">
        <f t="shared" si="76"/>
        <v>2.2366481640048796E-2</v>
      </c>
    </row>
    <row r="393" spans="2:22" x14ac:dyDescent="0.25">
      <c r="B393" s="2">
        <v>391</v>
      </c>
      <c r="C393" s="1">
        <v>39548</v>
      </c>
      <c r="D393">
        <v>12581.98</v>
      </c>
      <c r="E393">
        <f t="shared" si="72"/>
        <v>4.3680741039939571E-3</v>
      </c>
      <c r="F393">
        <f t="shared" si="77"/>
        <v>2.1945301469450553E-4</v>
      </c>
      <c r="G393" s="9">
        <f t="shared" si="73"/>
        <v>1.4813946627907956E-2</v>
      </c>
      <c r="I393">
        <v>5965.1</v>
      </c>
      <c r="J393">
        <f t="shared" si="78"/>
        <v>-3.141763732682577E-3</v>
      </c>
      <c r="K393">
        <f t="shared" si="79"/>
        <v>2.320068204792689E-4</v>
      </c>
      <c r="L393" s="9">
        <f t="shared" si="74"/>
        <v>1.5231770103283101E-2</v>
      </c>
      <c r="N393">
        <v>4859.42</v>
      </c>
      <c r="O393">
        <f t="shared" si="80"/>
        <v>-3.189763219055744E-3</v>
      </c>
      <c r="P393">
        <f t="shared" si="81"/>
        <v>2.6034422513786411E-4</v>
      </c>
      <c r="Q393" s="9">
        <f t="shared" si="75"/>
        <v>1.6135185934406337E-2</v>
      </c>
      <c r="S393">
        <v>12945.3</v>
      </c>
      <c r="T393">
        <f t="shared" si="82"/>
        <v>-1.2705262170442259E-2</v>
      </c>
      <c r="U393">
        <f t="shared" si="83"/>
        <v>4.7680299193993418E-4</v>
      </c>
      <c r="V393" s="9">
        <f t="shared" si="76"/>
        <v>2.1835819012346071E-2</v>
      </c>
    </row>
    <row r="394" spans="2:22" x14ac:dyDescent="0.25">
      <c r="B394" s="2">
        <v>392</v>
      </c>
      <c r="C394" s="1">
        <v>39549</v>
      </c>
      <c r="D394">
        <v>12325.42</v>
      </c>
      <c r="E394">
        <f t="shared" si="72"/>
        <v>-2.0391067224713399E-2</v>
      </c>
      <c r="F394">
        <f t="shared" si="77"/>
        <v>2.0743063809551416E-4</v>
      </c>
      <c r="G394" s="9">
        <f t="shared" si="73"/>
        <v>1.4402452502803616E-2</v>
      </c>
      <c r="I394">
        <v>5895.5</v>
      </c>
      <c r="J394">
        <f t="shared" si="78"/>
        <v>-1.1667868099445165E-2</v>
      </c>
      <c r="K394">
        <f t="shared" si="79"/>
        <v>2.1867865201163274E-4</v>
      </c>
      <c r="L394" s="9">
        <f t="shared" si="74"/>
        <v>1.4787787258803553E-2</v>
      </c>
      <c r="N394">
        <v>4797.93</v>
      </c>
      <c r="O394">
        <f t="shared" si="80"/>
        <v>-1.2653773495602311E-2</v>
      </c>
      <c r="P394">
        <f t="shared" si="81"/>
        <v>2.4533404699321069E-4</v>
      </c>
      <c r="Q394" s="9">
        <f t="shared" si="75"/>
        <v>1.5663142947480582E-2</v>
      </c>
      <c r="S394">
        <v>13323.73</v>
      </c>
      <c r="T394">
        <f t="shared" si="82"/>
        <v>2.9233003483889929E-2</v>
      </c>
      <c r="U394">
        <f t="shared" si="83"/>
        <v>4.578802336327184E-4</v>
      </c>
      <c r="V394" s="9">
        <f t="shared" si="76"/>
        <v>2.1398136218669102E-2</v>
      </c>
    </row>
    <row r="395" spans="2:22" x14ac:dyDescent="0.25">
      <c r="B395" s="2">
        <v>393</v>
      </c>
      <c r="C395" s="1">
        <v>39552</v>
      </c>
      <c r="D395">
        <v>12302.06</v>
      </c>
      <c r="E395">
        <f t="shared" si="72"/>
        <v>-1.8952701003292856E-3</v>
      </c>
      <c r="F395">
        <f t="shared" si="77"/>
        <v>2.1993253716355018E-4</v>
      </c>
      <c r="G395" s="9">
        <f t="shared" si="73"/>
        <v>1.4830122628068527E-2</v>
      </c>
      <c r="I395">
        <v>5831.6</v>
      </c>
      <c r="J395">
        <f t="shared" si="78"/>
        <v>-1.0838775337121472E-2</v>
      </c>
      <c r="K395">
        <f t="shared" si="79"/>
        <v>2.1372628165009777E-4</v>
      </c>
      <c r="L395" s="9">
        <f t="shared" si="74"/>
        <v>1.4619380344258704E-2</v>
      </c>
      <c r="N395">
        <v>4766.49</v>
      </c>
      <c r="O395">
        <f t="shared" si="80"/>
        <v>-6.5528259061721425E-3</v>
      </c>
      <c r="P395">
        <f t="shared" si="81"/>
        <v>2.402210831942985E-4</v>
      </c>
      <c r="Q395" s="9">
        <f t="shared" si="75"/>
        <v>1.5499067171746128E-2</v>
      </c>
      <c r="S395">
        <v>12917.51</v>
      </c>
      <c r="T395">
        <f t="shared" si="82"/>
        <v>-3.0488459312820012E-2</v>
      </c>
      <c r="U395">
        <f t="shared" si="83"/>
        <v>4.8168152917610254E-4</v>
      </c>
      <c r="V395" s="9">
        <f t="shared" si="76"/>
        <v>2.1947244227376306E-2</v>
      </c>
    </row>
    <row r="396" spans="2:22" x14ac:dyDescent="0.25">
      <c r="B396" s="2">
        <v>394</v>
      </c>
      <c r="C396" s="1">
        <v>39553</v>
      </c>
      <c r="D396">
        <v>12362.47</v>
      </c>
      <c r="E396">
        <f t="shared" si="72"/>
        <v>4.9105596948803582E-3</v>
      </c>
      <c r="F396">
        <f t="shared" si="77"/>
        <v>2.069521078589293E-4</v>
      </c>
      <c r="G396" s="9">
        <f t="shared" si="73"/>
        <v>1.4385830106703239E-2</v>
      </c>
      <c r="I396">
        <v>5906.9</v>
      </c>
      <c r="J396">
        <f t="shared" si="78"/>
        <v>1.2912408258453816E-2</v>
      </c>
      <c r="K396">
        <f t="shared" si="79"/>
        <v>2.0795144779960746E-4</v>
      </c>
      <c r="L396" s="9">
        <f t="shared" si="74"/>
        <v>1.442052175892424E-2</v>
      </c>
      <c r="N396">
        <v>4780.68</v>
      </c>
      <c r="O396">
        <f t="shared" si="80"/>
        <v>2.9770334145252609E-3</v>
      </c>
      <c r="P396">
        <f t="shared" si="81"/>
        <v>2.2838418984403664E-4</v>
      </c>
      <c r="Q396" s="9">
        <f t="shared" si="75"/>
        <v>1.5112385312849743E-2</v>
      </c>
      <c r="S396">
        <v>12990.58</v>
      </c>
      <c r="T396">
        <f t="shared" si="82"/>
        <v>5.6566629327168862E-3</v>
      </c>
      <c r="U396">
        <f t="shared" si="83"/>
        <v>5.0855340650170526E-4</v>
      </c>
      <c r="V396" s="9">
        <f t="shared" si="76"/>
        <v>2.2551128719017707E-2</v>
      </c>
    </row>
    <row r="397" spans="2:22" x14ac:dyDescent="0.25">
      <c r="B397" s="2">
        <v>395</v>
      </c>
      <c r="C397" s="1">
        <v>39554</v>
      </c>
      <c r="D397">
        <v>12619.27</v>
      </c>
      <c r="E397">
        <f t="shared" si="72"/>
        <v>2.0772547880803845E-2</v>
      </c>
      <c r="F397">
        <f t="shared" si="77"/>
        <v>1.9598179717841255E-4</v>
      </c>
      <c r="G397" s="9">
        <f t="shared" si="73"/>
        <v>1.3999349884134354E-2</v>
      </c>
      <c r="I397">
        <v>6046.2</v>
      </c>
      <c r="J397">
        <f t="shared" si="78"/>
        <v>2.3582589852545362E-2</v>
      </c>
      <c r="K397">
        <f t="shared" si="79"/>
        <v>2.0547817815361018E-4</v>
      </c>
      <c r="L397" s="9">
        <f t="shared" si="74"/>
        <v>1.4334510042328276E-2</v>
      </c>
      <c r="N397">
        <v>4855.1000000000004</v>
      </c>
      <c r="O397">
        <f t="shared" si="80"/>
        <v>1.5566823129763981E-2</v>
      </c>
      <c r="P397">
        <f t="shared" si="81"/>
        <v>2.1521290213046644E-4</v>
      </c>
      <c r="Q397" s="9">
        <f t="shared" si="75"/>
        <v>1.4670136404630546E-2</v>
      </c>
      <c r="S397">
        <v>13146.13</v>
      </c>
      <c r="T397">
        <f t="shared" si="82"/>
        <v>1.1974061204349557E-2</v>
      </c>
      <c r="U397">
        <f t="shared" si="83"/>
        <v>4.7996007224366529E-4</v>
      </c>
      <c r="V397" s="9">
        <f t="shared" si="76"/>
        <v>2.1907991059055717E-2</v>
      </c>
    </row>
    <row r="398" spans="2:22" x14ac:dyDescent="0.25">
      <c r="B398" s="2">
        <v>396</v>
      </c>
      <c r="C398" s="1">
        <v>39555</v>
      </c>
      <c r="D398">
        <v>12620.49</v>
      </c>
      <c r="E398">
        <f t="shared" si="72"/>
        <v>9.6677541569309888E-5</v>
      </c>
      <c r="F398">
        <f t="shared" si="77"/>
        <v>2.1011281407532509E-4</v>
      </c>
      <c r="G398" s="9">
        <f t="shared" si="73"/>
        <v>1.4495268678962977E-2</v>
      </c>
      <c r="I398">
        <v>5980.4</v>
      </c>
      <c r="J398">
        <f t="shared" si="78"/>
        <v>-1.088286857861139E-2</v>
      </c>
      <c r="K398">
        <f t="shared" si="79"/>
        <v>2.2651780011359612E-4</v>
      </c>
      <c r="L398" s="9">
        <f t="shared" si="74"/>
        <v>1.5050508300838086E-2</v>
      </c>
      <c r="N398">
        <v>4862.1400000000003</v>
      </c>
      <c r="O398">
        <f t="shared" si="80"/>
        <v>1.4500216267430048E-3</v>
      </c>
      <c r="P398">
        <f t="shared" si="81"/>
        <v>2.1683968694383976E-4</v>
      </c>
      <c r="Q398" s="9">
        <f t="shared" si="75"/>
        <v>1.4725477477618163E-2</v>
      </c>
      <c r="S398">
        <v>13398.3</v>
      </c>
      <c r="T398">
        <f t="shared" si="82"/>
        <v>1.9182071073388145E-2</v>
      </c>
      <c r="U398">
        <f t="shared" si="83"/>
        <v>4.5976515641257593E-4</v>
      </c>
      <c r="V398" s="9">
        <f t="shared" si="76"/>
        <v>2.1442135071223105E-2</v>
      </c>
    </row>
    <row r="399" spans="2:22" x14ac:dyDescent="0.25">
      <c r="B399" s="2">
        <v>397</v>
      </c>
      <c r="C399" s="1">
        <v>39556</v>
      </c>
      <c r="D399">
        <v>12849.36</v>
      </c>
      <c r="E399">
        <f t="shared" si="72"/>
        <v>1.8134795083233759E-2</v>
      </c>
      <c r="F399">
        <f t="shared" si="77"/>
        <v>1.9750660602362821E-4</v>
      </c>
      <c r="G399" s="9">
        <f t="shared" si="73"/>
        <v>1.4053704352363052E-2</v>
      </c>
      <c r="I399">
        <v>6056.5</v>
      </c>
      <c r="J399">
        <f t="shared" si="78"/>
        <v>1.2724901344391741E-2</v>
      </c>
      <c r="K399">
        <f t="shared" si="79"/>
        <v>2.2003294181673996E-4</v>
      </c>
      <c r="L399" s="9">
        <f t="shared" si="74"/>
        <v>1.4833507401041062E-2</v>
      </c>
      <c r="N399">
        <v>4961.6899999999996</v>
      </c>
      <c r="O399">
        <f t="shared" si="80"/>
        <v>2.0474523563698138E-2</v>
      </c>
      <c r="P399">
        <f t="shared" si="81"/>
        <v>2.039554594902907E-4</v>
      </c>
      <c r="Q399" s="9">
        <f t="shared" si="75"/>
        <v>1.4281297542250519E-2</v>
      </c>
      <c r="S399">
        <v>13476.45</v>
      </c>
      <c r="T399">
        <f t="shared" si="82"/>
        <v>5.8328295380758351E-3</v>
      </c>
      <c r="U399">
        <f t="shared" si="83"/>
        <v>4.5425635806769225E-4</v>
      </c>
      <c r="V399" s="9">
        <f t="shared" si="76"/>
        <v>2.1313290643814067E-2</v>
      </c>
    </row>
    <row r="400" spans="2:22" x14ac:dyDescent="0.25">
      <c r="B400" s="2">
        <v>398</v>
      </c>
      <c r="C400" s="1">
        <v>39559</v>
      </c>
      <c r="D400">
        <v>12825.02</v>
      </c>
      <c r="E400">
        <f t="shared" si="72"/>
        <v>-1.894257768480309E-3</v>
      </c>
      <c r="F400">
        <f t="shared" si="77"/>
        <v>2.0538845722486328E-4</v>
      </c>
      <c r="G400" s="9">
        <f t="shared" si="73"/>
        <v>1.4331380157712072E-2</v>
      </c>
      <c r="I400">
        <v>6053</v>
      </c>
      <c r="J400">
        <f t="shared" si="78"/>
        <v>-5.7789152150582016E-4</v>
      </c>
      <c r="K400">
        <f t="shared" si="79"/>
        <v>2.1654635216120571E-4</v>
      </c>
      <c r="L400" s="9">
        <f t="shared" si="74"/>
        <v>1.4715513995821067E-2</v>
      </c>
      <c r="N400">
        <v>4910.3500000000004</v>
      </c>
      <c r="O400">
        <f t="shared" si="80"/>
        <v>-1.0347280865995102E-2</v>
      </c>
      <c r="P400">
        <f t="shared" si="81"/>
        <v>2.1687049883049907E-4</v>
      </c>
      <c r="Q400" s="9">
        <f t="shared" si="75"/>
        <v>1.4726523650559866E-2</v>
      </c>
      <c r="S400">
        <v>13696.55</v>
      </c>
      <c r="T400">
        <f t="shared" si="82"/>
        <v>1.6332194309332096E-2</v>
      </c>
      <c r="U400">
        <f t="shared" si="83"/>
        <v>4.2904229060884567E-4</v>
      </c>
      <c r="V400" s="9">
        <f t="shared" si="76"/>
        <v>2.0713336056966913E-2</v>
      </c>
    </row>
    <row r="401" spans="2:22" x14ac:dyDescent="0.25">
      <c r="B401" s="2">
        <v>399</v>
      </c>
      <c r="C401" s="1">
        <v>39560</v>
      </c>
      <c r="D401">
        <v>12720.23</v>
      </c>
      <c r="E401">
        <f t="shared" si="72"/>
        <v>-8.1707474920117758E-3</v>
      </c>
      <c r="F401">
        <f t="shared" si="77"/>
        <v>1.9328044254097836E-4</v>
      </c>
      <c r="G401" s="9">
        <f t="shared" si="73"/>
        <v>1.3902533673434435E-2</v>
      </c>
      <c r="I401">
        <v>6034.7</v>
      </c>
      <c r="J401">
        <f t="shared" si="78"/>
        <v>-3.0232942342640315E-3</v>
      </c>
      <c r="K401">
        <f t="shared" si="79"/>
        <v>2.0357360854817105E-4</v>
      </c>
      <c r="L401" s="9">
        <f t="shared" si="74"/>
        <v>1.4267922362704777E-2</v>
      </c>
      <c r="N401">
        <v>4872.6400000000003</v>
      </c>
      <c r="O401">
        <f t="shared" si="80"/>
        <v>-7.679696966611348E-3</v>
      </c>
      <c r="P401">
        <f t="shared" si="81"/>
        <v>2.1028224217985641E-4</v>
      </c>
      <c r="Q401" s="9">
        <f t="shared" si="75"/>
        <v>1.4501111756684603E-2</v>
      </c>
      <c r="S401">
        <v>13547.82</v>
      </c>
      <c r="T401">
        <f t="shared" si="82"/>
        <v>-1.0858938929876471E-2</v>
      </c>
      <c r="U401">
        <f t="shared" si="83"/>
        <v>4.1930418742978172E-4</v>
      </c>
      <c r="V401" s="9">
        <f t="shared" si="76"/>
        <v>2.0476918406581144E-2</v>
      </c>
    </row>
    <row r="402" spans="2:22" x14ac:dyDescent="0.25">
      <c r="B402" s="2">
        <v>400</v>
      </c>
      <c r="C402" s="1">
        <v>39561</v>
      </c>
      <c r="D402">
        <v>12763.22</v>
      </c>
      <c r="E402">
        <f t="shared" si="72"/>
        <v>3.3796558710023155E-3</v>
      </c>
      <c r="F402">
        <f t="shared" si="77"/>
        <v>1.8568928286321265E-4</v>
      </c>
      <c r="G402" s="9">
        <f t="shared" si="73"/>
        <v>1.3626785492668939E-2</v>
      </c>
      <c r="I402">
        <v>6083.6</v>
      </c>
      <c r="J402">
        <f t="shared" si="78"/>
        <v>8.1031368585017562E-3</v>
      </c>
      <c r="K402">
        <f t="shared" si="79"/>
        <v>1.9190761051689683E-4</v>
      </c>
      <c r="L402" s="9">
        <f t="shared" si="74"/>
        <v>1.3853072241091391E-2</v>
      </c>
      <c r="N402">
        <v>4944.6499999999996</v>
      </c>
      <c r="O402">
        <f t="shared" si="80"/>
        <v>1.4778436330202786E-2</v>
      </c>
      <c r="P402">
        <f t="shared" si="81"/>
        <v>2.0120397237900379E-4</v>
      </c>
      <c r="Q402" s="9">
        <f t="shared" si="75"/>
        <v>1.4184638605865283E-2</v>
      </c>
      <c r="S402">
        <v>13579.16</v>
      </c>
      <c r="T402">
        <f t="shared" si="82"/>
        <v>2.3132873037876311E-3</v>
      </c>
      <c r="U402">
        <f t="shared" si="83"/>
        <v>4.0122092946496201E-4</v>
      </c>
      <c r="V402" s="9">
        <f t="shared" si="76"/>
        <v>2.0030499980403935E-2</v>
      </c>
    </row>
    <row r="403" spans="2:22" x14ac:dyDescent="0.25">
      <c r="B403" s="2">
        <v>401</v>
      </c>
      <c r="C403" s="1">
        <v>39562</v>
      </c>
      <c r="D403">
        <v>12848.95</v>
      </c>
      <c r="E403">
        <f t="shared" si="72"/>
        <v>6.7169570061474601E-3</v>
      </c>
      <c r="F403">
        <f t="shared" si="77"/>
        <v>1.752332503198039E-4</v>
      </c>
      <c r="G403" s="9">
        <f t="shared" si="73"/>
        <v>1.3237569653067133E-2</v>
      </c>
      <c r="I403">
        <v>6050.7</v>
      </c>
      <c r="J403">
        <f t="shared" si="78"/>
        <v>-5.407982115852545E-3</v>
      </c>
      <c r="K403">
        <f t="shared" si="79"/>
        <v>1.843328035027396E-4</v>
      </c>
      <c r="L403" s="9">
        <f t="shared" si="74"/>
        <v>1.357692172411477E-2</v>
      </c>
      <c r="N403">
        <v>4929.55</v>
      </c>
      <c r="O403">
        <f t="shared" si="80"/>
        <v>-3.05380562830523E-3</v>
      </c>
      <c r="P403">
        <f t="shared" si="81"/>
        <v>2.0223586485821504E-4</v>
      </c>
      <c r="Q403" s="9">
        <f t="shared" si="75"/>
        <v>1.4220965679524546E-2</v>
      </c>
      <c r="S403">
        <v>13540.87</v>
      </c>
      <c r="T403">
        <f t="shared" si="82"/>
        <v>-2.8197620471368669E-3</v>
      </c>
      <c r="U403">
        <f t="shared" si="83"/>
        <v>3.7746875158605619E-4</v>
      </c>
      <c r="V403" s="9">
        <f t="shared" si="76"/>
        <v>1.9428555056567025E-2</v>
      </c>
    </row>
    <row r="404" spans="2:22" x14ac:dyDescent="0.25">
      <c r="B404" s="2">
        <v>402</v>
      </c>
      <c r="C404" s="1">
        <v>39563</v>
      </c>
      <c r="D404">
        <v>12891.86</v>
      </c>
      <c r="E404">
        <f t="shared" si="72"/>
        <v>3.3395724942504915E-3</v>
      </c>
      <c r="F404">
        <f t="shared" si="77"/>
        <v>1.6742630598596167E-4</v>
      </c>
      <c r="G404" s="9">
        <f t="shared" si="73"/>
        <v>1.2939331744180674E-2</v>
      </c>
      <c r="I404">
        <v>6091.4</v>
      </c>
      <c r="J404">
        <f t="shared" si="78"/>
        <v>6.7264944551869736E-3</v>
      </c>
      <c r="K404">
        <f t="shared" si="79"/>
        <v>1.7502761152649808E-4</v>
      </c>
      <c r="L404" s="9">
        <f t="shared" si="74"/>
        <v>1.3229800131766847E-2</v>
      </c>
      <c r="N404">
        <v>4978.21</v>
      </c>
      <c r="O404">
        <f t="shared" si="80"/>
        <v>9.8710835674655599E-3</v>
      </c>
      <c r="P404">
        <f t="shared" si="81"/>
        <v>1.9066125669565023E-4</v>
      </c>
      <c r="Q404" s="9">
        <f t="shared" si="75"/>
        <v>1.380801421985255E-2</v>
      </c>
      <c r="S404">
        <v>13863.47</v>
      </c>
      <c r="T404">
        <f t="shared" si="82"/>
        <v>2.3824170825065046E-2</v>
      </c>
      <c r="U404">
        <f t="shared" si="83"/>
        <v>3.5529768997104121E-4</v>
      </c>
      <c r="V404" s="9">
        <f t="shared" si="76"/>
        <v>1.8849341897558155E-2</v>
      </c>
    </row>
    <row r="405" spans="2:22" x14ac:dyDescent="0.25">
      <c r="B405" s="2">
        <v>403</v>
      </c>
      <c r="C405" s="1">
        <v>39566</v>
      </c>
      <c r="D405">
        <v>12871.75</v>
      </c>
      <c r="E405">
        <f t="shared" si="72"/>
        <v>-1.5598990370668455E-3</v>
      </c>
      <c r="F405">
        <f t="shared" si="77"/>
        <v>1.5804989229346522E-4</v>
      </c>
      <c r="G405" s="9">
        <f t="shared" si="73"/>
        <v>1.2571789542203815E-2</v>
      </c>
      <c r="I405">
        <v>6090.4</v>
      </c>
      <c r="J405">
        <f t="shared" si="78"/>
        <v>-1.6416587319827955E-4</v>
      </c>
      <c r="K405">
        <f t="shared" si="79"/>
        <v>1.6724069849424785E-4</v>
      </c>
      <c r="L405" s="9">
        <f t="shared" si="74"/>
        <v>1.2932157534388755E-2</v>
      </c>
      <c r="N405">
        <v>5012.75</v>
      </c>
      <c r="O405">
        <f t="shared" si="80"/>
        <v>6.9382368361318551E-3</v>
      </c>
      <c r="P405">
        <f t="shared" si="81"/>
        <v>1.8506787874166453E-4</v>
      </c>
      <c r="Q405" s="9">
        <f t="shared" si="75"/>
        <v>1.360396555206108E-2</v>
      </c>
      <c r="S405">
        <v>13894.37</v>
      </c>
      <c r="T405">
        <f t="shared" si="82"/>
        <v>2.2288792055669654E-3</v>
      </c>
      <c r="U405">
        <f t="shared" si="83"/>
        <v>3.6803529550289159E-4</v>
      </c>
      <c r="V405" s="9">
        <f t="shared" si="76"/>
        <v>1.9184246023831418E-2</v>
      </c>
    </row>
    <row r="406" spans="2:22" x14ac:dyDescent="0.25">
      <c r="B406" s="2">
        <v>404</v>
      </c>
      <c r="C406" s="1">
        <v>39568</v>
      </c>
      <c r="D406">
        <v>12820.13</v>
      </c>
      <c r="E406">
        <f t="shared" si="72"/>
        <v>-4.0103327053431581E-3</v>
      </c>
      <c r="F406">
        <f t="shared" si="77"/>
        <v>1.4871289585620783E-4</v>
      </c>
      <c r="G406" s="9">
        <f t="shared" si="73"/>
        <v>1.2194789701188284E-2</v>
      </c>
      <c r="I406">
        <v>6087.3</v>
      </c>
      <c r="J406">
        <f t="shared" si="78"/>
        <v>-5.0899776697744886E-4</v>
      </c>
      <c r="K406">
        <f t="shared" si="79"/>
        <v>1.5720787361062834E-4</v>
      </c>
      <c r="L406" s="9">
        <f t="shared" si="74"/>
        <v>1.2538256402332358E-2</v>
      </c>
      <c r="N406">
        <v>4996.54</v>
      </c>
      <c r="O406">
        <f t="shared" si="80"/>
        <v>-3.2337539274849207E-3</v>
      </c>
      <c r="P406">
        <f t="shared" si="81"/>
        <v>1.7685215384082007E-4</v>
      </c>
      <c r="Q406" s="9">
        <f t="shared" si="75"/>
        <v>1.3298577135950299E-2</v>
      </c>
      <c r="S406">
        <v>13849.99</v>
      </c>
      <c r="T406">
        <f t="shared" si="82"/>
        <v>-3.1940994805810564E-3</v>
      </c>
      <c r="U406">
        <f t="shared" si="83"/>
        <v>3.4625125192349861E-4</v>
      </c>
      <c r="V406" s="9">
        <f t="shared" si="76"/>
        <v>1.8607827705659212E-2</v>
      </c>
    </row>
    <row r="407" spans="2:22" x14ac:dyDescent="0.25">
      <c r="B407" s="2">
        <v>405</v>
      </c>
      <c r="C407" s="1">
        <v>39570</v>
      </c>
      <c r="D407">
        <v>13058.2</v>
      </c>
      <c r="E407">
        <f t="shared" si="72"/>
        <v>1.8570014500633111E-2</v>
      </c>
      <c r="F407">
        <f t="shared" si="77"/>
        <v>1.4075508820928805E-4</v>
      </c>
      <c r="G407" s="9">
        <f t="shared" si="73"/>
        <v>1.1864024958220884E-2</v>
      </c>
      <c r="I407">
        <v>6215.5</v>
      </c>
      <c r="J407">
        <f t="shared" si="78"/>
        <v>2.1060240172161682E-2</v>
      </c>
      <c r="K407">
        <f t="shared" si="79"/>
        <v>1.477909459175979E-4</v>
      </c>
      <c r="L407" s="9">
        <f t="shared" si="74"/>
        <v>1.2156929954457989E-2</v>
      </c>
      <c r="N407">
        <v>5069.71</v>
      </c>
      <c r="O407">
        <f t="shared" si="80"/>
        <v>1.4644133740548473E-2</v>
      </c>
      <c r="P407">
        <f t="shared" si="81"/>
        <v>1.668684544781823E-4</v>
      </c>
      <c r="Q407" s="9">
        <f t="shared" si="75"/>
        <v>1.2917757331602971E-2</v>
      </c>
      <c r="S407">
        <v>14049.26</v>
      </c>
      <c r="T407">
        <f t="shared" si="82"/>
        <v>1.438773602002604E-2</v>
      </c>
      <c r="U407">
        <f t="shared" si="83"/>
        <v>3.2608831309759959E-4</v>
      </c>
      <c r="V407" s="9">
        <f t="shared" si="76"/>
        <v>1.8057915524711029E-2</v>
      </c>
    </row>
    <row r="408" spans="2:22" x14ac:dyDescent="0.25">
      <c r="B408" s="2">
        <v>406</v>
      </c>
      <c r="C408" s="1">
        <v>39575</v>
      </c>
      <c r="D408">
        <v>12814.35</v>
      </c>
      <c r="E408">
        <f t="shared" si="72"/>
        <v>-1.8674089843929511E-2</v>
      </c>
      <c r="F408">
        <f t="shared" si="77"/>
        <v>1.5300050922995422E-4</v>
      </c>
      <c r="G408" s="9">
        <f t="shared" si="73"/>
        <v>1.2369337461236725E-2</v>
      </c>
      <c r="I408">
        <v>6261</v>
      </c>
      <c r="J408">
        <f t="shared" si="78"/>
        <v>7.3204086557799048E-3</v>
      </c>
      <c r="K408">
        <f t="shared" si="79"/>
        <v>1.6553551212909E-4</v>
      </c>
      <c r="L408" s="9">
        <f t="shared" si="74"/>
        <v>1.2866060474328962E-2</v>
      </c>
      <c r="N408">
        <v>5075.3100000000004</v>
      </c>
      <c r="O408">
        <f t="shared" si="80"/>
        <v>1.1045996713816696E-3</v>
      </c>
      <c r="P408">
        <f t="shared" si="81"/>
        <v>1.6972338639015559E-4</v>
      </c>
      <c r="Q408" s="9">
        <f t="shared" si="75"/>
        <v>1.3027792844152673E-2</v>
      </c>
      <c r="S408">
        <v>14102.48</v>
      </c>
      <c r="T408">
        <f t="shared" si="82"/>
        <v>3.7880998714522576E-3</v>
      </c>
      <c r="U408">
        <f t="shared" si="83"/>
        <v>3.1894343117866089E-4</v>
      </c>
      <c r="V408" s="9">
        <f t="shared" si="76"/>
        <v>1.7858987406307807E-2</v>
      </c>
    </row>
    <row r="409" spans="2:22" x14ac:dyDescent="0.25">
      <c r="B409" s="2">
        <v>407</v>
      </c>
      <c r="C409" s="1">
        <v>39576</v>
      </c>
      <c r="D409">
        <v>12866.78</v>
      </c>
      <c r="E409">
        <f t="shared" si="72"/>
        <v>4.0915067873126838E-3</v>
      </c>
      <c r="F409">
        <f t="shared" si="77"/>
        <v>1.6474377656610606E-4</v>
      </c>
      <c r="G409" s="9">
        <f t="shared" si="73"/>
        <v>1.2835255220139024E-2</v>
      </c>
      <c r="I409">
        <v>6270.8</v>
      </c>
      <c r="J409">
        <f t="shared" si="78"/>
        <v>1.565245168503463E-3</v>
      </c>
      <c r="K409">
        <f t="shared" si="79"/>
        <v>1.5881868437460164E-4</v>
      </c>
      <c r="L409" s="9">
        <f t="shared" si="74"/>
        <v>1.2602328529863108E-2</v>
      </c>
      <c r="N409">
        <v>5055.58</v>
      </c>
      <c r="O409">
        <f t="shared" si="80"/>
        <v>-3.8874472692309379E-3</v>
      </c>
      <c r="P409">
        <f t="shared" si="81"/>
        <v>1.5961319163278721E-4</v>
      </c>
      <c r="Q409" s="9">
        <f t="shared" si="75"/>
        <v>1.2633811445196862E-2</v>
      </c>
      <c r="S409">
        <v>13943.26</v>
      </c>
      <c r="T409">
        <f t="shared" si="82"/>
        <v>-1.1290212785268927E-2</v>
      </c>
      <c r="U409">
        <f t="shared" si="83"/>
        <v>3.0066780734610703E-4</v>
      </c>
      <c r="V409" s="9">
        <f t="shared" si="76"/>
        <v>1.7339775296874728E-2</v>
      </c>
    </row>
    <row r="410" spans="2:22" x14ac:dyDescent="0.25">
      <c r="B410" s="2">
        <v>408</v>
      </c>
      <c r="C410" s="1">
        <v>39577</v>
      </c>
      <c r="D410">
        <v>12745.88</v>
      </c>
      <c r="E410">
        <f t="shared" si="72"/>
        <v>-9.3962902917436569E-3</v>
      </c>
      <c r="F410">
        <f t="shared" si="77"/>
        <v>1.5586357563957725E-4</v>
      </c>
      <c r="G410" s="9">
        <f t="shared" si="73"/>
        <v>1.2484533457025026E-2</v>
      </c>
      <c r="I410">
        <v>6204.7</v>
      </c>
      <c r="J410">
        <f t="shared" si="78"/>
        <v>-1.0540919818842949E-2</v>
      </c>
      <c r="K410">
        <f t="shared" si="79"/>
        <v>1.4943656285837693E-4</v>
      </c>
      <c r="L410" s="9">
        <f t="shared" si="74"/>
        <v>1.2224424847753653E-2</v>
      </c>
      <c r="N410">
        <v>4960.5600000000004</v>
      </c>
      <c r="O410">
        <f t="shared" si="80"/>
        <v>-1.8795073957884066E-2</v>
      </c>
      <c r="P410">
        <f t="shared" si="81"/>
        <v>1.5094313491108305E-4</v>
      </c>
      <c r="Q410" s="9">
        <f t="shared" si="75"/>
        <v>1.2285891701910898E-2</v>
      </c>
      <c r="S410">
        <v>13655.34</v>
      </c>
      <c r="T410">
        <f t="shared" si="82"/>
        <v>-2.0649403367648603E-2</v>
      </c>
      <c r="U410">
        <f t="shared" si="83"/>
        <v>2.902758731895396E-4</v>
      </c>
      <c r="V410" s="9">
        <f t="shared" si="76"/>
        <v>1.7037484356252235E-2</v>
      </c>
    </row>
    <row r="411" spans="2:22" x14ac:dyDescent="0.25">
      <c r="B411" s="2">
        <v>409</v>
      </c>
      <c r="C411" s="1">
        <v>39580</v>
      </c>
      <c r="D411">
        <v>12876.05</v>
      </c>
      <c r="E411">
        <f t="shared" si="72"/>
        <v>1.0212711872385436E-2</v>
      </c>
      <c r="F411">
        <f t="shared" si="77"/>
        <v>1.5180917737600555E-4</v>
      </c>
      <c r="G411" s="9">
        <f t="shared" si="73"/>
        <v>1.2321086696229579E-2</v>
      </c>
      <c r="I411">
        <v>6220.6</v>
      </c>
      <c r="J411">
        <f t="shared" si="78"/>
        <v>2.5625735329670323E-3</v>
      </c>
      <c r="K411">
        <f t="shared" si="79"/>
        <v>1.4713702852451086E-4</v>
      </c>
      <c r="L411" s="9">
        <f t="shared" si="74"/>
        <v>1.2130005297794014E-2</v>
      </c>
      <c r="N411">
        <v>4976.21</v>
      </c>
      <c r="O411">
        <f t="shared" si="80"/>
        <v>3.1548857387068466E-3</v>
      </c>
      <c r="P411">
        <f t="shared" si="81"/>
        <v>1.6308183512135798E-4</v>
      </c>
      <c r="Q411" s="9">
        <f t="shared" si="75"/>
        <v>1.2770349843342507E-2</v>
      </c>
      <c r="S411">
        <v>13743.36</v>
      </c>
      <c r="T411">
        <f t="shared" si="82"/>
        <v>6.4458299829956954E-3</v>
      </c>
      <c r="U411">
        <f t="shared" si="83"/>
        <v>2.9844319236455865E-4</v>
      </c>
      <c r="V411" s="9">
        <f t="shared" si="76"/>
        <v>1.7275508454588497E-2</v>
      </c>
    </row>
    <row r="412" spans="2:22" x14ac:dyDescent="0.25">
      <c r="B412" s="2">
        <v>410</v>
      </c>
      <c r="C412" s="1">
        <v>39581</v>
      </c>
      <c r="D412">
        <v>12832.18</v>
      </c>
      <c r="E412">
        <f t="shared" si="72"/>
        <v>-3.4071007801304734E-3</v>
      </c>
      <c r="F412">
        <f t="shared" si="77"/>
        <v>1.4895859576074695E-4</v>
      </c>
      <c r="G412" s="9">
        <f t="shared" si="73"/>
        <v>1.2204859514174956E-2</v>
      </c>
      <c r="I412">
        <v>6211.9</v>
      </c>
      <c r="J412">
        <f t="shared" si="78"/>
        <v>-1.3985789152172986E-3</v>
      </c>
      <c r="K412">
        <f t="shared" si="79"/>
        <v>1.3870281379975199E-4</v>
      </c>
      <c r="L412" s="9">
        <f t="shared" si="74"/>
        <v>1.1777215876417991E-2</v>
      </c>
      <c r="N412">
        <v>4998.67</v>
      </c>
      <c r="O412">
        <f t="shared" si="80"/>
        <v>4.5134751145952511E-3</v>
      </c>
      <c r="P412">
        <f t="shared" si="81"/>
        <v>1.5389412325553424E-4</v>
      </c>
      <c r="Q412" s="9">
        <f t="shared" si="75"/>
        <v>1.2405407016923477E-2</v>
      </c>
      <c r="S412">
        <v>13953.73</v>
      </c>
      <c r="T412">
        <f t="shared" si="82"/>
        <v>1.53070282667411E-2</v>
      </c>
      <c r="U412">
        <f t="shared" si="83"/>
        <v>2.8302952427286629E-4</v>
      </c>
      <c r="V412" s="9">
        <f t="shared" si="76"/>
        <v>1.6823481336300947E-2</v>
      </c>
    </row>
    <row r="413" spans="2:22" x14ac:dyDescent="0.25">
      <c r="B413" s="2">
        <v>411</v>
      </c>
      <c r="C413" s="1">
        <v>39582</v>
      </c>
      <c r="D413">
        <v>12898.38</v>
      </c>
      <c r="E413">
        <f t="shared" si="72"/>
        <v>5.1589051899208795E-3</v>
      </c>
      <c r="F413">
        <f t="shared" si="77"/>
        <v>1.4071758015866007E-4</v>
      </c>
      <c r="G413" s="9">
        <f t="shared" si="73"/>
        <v>1.1862444105607413E-2</v>
      </c>
      <c r="I413">
        <v>6216</v>
      </c>
      <c r="J413">
        <f t="shared" si="78"/>
        <v>6.6002350327602896E-4</v>
      </c>
      <c r="K413">
        <f t="shared" si="79"/>
        <v>1.3049800635069229E-4</v>
      </c>
      <c r="L413" s="9">
        <f t="shared" si="74"/>
        <v>1.1423572398802937E-2</v>
      </c>
      <c r="N413">
        <v>5055.24</v>
      </c>
      <c r="O413">
        <f t="shared" si="80"/>
        <v>1.1317010324746324E-2</v>
      </c>
      <c r="P413">
        <f t="shared" si="81"/>
        <v>1.4588276331680642E-4</v>
      </c>
      <c r="Q413" s="9">
        <f t="shared" si="75"/>
        <v>1.2078193710849583E-2</v>
      </c>
      <c r="S413">
        <v>14118.55</v>
      </c>
      <c r="T413">
        <f t="shared" si="82"/>
        <v>1.1811895457343643E-2</v>
      </c>
      <c r="U413">
        <f t="shared" si="83"/>
        <v>2.8010605967802296E-4</v>
      </c>
      <c r="V413" s="9">
        <f t="shared" si="76"/>
        <v>1.6736369369669844E-2</v>
      </c>
    </row>
    <row r="414" spans="2:22" x14ac:dyDescent="0.25">
      <c r="B414" s="2">
        <v>412</v>
      </c>
      <c r="C414" s="1">
        <v>39583</v>
      </c>
      <c r="D414">
        <v>12992.66</v>
      </c>
      <c r="E414">
        <f t="shared" si="72"/>
        <v>7.3094450620931201E-3</v>
      </c>
      <c r="F414">
        <f t="shared" si="77"/>
        <v>1.3387138351465602E-4</v>
      </c>
      <c r="G414" s="9">
        <f t="shared" si="73"/>
        <v>1.1570280183066269E-2</v>
      </c>
      <c r="I414">
        <v>6251.8</v>
      </c>
      <c r="J414">
        <f t="shared" si="78"/>
        <v>5.7593307593307884E-3</v>
      </c>
      <c r="K414">
        <f t="shared" si="79"/>
        <v>1.2269426383114333E-4</v>
      </c>
      <c r="L414" s="9">
        <f t="shared" si="74"/>
        <v>1.1076744279396511E-2</v>
      </c>
      <c r="N414">
        <v>5057.51</v>
      </c>
      <c r="O414">
        <f t="shared" si="80"/>
        <v>4.4903901694092401E-4</v>
      </c>
      <c r="P414">
        <f t="shared" si="81"/>
        <v>1.4481428087922293E-4</v>
      </c>
      <c r="Q414" s="9">
        <f t="shared" si="75"/>
        <v>1.2033880541173032E-2</v>
      </c>
      <c r="S414">
        <v>14251.74</v>
      </c>
      <c r="T414">
        <f t="shared" si="82"/>
        <v>9.433688303685614E-3</v>
      </c>
      <c r="U414">
        <f t="shared" si="83"/>
        <v>2.716709485550545E-4</v>
      </c>
      <c r="V414" s="9">
        <f t="shared" si="76"/>
        <v>1.6482443646348512E-2</v>
      </c>
    </row>
    <row r="415" spans="2:22" x14ac:dyDescent="0.25">
      <c r="B415" s="2">
        <v>413</v>
      </c>
      <c r="C415" s="1">
        <v>39584</v>
      </c>
      <c r="D415">
        <v>12986.8</v>
      </c>
      <c r="E415">
        <f t="shared" si="72"/>
        <v>-4.5102388579402385E-4</v>
      </c>
      <c r="F415">
        <f t="shared" si="77"/>
        <v>1.2904477973072211E-4</v>
      </c>
      <c r="G415" s="9">
        <f t="shared" si="73"/>
        <v>1.1359787838279468E-2</v>
      </c>
      <c r="I415">
        <v>6304.3</v>
      </c>
      <c r="J415">
        <f t="shared" si="78"/>
        <v>8.3975814965289997E-3</v>
      </c>
      <c r="K415">
        <f t="shared" si="79"/>
        <v>1.1732280144899716E-4</v>
      </c>
      <c r="L415" s="9">
        <f t="shared" si="74"/>
        <v>1.0831565050767001E-2</v>
      </c>
      <c r="N415">
        <v>5078.04</v>
      </c>
      <c r="O415">
        <f t="shared" si="80"/>
        <v>4.0593098184679311E-3</v>
      </c>
      <c r="P415">
        <f t="shared" si="81"/>
        <v>1.3613752218879366E-4</v>
      </c>
      <c r="Q415" s="9">
        <f t="shared" si="75"/>
        <v>1.1667798515092453E-2</v>
      </c>
      <c r="S415">
        <v>14219.48</v>
      </c>
      <c r="T415">
        <f t="shared" si="82"/>
        <v>-2.2635832536939504E-3</v>
      </c>
      <c r="U415">
        <f t="shared" si="83"/>
        <v>2.6071036014241685E-4</v>
      </c>
      <c r="V415" s="9">
        <f t="shared" si="76"/>
        <v>1.6146527804528653E-2</v>
      </c>
    </row>
    <row r="416" spans="2:22" x14ac:dyDescent="0.25">
      <c r="B416" s="2">
        <v>414</v>
      </c>
      <c r="C416" s="1">
        <v>39587</v>
      </c>
      <c r="D416">
        <v>13028.16</v>
      </c>
      <c r="E416">
        <f t="shared" si="72"/>
        <v>3.1847722302646214E-3</v>
      </c>
      <c r="F416">
        <f t="shared" si="77"/>
        <v>1.2131429829961218E-4</v>
      </c>
      <c r="G416" s="9">
        <f t="shared" si="73"/>
        <v>1.1014277021194454E-2</v>
      </c>
      <c r="I416">
        <v>6376.5</v>
      </c>
      <c r="J416">
        <f t="shared" si="78"/>
        <v>1.1452500674143017E-2</v>
      </c>
      <c r="K416">
        <f t="shared" si="79"/>
        <v>1.1451459586150811E-4</v>
      </c>
      <c r="L416" s="9">
        <f t="shared" si="74"/>
        <v>1.070114927760136E-2</v>
      </c>
      <c r="N416">
        <v>5142.1000000000004</v>
      </c>
      <c r="O416">
        <f t="shared" si="80"/>
        <v>1.2615103465116542E-2</v>
      </c>
      <c r="P416">
        <f t="shared" si="81"/>
        <v>1.2895795062960465E-4</v>
      </c>
      <c r="Q416" s="9">
        <f t="shared" si="75"/>
        <v>1.1355965420412509E-2</v>
      </c>
      <c r="S416">
        <v>14269.61</v>
      </c>
      <c r="T416">
        <f t="shared" si="82"/>
        <v>3.5254453749364268E-3</v>
      </c>
      <c r="U416">
        <f t="shared" si="83"/>
        <v>2.4537516708265602E-4</v>
      </c>
      <c r="V416" s="9">
        <f t="shared" si="76"/>
        <v>1.5664455530999346E-2</v>
      </c>
    </row>
    <row r="417" spans="2:22" x14ac:dyDescent="0.25">
      <c r="B417" s="2">
        <v>415</v>
      </c>
      <c r="C417" s="1">
        <v>39588</v>
      </c>
      <c r="D417">
        <v>12828.68</v>
      </c>
      <c r="E417">
        <f t="shared" si="72"/>
        <v>-1.5311448431704828E-2</v>
      </c>
      <c r="F417">
        <f t="shared" si="77"/>
        <v>1.1464400685115533E-4</v>
      </c>
      <c r="G417" s="9">
        <f t="shared" si="73"/>
        <v>1.0707194163325672E-2</v>
      </c>
      <c r="I417">
        <v>6191.6</v>
      </c>
      <c r="J417">
        <f t="shared" si="78"/>
        <v>-2.8997098721869306E-2</v>
      </c>
      <c r="K417">
        <f t="shared" si="79"/>
        <v>1.1551330641129239E-4</v>
      </c>
      <c r="L417" s="9">
        <f t="shared" si="74"/>
        <v>1.0747711682553287E-2</v>
      </c>
      <c r="N417">
        <v>5054.88</v>
      </c>
      <c r="O417">
        <f t="shared" si="80"/>
        <v>-1.6961941619182873E-2</v>
      </c>
      <c r="P417">
        <f t="shared" si="81"/>
        <v>1.3076892371796409E-4</v>
      </c>
      <c r="Q417" s="9">
        <f t="shared" si="75"/>
        <v>1.1435424072502256E-2</v>
      </c>
      <c r="S417">
        <v>14160.09</v>
      </c>
      <c r="T417">
        <f t="shared" si="82"/>
        <v>-7.6750520862168227E-3</v>
      </c>
      <c r="U417">
        <f t="shared" si="83"/>
        <v>2.3139838296319627E-4</v>
      </c>
      <c r="V417" s="9">
        <f t="shared" si="76"/>
        <v>1.5211784345144927E-2</v>
      </c>
    </row>
    <row r="418" spans="2:22" x14ac:dyDescent="0.25">
      <c r="B418" s="2">
        <v>416</v>
      </c>
      <c r="C418" s="1">
        <v>39589</v>
      </c>
      <c r="D418">
        <v>12601.19</v>
      </c>
      <c r="E418">
        <f t="shared" si="72"/>
        <v>-1.7732923418465482E-2</v>
      </c>
      <c r="F418">
        <f t="shared" si="77"/>
        <v>1.2183179362469139E-4</v>
      </c>
      <c r="G418" s="9">
        <f t="shared" si="73"/>
        <v>1.1037744045985638E-2</v>
      </c>
      <c r="I418">
        <v>6198.1</v>
      </c>
      <c r="J418">
        <f t="shared" si="78"/>
        <v>1.0498094192131274E-3</v>
      </c>
      <c r="K418">
        <f t="shared" si="79"/>
        <v>1.5903241208376498E-4</v>
      </c>
      <c r="L418" s="9">
        <f t="shared" si="74"/>
        <v>1.2610805370148449E-2</v>
      </c>
      <c r="N418">
        <v>5027.55</v>
      </c>
      <c r="O418">
        <f t="shared" si="80"/>
        <v>-5.4066565378406463E-3</v>
      </c>
      <c r="P418">
        <f t="shared" si="81"/>
        <v>1.4018523610444033E-4</v>
      </c>
      <c r="Q418" s="9">
        <f t="shared" si="75"/>
        <v>1.1839984632778893E-2</v>
      </c>
      <c r="S418">
        <v>13926.3</v>
      </c>
      <c r="T418">
        <f t="shared" si="82"/>
        <v>-1.6510488280794888E-2</v>
      </c>
      <c r="U418">
        <f t="shared" si="83"/>
        <v>2.2104886545697296E-4</v>
      </c>
      <c r="V418" s="9">
        <f t="shared" si="76"/>
        <v>1.4867712179652019E-2</v>
      </c>
    </row>
    <row r="419" spans="2:22" x14ac:dyDescent="0.25">
      <c r="B419" s="2">
        <v>417</v>
      </c>
      <c r="C419" s="1">
        <v>39590</v>
      </c>
      <c r="D419">
        <v>12625.62</v>
      </c>
      <c r="E419">
        <f t="shared" si="72"/>
        <v>1.9387057888977381E-3</v>
      </c>
      <c r="F419">
        <f t="shared" si="77"/>
        <v>1.3338928038511962E-4</v>
      </c>
      <c r="G419" s="9">
        <f t="shared" si="73"/>
        <v>1.1549427708121283E-2</v>
      </c>
      <c r="I419">
        <v>6181.6</v>
      </c>
      <c r="J419">
        <f t="shared" si="78"/>
        <v>-2.662106129297688E-3</v>
      </c>
      <c r="K419">
        <f t="shared" si="79"/>
        <v>1.4955659334773918E-4</v>
      </c>
      <c r="L419" s="9">
        <f t="shared" si="74"/>
        <v>1.2229333315751075E-2</v>
      </c>
      <c r="N419">
        <v>5028.74</v>
      </c>
      <c r="O419">
        <f t="shared" si="80"/>
        <v>2.3669580610826343E-4</v>
      </c>
      <c r="P419">
        <f t="shared" si="81"/>
        <v>1.3352803803326442E-4</v>
      </c>
      <c r="Q419" s="9">
        <f t="shared" si="75"/>
        <v>1.155543326895467E-2</v>
      </c>
      <c r="S419">
        <v>13978.46</v>
      </c>
      <c r="T419">
        <f t="shared" si="82"/>
        <v>3.745431306233519E-3</v>
      </c>
      <c r="U419">
        <f t="shared" si="83"/>
        <v>2.2414170692577049E-4</v>
      </c>
      <c r="V419" s="9">
        <f t="shared" si="76"/>
        <v>1.4971362894732413E-2</v>
      </c>
    </row>
    <row r="420" spans="2:22" x14ac:dyDescent="0.25">
      <c r="B420" s="2">
        <v>418</v>
      </c>
      <c r="C420" s="1">
        <v>39591</v>
      </c>
      <c r="D420">
        <v>12479.63</v>
      </c>
      <c r="E420">
        <f t="shared" si="72"/>
        <v>-1.1562996510270512E-2</v>
      </c>
      <c r="F420">
        <f t="shared" si="77"/>
        <v>1.2561143837016675E-4</v>
      </c>
      <c r="G420" s="9">
        <f t="shared" si="73"/>
        <v>1.120765088545172E-2</v>
      </c>
      <c r="I420">
        <v>6087.3</v>
      </c>
      <c r="J420">
        <f t="shared" si="78"/>
        <v>-1.5254950174712078E-2</v>
      </c>
      <c r="K420">
        <f t="shared" si="79"/>
        <v>1.4100840628949348E-4</v>
      </c>
      <c r="L420" s="9">
        <f t="shared" si="74"/>
        <v>1.1874696050404553E-2</v>
      </c>
      <c r="N420">
        <v>4933.7700000000004</v>
      </c>
      <c r="O420">
        <f t="shared" si="80"/>
        <v>-1.8885446453783521E-2</v>
      </c>
      <c r="P420">
        <f t="shared" si="81"/>
        <v>1.2551971724554631E-4</v>
      </c>
      <c r="Q420" s="9">
        <f t="shared" si="75"/>
        <v>1.1203558240378202E-2</v>
      </c>
      <c r="S420">
        <v>14012.2</v>
      </c>
      <c r="T420">
        <f t="shared" si="82"/>
        <v>2.4137136708908993E-3</v>
      </c>
      <c r="U420">
        <f t="shared" si="83"/>
        <v>2.1153489985040712E-4</v>
      </c>
      <c r="V420" s="9">
        <f t="shared" si="76"/>
        <v>1.4544239404327993E-2</v>
      </c>
    </row>
    <row r="421" spans="2:22" x14ac:dyDescent="0.25">
      <c r="B421" s="2">
        <v>419</v>
      </c>
      <c r="C421" s="1">
        <v>39595</v>
      </c>
      <c r="D421">
        <v>12548.35</v>
      </c>
      <c r="E421">
        <f t="shared" si="72"/>
        <v>5.5065735121955671E-3</v>
      </c>
      <c r="F421">
        <f t="shared" si="77"/>
        <v>1.2609692536574843E-4</v>
      </c>
      <c r="G421" s="9">
        <f t="shared" si="73"/>
        <v>1.1229288729289511E-2</v>
      </c>
      <c r="I421">
        <v>6058.5</v>
      </c>
      <c r="J421">
        <f t="shared" si="78"/>
        <v>-4.7311615987383863E-3</v>
      </c>
      <c r="K421">
        <f t="shared" si="79"/>
        <v>1.4651071220210077E-4</v>
      </c>
      <c r="L421" s="9">
        <f t="shared" si="74"/>
        <v>1.2104160945811187E-2</v>
      </c>
      <c r="N421">
        <v>4906.5600000000004</v>
      </c>
      <c r="O421">
        <f t="shared" si="80"/>
        <v>-5.5150523838768395E-3</v>
      </c>
      <c r="P421">
        <f t="shared" si="81"/>
        <v>1.39388139476337E-4</v>
      </c>
      <c r="Q421" s="9">
        <f t="shared" si="75"/>
        <v>1.1806275427768785E-2</v>
      </c>
      <c r="S421">
        <v>13893.31</v>
      </c>
      <c r="T421">
        <f t="shared" si="82"/>
        <v>-8.4847490044390773E-3</v>
      </c>
      <c r="U421">
        <f t="shared" si="83"/>
        <v>1.9919236668048543E-4</v>
      </c>
      <c r="V421" s="9">
        <f t="shared" si="76"/>
        <v>1.4113552588929741E-2</v>
      </c>
    </row>
    <row r="422" spans="2:22" x14ac:dyDescent="0.25">
      <c r="B422" s="2">
        <v>420</v>
      </c>
      <c r="C422" s="1">
        <v>39596</v>
      </c>
      <c r="D422">
        <v>12594.03</v>
      </c>
      <c r="E422">
        <f t="shared" si="72"/>
        <v>3.6403192451597453E-3</v>
      </c>
      <c r="F422">
        <f t="shared" si="77"/>
        <v>1.2035045095451635E-4</v>
      </c>
      <c r="G422" s="9">
        <f t="shared" si="73"/>
        <v>1.0970435312899682E-2</v>
      </c>
      <c r="I422">
        <v>6069.6</v>
      </c>
      <c r="J422">
        <f t="shared" si="78"/>
        <v>1.8321366674920135E-3</v>
      </c>
      <c r="K422">
        <f t="shared" si="79"/>
        <v>1.3906310287437734E-4</v>
      </c>
      <c r="L422" s="9">
        <f t="shared" si="74"/>
        <v>1.1792501976865526E-2</v>
      </c>
      <c r="N422">
        <v>4971.1099999999997</v>
      </c>
      <c r="O422">
        <f t="shared" si="80"/>
        <v>1.3155856649057438E-2</v>
      </c>
      <c r="P422">
        <f t="shared" si="81"/>
        <v>1.3284979927557112E-4</v>
      </c>
      <c r="Q422" s="9">
        <f t="shared" si="75"/>
        <v>1.152604872779788E-2</v>
      </c>
      <c r="S422">
        <v>13709.44</v>
      </c>
      <c r="T422">
        <f t="shared" si="82"/>
        <v>-1.3234427217128171E-2</v>
      </c>
      <c r="U422">
        <f t="shared" si="83"/>
        <v>1.9156028261975609E-4</v>
      </c>
      <c r="V422" s="9">
        <f t="shared" si="76"/>
        <v>1.3840530431300532E-2</v>
      </c>
    </row>
    <row r="423" spans="2:22" x14ac:dyDescent="0.25">
      <c r="B423" s="2">
        <v>421</v>
      </c>
      <c r="C423" s="1">
        <v>39597</v>
      </c>
      <c r="D423">
        <v>12646.22</v>
      </c>
      <c r="E423">
        <f t="shared" si="72"/>
        <v>4.1440269715094123E-3</v>
      </c>
      <c r="F423">
        <f t="shared" si="77"/>
        <v>1.1392453934964618E-4</v>
      </c>
      <c r="G423" s="9">
        <f t="shared" si="73"/>
        <v>1.0673543898333214E-2</v>
      </c>
      <c r="I423">
        <v>6068.1</v>
      </c>
      <c r="J423">
        <f t="shared" si="78"/>
        <v>-2.4713325425069197E-4</v>
      </c>
      <c r="K423">
        <f t="shared" si="79"/>
        <v>1.3092072018801683E-4</v>
      </c>
      <c r="L423" s="9">
        <f t="shared" si="74"/>
        <v>1.144205926343754E-2</v>
      </c>
      <c r="N423">
        <v>4975.8999999999996</v>
      </c>
      <c r="O423">
        <f t="shared" si="80"/>
        <v>9.6356749297439885E-4</v>
      </c>
      <c r="P423">
        <f t="shared" si="81"/>
        <v>1.3526340516926977E-4</v>
      </c>
      <c r="Q423" s="9">
        <f t="shared" si="75"/>
        <v>1.1630279668575032E-2</v>
      </c>
      <c r="S423">
        <v>14124.47</v>
      </c>
      <c r="T423">
        <f t="shared" si="82"/>
        <v>3.0273300732925546E-2</v>
      </c>
      <c r="U423">
        <f t="shared" si="83"/>
        <v>1.905756694884985E-4</v>
      </c>
      <c r="V423" s="9">
        <f t="shared" si="76"/>
        <v>1.3804914686027528E-2</v>
      </c>
    </row>
    <row r="424" spans="2:22" x14ac:dyDescent="0.25">
      <c r="B424" s="2">
        <v>422</v>
      </c>
      <c r="C424" s="1">
        <v>39598</v>
      </c>
      <c r="D424">
        <v>12638.32</v>
      </c>
      <c r="E424">
        <f t="shared" si="72"/>
        <v>-6.2469259589028475E-4</v>
      </c>
      <c r="F424">
        <f t="shared" si="77"/>
        <v>1.0811944456110325E-4</v>
      </c>
      <c r="G424" s="9">
        <f t="shared" si="73"/>
        <v>1.0398050036478149E-2</v>
      </c>
      <c r="I424">
        <v>6053.5</v>
      </c>
      <c r="J424">
        <f t="shared" si="78"/>
        <v>-2.4060249501492003E-3</v>
      </c>
      <c r="K424">
        <f t="shared" si="79"/>
        <v>1.230691414674572E-4</v>
      </c>
      <c r="L424" s="9">
        <f t="shared" si="74"/>
        <v>1.1093653206561723E-2</v>
      </c>
      <c r="N424">
        <v>5014.28</v>
      </c>
      <c r="O424">
        <f t="shared" si="80"/>
        <v>7.7131775156253366E-3</v>
      </c>
      <c r="P424">
        <f t="shared" si="81"/>
        <v>1.2720330859792461E-4</v>
      </c>
      <c r="Q424" s="9">
        <f t="shared" si="75"/>
        <v>1.1278444422788305E-2</v>
      </c>
      <c r="S424">
        <v>14338.54</v>
      </c>
      <c r="T424">
        <f t="shared" si="82"/>
        <v>1.5155966914156887E-2</v>
      </c>
      <c r="U424">
        <f t="shared" si="83"/>
        <v>2.3412949355515765E-4</v>
      </c>
      <c r="V424" s="9">
        <f t="shared" si="76"/>
        <v>1.5301290584625784E-2</v>
      </c>
    </row>
    <row r="425" spans="2:22" x14ac:dyDescent="0.25">
      <c r="B425" s="2">
        <v>423</v>
      </c>
      <c r="C425" s="1">
        <v>39601</v>
      </c>
      <c r="D425">
        <v>12503.82</v>
      </c>
      <c r="E425">
        <f t="shared" si="72"/>
        <v>-1.0642237259382577E-2</v>
      </c>
      <c r="F425">
        <f t="shared" si="77"/>
        <v>1.0165569233779867E-4</v>
      </c>
      <c r="G425" s="9">
        <f t="shared" si="73"/>
        <v>1.0082444759967626E-2</v>
      </c>
      <c r="I425">
        <v>6007.6</v>
      </c>
      <c r="J425">
        <f t="shared" si="78"/>
        <v>-7.5823903526884675E-3</v>
      </c>
      <c r="K425">
        <f t="shared" si="79"/>
        <v>1.1603233034305418E-4</v>
      </c>
      <c r="L425" s="9">
        <f t="shared" si="74"/>
        <v>1.0771830408201486E-2</v>
      </c>
      <c r="N425">
        <v>4935.21</v>
      </c>
      <c r="O425">
        <f t="shared" si="80"/>
        <v>-1.5768963839274973E-2</v>
      </c>
      <c r="P425">
        <f t="shared" si="81"/>
        <v>1.2314069652530202E-4</v>
      </c>
      <c r="Q425" s="9">
        <f t="shared" si="75"/>
        <v>1.1096877782750517E-2</v>
      </c>
      <c r="S425">
        <v>14440.14</v>
      </c>
      <c r="T425">
        <f t="shared" si="82"/>
        <v>7.0857981356538769E-3</v>
      </c>
      <c r="U425">
        <f t="shared" si="83"/>
        <v>2.3386392392802928E-4</v>
      </c>
      <c r="V425" s="9">
        <f t="shared" si="76"/>
        <v>1.5292610108416068E-2</v>
      </c>
    </row>
    <row r="426" spans="2:22" x14ac:dyDescent="0.25">
      <c r="B426" s="2">
        <v>424</v>
      </c>
      <c r="C426" s="1">
        <v>39602</v>
      </c>
      <c r="D426">
        <v>12402.85</v>
      </c>
      <c r="E426">
        <f t="shared" si="72"/>
        <v>-8.0751322395875291E-3</v>
      </c>
      <c r="F426">
        <f t="shared" si="77"/>
        <v>1.023517836306302E-4</v>
      </c>
      <c r="G426" s="9">
        <f t="shared" si="73"/>
        <v>1.0116905832843864E-2</v>
      </c>
      <c r="I426">
        <v>6057.7</v>
      </c>
      <c r="J426">
        <f t="shared" si="78"/>
        <v>8.3394367134961463E-3</v>
      </c>
      <c r="K426">
        <f t="shared" si="79"/>
        <v>1.1251994913010352E-4</v>
      </c>
      <c r="L426" s="9">
        <f t="shared" si="74"/>
        <v>1.0607542087123837E-2</v>
      </c>
      <c r="N426">
        <v>4983.71</v>
      </c>
      <c r="O426">
        <f t="shared" si="80"/>
        <v>9.8273427067946447E-3</v>
      </c>
      <c r="P426">
        <f t="shared" si="81"/>
        <v>1.306718679676456E-4</v>
      </c>
      <c r="Q426" s="9">
        <f t="shared" si="75"/>
        <v>1.1431179640249103E-2</v>
      </c>
      <c r="S426">
        <v>14209.17</v>
      </c>
      <c r="T426">
        <f t="shared" si="82"/>
        <v>-1.5994997278419694E-2</v>
      </c>
      <c r="U426">
        <f t="shared" si="83"/>
        <v>2.2284460060550165E-4</v>
      </c>
      <c r="V426" s="9">
        <f t="shared" si="76"/>
        <v>1.4927980459710605E-2</v>
      </c>
    </row>
    <row r="427" spans="2:22" x14ac:dyDescent="0.25">
      <c r="B427" s="2">
        <v>425</v>
      </c>
      <c r="C427" s="1">
        <v>39603</v>
      </c>
      <c r="D427">
        <v>12390.48</v>
      </c>
      <c r="E427">
        <f t="shared" si="72"/>
        <v>-9.9735141519899048E-4</v>
      </c>
      <c r="F427">
        <f t="shared" si="77"/>
        <v>1.0012314225400194E-4</v>
      </c>
      <c r="G427" s="9">
        <f t="shared" si="73"/>
        <v>1.0006155218364442E-2</v>
      </c>
      <c r="I427">
        <v>5970.1</v>
      </c>
      <c r="J427">
        <f t="shared" si="78"/>
        <v>-1.4460934017861474E-2</v>
      </c>
      <c r="K427">
        <f t="shared" si="79"/>
        <v>1.0994152446420175E-4</v>
      </c>
      <c r="L427" s="9">
        <f t="shared" si="74"/>
        <v>1.0485300399330566E-2</v>
      </c>
      <c r="N427">
        <v>4915.07</v>
      </c>
      <c r="O427">
        <f t="shared" si="80"/>
        <v>-1.3772872017031553E-2</v>
      </c>
      <c r="P427">
        <f t="shared" si="81"/>
        <v>1.2862615577019425E-4</v>
      </c>
      <c r="Q427" s="9">
        <f t="shared" si="75"/>
        <v>1.1341347176160081E-2</v>
      </c>
      <c r="S427">
        <v>14435.57</v>
      </c>
      <c r="T427">
        <f t="shared" si="82"/>
        <v>1.5933372603748119E-2</v>
      </c>
      <c r="U427">
        <f t="shared" si="83"/>
        <v>2.2482432084537074E-4</v>
      </c>
      <c r="V427" s="9">
        <f t="shared" si="76"/>
        <v>1.4994142884652352E-2</v>
      </c>
    </row>
    <row r="428" spans="2:22" x14ac:dyDescent="0.25">
      <c r="B428" s="2">
        <v>426</v>
      </c>
      <c r="C428" s="1">
        <v>39604</v>
      </c>
      <c r="D428">
        <v>12604.45</v>
      </c>
      <c r="E428">
        <f t="shared" si="72"/>
        <v>1.7268903222474125E-2</v>
      </c>
      <c r="F428">
        <f t="shared" si="77"/>
        <v>9.4175436309485786E-5</v>
      </c>
      <c r="G428" s="9">
        <f t="shared" si="73"/>
        <v>9.704402934209079E-3</v>
      </c>
      <c r="I428">
        <v>5995.3</v>
      </c>
      <c r="J428">
        <f t="shared" si="78"/>
        <v>4.2210348235372638E-3</v>
      </c>
      <c r="K428">
        <f t="shared" si="79"/>
        <v>1.1589214975648625E-4</v>
      </c>
      <c r="L428" s="9">
        <f t="shared" si="74"/>
        <v>1.0765321628102257E-2</v>
      </c>
      <c r="N428">
        <v>4907.0600000000004</v>
      </c>
      <c r="O428">
        <f t="shared" si="80"/>
        <v>-1.6296817746236187E-3</v>
      </c>
      <c r="P428">
        <f t="shared" si="81"/>
        <v>1.3229010663983446E-4</v>
      </c>
      <c r="Q428" s="9">
        <f t="shared" si="75"/>
        <v>1.1501743634764012E-2</v>
      </c>
      <c r="S428">
        <v>14341.12</v>
      </c>
      <c r="T428">
        <f t="shared" si="82"/>
        <v>-6.5428659900508886E-3</v>
      </c>
      <c r="U428">
        <f t="shared" si="83"/>
        <v>2.2656720334644076E-4</v>
      </c>
      <c r="V428" s="9">
        <f t="shared" si="76"/>
        <v>1.5052149459344362E-2</v>
      </c>
    </row>
    <row r="429" spans="2:22" x14ac:dyDescent="0.25">
      <c r="B429" s="2">
        <v>427</v>
      </c>
      <c r="C429" s="1">
        <v>39605</v>
      </c>
      <c r="D429">
        <v>12209.81</v>
      </c>
      <c r="E429">
        <f t="shared" si="72"/>
        <v>-3.1309577173141326E-2</v>
      </c>
      <c r="F429">
        <f t="shared" si="77"/>
        <v>1.0641781124134727E-4</v>
      </c>
      <c r="G429" s="9">
        <f t="shared" si="73"/>
        <v>1.0315900893346507E-2</v>
      </c>
      <c r="I429">
        <v>5906.8</v>
      </c>
      <c r="J429">
        <f t="shared" si="78"/>
        <v>-1.4761563224525879E-2</v>
      </c>
      <c r="K429">
        <f t="shared" si="79"/>
        <v>1.1000764886998792E-4</v>
      </c>
      <c r="L429" s="9">
        <f t="shared" si="74"/>
        <v>1.0488453120931987E-2</v>
      </c>
      <c r="N429">
        <v>4795.32</v>
      </c>
      <c r="O429">
        <f t="shared" si="80"/>
        <v>-2.2771272411586711E-2</v>
      </c>
      <c r="P429">
        <f t="shared" si="81"/>
        <v>1.2451205200263681E-4</v>
      </c>
      <c r="Q429" s="9">
        <f t="shared" si="75"/>
        <v>1.1158496852293179E-2</v>
      </c>
      <c r="S429">
        <v>14489.44</v>
      </c>
      <c r="T429">
        <f t="shared" si="82"/>
        <v>1.0342288468404121E-2</v>
      </c>
      <c r="U429">
        <f t="shared" si="83"/>
        <v>2.1554171686748017E-4</v>
      </c>
      <c r="V429" s="9">
        <f t="shared" si="76"/>
        <v>1.4681339069290655E-2</v>
      </c>
    </row>
    <row r="430" spans="2:22" x14ac:dyDescent="0.25">
      <c r="B430" s="2">
        <v>428</v>
      </c>
      <c r="C430" s="1">
        <v>39608</v>
      </c>
      <c r="D430">
        <v>12280.32</v>
      </c>
      <c r="E430">
        <f t="shared" si="72"/>
        <v>5.7748646375332807E-3</v>
      </c>
      <c r="F430">
        <f t="shared" si="77"/>
        <v>1.5885011993252001E-4</v>
      </c>
      <c r="G430" s="9">
        <f t="shared" si="73"/>
        <v>1.2603575680437675E-2</v>
      </c>
      <c r="I430">
        <v>5877.6</v>
      </c>
      <c r="J430">
        <f t="shared" si="78"/>
        <v>-4.9434550010157476E-3</v>
      </c>
      <c r="K430">
        <f t="shared" si="79"/>
        <v>1.1648141486768915E-4</v>
      </c>
      <c r="L430" s="9">
        <f t="shared" si="74"/>
        <v>1.0792655598493317E-2</v>
      </c>
      <c r="N430">
        <v>4799.38</v>
      </c>
      <c r="O430">
        <f t="shared" si="80"/>
        <v>8.4665882568846305E-4</v>
      </c>
      <c r="P430">
        <f t="shared" si="81"/>
        <v>1.4815317971704001E-4</v>
      </c>
      <c r="Q430" s="9">
        <f t="shared" si="75"/>
        <v>1.2171819080032368E-2</v>
      </c>
      <c r="S430">
        <v>14181.38</v>
      </c>
      <c r="T430">
        <f t="shared" si="82"/>
        <v>-2.1261001115295091E-2</v>
      </c>
      <c r="U430">
        <f t="shared" si="83"/>
        <v>2.0902698970125244E-4</v>
      </c>
      <c r="V430" s="9">
        <f t="shared" si="76"/>
        <v>1.4457765723003415E-2</v>
      </c>
    </row>
    <row r="431" spans="2:22" x14ac:dyDescent="0.25">
      <c r="B431" s="2">
        <v>429</v>
      </c>
      <c r="C431" s="1">
        <v>39609</v>
      </c>
      <c r="D431">
        <v>12289.76</v>
      </c>
      <c r="E431">
        <f t="shared" si="72"/>
        <v>7.6870961017306628E-4</v>
      </c>
      <c r="F431">
        <f t="shared" si="77"/>
        <v>1.5132005643147875E-4</v>
      </c>
      <c r="G431" s="9">
        <f t="shared" si="73"/>
        <v>1.2301221745480356E-2</v>
      </c>
      <c r="I431">
        <v>5827.3</v>
      </c>
      <c r="J431">
        <f t="shared" si="78"/>
        <v>-8.5579147951545149E-3</v>
      </c>
      <c r="K431">
        <f t="shared" si="79"/>
        <v>1.1095879481645185E-4</v>
      </c>
      <c r="L431" s="9">
        <f t="shared" si="74"/>
        <v>1.0533698059867288E-2</v>
      </c>
      <c r="N431">
        <v>4761.08</v>
      </c>
      <c r="O431">
        <f t="shared" si="80"/>
        <v>-7.9801974421696512E-3</v>
      </c>
      <c r="P431">
        <f t="shared" si="81"/>
        <v>1.3930699880404458E-4</v>
      </c>
      <c r="Q431" s="9">
        <f t="shared" si="75"/>
        <v>1.1802838590951102E-2</v>
      </c>
      <c r="S431">
        <v>14021.17</v>
      </c>
      <c r="T431">
        <f t="shared" si="82"/>
        <v>-1.1297208029119814E-2</v>
      </c>
      <c r="U431">
        <f t="shared" si="83"/>
        <v>2.2360718042465204E-4</v>
      </c>
      <c r="V431" s="9">
        <f t="shared" si="76"/>
        <v>1.495350060770561E-2</v>
      </c>
    </row>
    <row r="432" spans="2:22" x14ac:dyDescent="0.25">
      <c r="B432" s="2">
        <v>430</v>
      </c>
      <c r="C432" s="1">
        <v>39610</v>
      </c>
      <c r="D432">
        <v>12083.77</v>
      </c>
      <c r="E432">
        <f t="shared" si="72"/>
        <v>-1.6761108434989763E-2</v>
      </c>
      <c r="F432">
        <f t="shared" si="77"/>
        <v>1.4227630791347636E-4</v>
      </c>
      <c r="G432" s="9">
        <f t="shared" si="73"/>
        <v>1.1927963275994623E-2</v>
      </c>
      <c r="I432">
        <v>5723.3</v>
      </c>
      <c r="J432">
        <f t="shared" si="78"/>
        <v>-1.7847030357112211E-2</v>
      </c>
      <c r="K432">
        <f t="shared" si="79"/>
        <v>1.0869554146593222E-4</v>
      </c>
      <c r="L432" s="9">
        <f t="shared" si="74"/>
        <v>1.0425715393484143E-2</v>
      </c>
      <c r="N432">
        <v>4660.91</v>
      </c>
      <c r="O432">
        <f t="shared" si="80"/>
        <v>-2.1039344014383305E-2</v>
      </c>
      <c r="P432">
        <f t="shared" si="81"/>
        <v>1.3476959194876257E-4</v>
      </c>
      <c r="Q432" s="9">
        <f t="shared" si="75"/>
        <v>1.1609030620545481E-2</v>
      </c>
      <c r="S432">
        <v>14183.48</v>
      </c>
      <c r="T432">
        <f t="shared" si="82"/>
        <v>1.1576066761903571E-2</v>
      </c>
      <c r="U432">
        <f t="shared" si="83"/>
        <v>2.1784836415436547E-4</v>
      </c>
      <c r="V432" s="9">
        <f t="shared" si="76"/>
        <v>1.4759687129284464E-2</v>
      </c>
    </row>
    <row r="433" spans="2:22" x14ac:dyDescent="0.25">
      <c r="B433" s="2">
        <v>431</v>
      </c>
      <c r="C433" s="1">
        <v>39611</v>
      </c>
      <c r="D433">
        <v>12141.58</v>
      </c>
      <c r="E433">
        <f t="shared" si="72"/>
        <v>4.7841029744855696E-3</v>
      </c>
      <c r="F433">
        <f t="shared" si="77"/>
        <v>1.5059581479683688E-4</v>
      </c>
      <c r="G433" s="9">
        <f t="shared" si="73"/>
        <v>1.227174864462424E-2</v>
      </c>
      <c r="I433">
        <v>5790.5</v>
      </c>
      <c r="J433">
        <f t="shared" si="78"/>
        <v>1.1741477818740903E-2</v>
      </c>
      <c r="K433">
        <f t="shared" si="79"/>
        <v>1.2128479853203738E-4</v>
      </c>
      <c r="L433" s="9">
        <f t="shared" si="74"/>
        <v>1.1012937779359211E-2</v>
      </c>
      <c r="N433">
        <v>4672.3</v>
      </c>
      <c r="O433">
        <f t="shared" si="80"/>
        <v>2.4437287997408933E-3</v>
      </c>
      <c r="P433">
        <f t="shared" si="81"/>
        <v>1.5324265622517082E-4</v>
      </c>
      <c r="Q433" s="9">
        <f t="shared" si="75"/>
        <v>1.2379121787314753E-2</v>
      </c>
      <c r="S433">
        <v>13888.6</v>
      </c>
      <c r="T433">
        <f t="shared" si="82"/>
        <v>-2.0790384306249188E-2</v>
      </c>
      <c r="U433">
        <f t="shared" si="83"/>
        <v>2.1281778160566644E-4</v>
      </c>
      <c r="V433" s="9">
        <f t="shared" si="76"/>
        <v>1.458827548429445E-2</v>
      </c>
    </row>
    <row r="434" spans="2:22" x14ac:dyDescent="0.25">
      <c r="B434" s="2">
        <v>432</v>
      </c>
      <c r="C434" s="1">
        <v>39612</v>
      </c>
      <c r="D434">
        <v>12307.35</v>
      </c>
      <c r="E434">
        <f t="shared" si="72"/>
        <v>1.3653083041910562E-2</v>
      </c>
      <c r="F434">
        <f t="shared" si="77"/>
        <v>1.4293332438525556E-4</v>
      </c>
      <c r="G434" s="9">
        <f t="shared" si="73"/>
        <v>1.1955472570553434E-2</v>
      </c>
      <c r="I434">
        <v>5802.8</v>
      </c>
      <c r="J434">
        <f t="shared" si="78"/>
        <v>2.1241688973318682E-3</v>
      </c>
      <c r="K434">
        <f t="shared" si="79"/>
        <v>1.222794487021942E-4</v>
      </c>
      <c r="L434" s="9">
        <f t="shared" si="74"/>
        <v>1.1058003829905025E-2</v>
      </c>
      <c r="N434">
        <v>4682.3</v>
      </c>
      <c r="O434">
        <f t="shared" si="80"/>
        <v>2.140273526956745E-3</v>
      </c>
      <c r="P434">
        <f t="shared" si="81"/>
        <v>1.4440640547846154E-4</v>
      </c>
      <c r="Q434" s="9">
        <f t="shared" si="75"/>
        <v>1.2016921630703161E-2</v>
      </c>
      <c r="S434">
        <v>13973.73</v>
      </c>
      <c r="T434">
        <f t="shared" si="82"/>
        <v>6.1294874933398033E-3</v>
      </c>
      <c r="U434">
        <f t="shared" si="83"/>
        <v>2.2598311948541843E-4</v>
      </c>
      <c r="V434" s="9">
        <f t="shared" si="76"/>
        <v>1.5032734930325168E-2</v>
      </c>
    </row>
    <row r="435" spans="2:22" x14ac:dyDescent="0.25">
      <c r="B435" s="2">
        <v>433</v>
      </c>
      <c r="C435" s="1">
        <v>39615</v>
      </c>
      <c r="D435">
        <v>12269.08</v>
      </c>
      <c r="E435">
        <f t="shared" si="72"/>
        <v>-3.1095239836358302E-3</v>
      </c>
      <c r="F435">
        <f t="shared" si="77"/>
        <v>1.4554172551509858E-4</v>
      </c>
      <c r="G435" s="9">
        <f t="shared" si="73"/>
        <v>1.2064067536079968E-2</v>
      </c>
      <c r="I435">
        <v>5794.6</v>
      </c>
      <c r="J435">
        <f t="shared" si="78"/>
        <v>-1.4131109119734986E-3</v>
      </c>
      <c r="K435">
        <f t="shared" si="79"/>
        <v>1.1521340739032606E-4</v>
      </c>
      <c r="L435" s="9">
        <f t="shared" si="74"/>
        <v>1.073375085374754E-2</v>
      </c>
      <c r="N435">
        <v>4657.74</v>
      </c>
      <c r="O435">
        <f t="shared" si="80"/>
        <v>-5.2452854366444694E-3</v>
      </c>
      <c r="P435">
        <f t="shared" si="81"/>
        <v>1.3601686739596536E-4</v>
      </c>
      <c r="Q435" s="9">
        <f t="shared" si="75"/>
        <v>1.1662626950904559E-2</v>
      </c>
      <c r="S435">
        <v>14354.37</v>
      </c>
      <c r="T435">
        <f t="shared" si="82"/>
        <v>2.7239684751315593E-2</v>
      </c>
      <c r="U435">
        <f t="shared" si="83"/>
        <v>2.1467836933215386E-4</v>
      </c>
      <c r="V435" s="9">
        <f t="shared" si="76"/>
        <v>1.4651906679069241E-2</v>
      </c>
    </row>
    <row r="436" spans="2:22" x14ac:dyDescent="0.25">
      <c r="B436" s="2">
        <v>434</v>
      </c>
      <c r="C436" s="1">
        <v>39616</v>
      </c>
      <c r="D436">
        <v>12160.3</v>
      </c>
      <c r="E436">
        <f t="shared" si="72"/>
        <v>-8.8661904560081647E-3</v>
      </c>
      <c r="F436">
        <f t="shared" si="77"/>
        <v>1.3738937034848104E-4</v>
      </c>
      <c r="G436" s="9">
        <f t="shared" si="73"/>
        <v>1.1721321186132604E-2</v>
      </c>
      <c r="I436">
        <v>5861.9</v>
      </c>
      <c r="J436">
        <f t="shared" si="78"/>
        <v>1.1614261553860365E-2</v>
      </c>
      <c r="K436">
        <f t="shared" si="79"/>
        <v>1.0842041589387881E-4</v>
      </c>
      <c r="L436" s="9">
        <f t="shared" si="74"/>
        <v>1.0412512467885876E-2</v>
      </c>
      <c r="N436">
        <v>4686.33</v>
      </c>
      <c r="O436">
        <f t="shared" si="80"/>
        <v>6.1381700137835404E-3</v>
      </c>
      <c r="P436">
        <f t="shared" si="81"/>
        <v>1.2950663651091989E-4</v>
      </c>
      <c r="Q436" s="9">
        <f t="shared" si="75"/>
        <v>1.1380098264554656E-2</v>
      </c>
      <c r="S436">
        <v>14348.37</v>
      </c>
      <c r="T436">
        <f t="shared" si="82"/>
        <v>-4.1799117620627027E-4</v>
      </c>
      <c r="U436">
        <f t="shared" si="83"/>
        <v>2.4631769269328795E-4</v>
      </c>
      <c r="V436" s="9">
        <f t="shared" si="76"/>
        <v>1.5694511546820691E-2</v>
      </c>
    </row>
    <row r="437" spans="2:22" x14ac:dyDescent="0.25">
      <c r="B437" s="2">
        <v>435</v>
      </c>
      <c r="C437" s="1">
        <v>39617</v>
      </c>
      <c r="D437">
        <v>12029.06</v>
      </c>
      <c r="E437">
        <f t="shared" si="72"/>
        <v>-1.0792496895635781E-2</v>
      </c>
      <c r="F437">
        <f t="shared" si="77"/>
        <v>1.3386256811970479E-4</v>
      </c>
      <c r="G437" s="9">
        <f t="shared" si="73"/>
        <v>1.1569899226860397E-2</v>
      </c>
      <c r="I437">
        <v>5756.9</v>
      </c>
      <c r="J437">
        <f t="shared" si="78"/>
        <v>-1.7912281001040618E-2</v>
      </c>
      <c r="K437">
        <f t="shared" si="79"/>
        <v>1.1000865522673482E-4</v>
      </c>
      <c r="L437" s="9">
        <f t="shared" si="74"/>
        <v>1.0488501095329819E-2</v>
      </c>
      <c r="N437">
        <v>4618.75</v>
      </c>
      <c r="O437">
        <f t="shared" si="80"/>
        <v>-1.4420666064916455E-2</v>
      </c>
      <c r="P437">
        <f t="shared" si="81"/>
        <v>1.2399686618735139E-4</v>
      </c>
      <c r="Q437" s="9">
        <f t="shared" si="75"/>
        <v>1.1135388012429175E-2</v>
      </c>
      <c r="S437">
        <v>14452.82</v>
      </c>
      <c r="T437">
        <f t="shared" si="82"/>
        <v>7.2795725228718593E-3</v>
      </c>
      <c r="U437">
        <f t="shared" si="83"/>
        <v>2.3154911412909385E-4</v>
      </c>
      <c r="V437" s="9">
        <f t="shared" si="76"/>
        <v>1.5216737959533043E-2</v>
      </c>
    </row>
    <row r="438" spans="2:22" x14ac:dyDescent="0.25">
      <c r="B438" s="2">
        <v>436</v>
      </c>
      <c r="C438" s="1">
        <v>39618</v>
      </c>
      <c r="D438">
        <v>12063.09</v>
      </c>
      <c r="E438">
        <f t="shared" si="72"/>
        <v>2.8289824807591498E-3</v>
      </c>
      <c r="F438">
        <f t="shared" si="77"/>
        <v>1.3281949338706097E-4</v>
      </c>
      <c r="G438" s="9">
        <f t="shared" si="73"/>
        <v>1.1524733983353411E-2</v>
      </c>
      <c r="I438">
        <v>5708.4</v>
      </c>
      <c r="J438">
        <f t="shared" si="78"/>
        <v>-8.4246730010943387E-3</v>
      </c>
      <c r="K438">
        <f t="shared" si="79"/>
        <v>1.2265912455274519E-4</v>
      </c>
      <c r="L438" s="9">
        <f t="shared" si="74"/>
        <v>1.1075157992224995E-2</v>
      </c>
      <c r="N438">
        <v>4591.3900000000003</v>
      </c>
      <c r="O438">
        <f t="shared" si="80"/>
        <v>-5.9236806495263162E-3</v>
      </c>
      <c r="P438">
        <f t="shared" si="81"/>
        <v>1.290343908014603E-4</v>
      </c>
      <c r="Q438" s="9">
        <f t="shared" si="75"/>
        <v>1.1359330561325359E-2</v>
      </c>
      <c r="S438">
        <v>14130.17</v>
      </c>
      <c r="T438">
        <f t="shared" si="82"/>
        <v>-2.2324362996287206E-2</v>
      </c>
      <c r="U438">
        <f t="shared" si="83"/>
        <v>2.2083569784829327E-4</v>
      </c>
      <c r="V438" s="9">
        <f t="shared" si="76"/>
        <v>1.4860541640475063E-2</v>
      </c>
    </row>
    <row r="439" spans="2:22" x14ac:dyDescent="0.25">
      <c r="B439" s="2">
        <v>437</v>
      </c>
      <c r="C439" s="1">
        <v>39619</v>
      </c>
      <c r="D439">
        <v>11842.69</v>
      </c>
      <c r="E439">
        <f t="shared" si="72"/>
        <v>-1.8270608940163725E-2</v>
      </c>
      <c r="F439">
        <f t="shared" si="77"/>
        <v>1.2533051229642384E-4</v>
      </c>
      <c r="G439" s="9">
        <f t="shared" si="73"/>
        <v>1.1195111089061325E-2</v>
      </c>
      <c r="I439">
        <v>5620.8</v>
      </c>
      <c r="J439">
        <f t="shared" si="78"/>
        <v>-1.5345806180365682E-2</v>
      </c>
      <c r="K439">
        <f t="shared" si="79"/>
        <v>1.1955808399010255E-4</v>
      </c>
      <c r="L439" s="9">
        <f t="shared" si="74"/>
        <v>1.0934261931657873E-2</v>
      </c>
      <c r="N439">
        <v>4509.2700000000004</v>
      </c>
      <c r="O439">
        <f t="shared" si="80"/>
        <v>-1.7885651186242048E-2</v>
      </c>
      <c r="P439">
        <f t="shared" si="81"/>
        <v>1.2339772689962702E-4</v>
      </c>
      <c r="Q439" s="9">
        <f t="shared" si="75"/>
        <v>1.110845294807639E-2</v>
      </c>
      <c r="S439">
        <v>13942.08</v>
      </c>
      <c r="T439">
        <f t="shared" si="82"/>
        <v>-1.3311234047431853E-2</v>
      </c>
      <c r="U439">
        <f t="shared" si="83"/>
        <v>2.3748818696879554E-4</v>
      </c>
      <c r="V439" s="9">
        <f t="shared" si="76"/>
        <v>1.5410651737314537E-2</v>
      </c>
    </row>
    <row r="440" spans="2:22" x14ac:dyDescent="0.25">
      <c r="B440" s="2">
        <v>438</v>
      </c>
      <c r="C440" s="1">
        <v>39622</v>
      </c>
      <c r="D440">
        <v>11842.36</v>
      </c>
      <c r="E440">
        <f t="shared" si="72"/>
        <v>-2.7865290740526623E-5</v>
      </c>
      <c r="F440">
        <f t="shared" si="77"/>
        <v>1.3783959062130184E-4</v>
      </c>
      <c r="G440" s="9">
        <f t="shared" si="73"/>
        <v>1.174051066271403E-2</v>
      </c>
      <c r="I440">
        <v>5667.2</v>
      </c>
      <c r="J440">
        <f t="shared" si="78"/>
        <v>8.255052661542776E-3</v>
      </c>
      <c r="K440">
        <f t="shared" si="79"/>
        <v>1.2651422499021736E-4</v>
      </c>
      <c r="L440" s="9">
        <f t="shared" si="74"/>
        <v>1.1247854239374609E-2</v>
      </c>
      <c r="N440">
        <v>4511.37</v>
      </c>
      <c r="O440">
        <f t="shared" si="80"/>
        <v>4.6570730960875133E-4</v>
      </c>
      <c r="P440">
        <f t="shared" si="81"/>
        <v>1.351876543870047E-4</v>
      </c>
      <c r="Q440" s="9">
        <f t="shared" si="75"/>
        <v>1.1627022593381536E-2</v>
      </c>
      <c r="S440">
        <v>13857.47</v>
      </c>
      <c r="T440">
        <f t="shared" si="82"/>
        <v>-6.068678418141381E-3</v>
      </c>
      <c r="U440">
        <f t="shared" si="83"/>
        <v>2.3387023286259835E-4</v>
      </c>
      <c r="V440" s="9">
        <f t="shared" si="76"/>
        <v>1.5292816380987459E-2</v>
      </c>
    </row>
    <row r="441" spans="2:22" x14ac:dyDescent="0.25">
      <c r="B441" s="2">
        <v>439</v>
      </c>
      <c r="C441" s="1">
        <v>39623</v>
      </c>
      <c r="D441">
        <v>11807.43</v>
      </c>
      <c r="E441">
        <f t="shared" si="72"/>
        <v>-2.9495809956799398E-3</v>
      </c>
      <c r="F441">
        <f t="shared" si="77"/>
        <v>1.2956926177248941E-4</v>
      </c>
      <c r="G441" s="9">
        <f t="shared" si="73"/>
        <v>1.1382849457516752E-2</v>
      </c>
      <c r="I441">
        <v>5634.7</v>
      </c>
      <c r="J441">
        <f t="shared" si="78"/>
        <v>-5.734754376058724E-3</v>
      </c>
      <c r="K441">
        <f t="shared" si="79"/>
        <v>1.23012125157495E-4</v>
      </c>
      <c r="L441" s="9">
        <f t="shared" si="74"/>
        <v>1.1091083137254674E-2</v>
      </c>
      <c r="N441">
        <v>4473.76</v>
      </c>
      <c r="O441">
        <f t="shared" si="80"/>
        <v>-8.336713681209848E-3</v>
      </c>
      <c r="P441">
        <f t="shared" si="81"/>
        <v>1.270894081216778E-4</v>
      </c>
      <c r="Q441" s="9">
        <f t="shared" si="75"/>
        <v>1.1273393815603081E-2</v>
      </c>
      <c r="S441">
        <v>13849.56</v>
      </c>
      <c r="T441">
        <f t="shared" si="82"/>
        <v>-5.7081126641442162E-4</v>
      </c>
      <c r="U441">
        <f t="shared" si="83"/>
        <v>2.2204775035541133E-4</v>
      </c>
      <c r="V441" s="9">
        <f t="shared" si="76"/>
        <v>1.4901266736603682E-2</v>
      </c>
    </row>
    <row r="442" spans="2:22" x14ac:dyDescent="0.25">
      <c r="B442" s="2">
        <v>440</v>
      </c>
      <c r="C442" s="1">
        <v>39624</v>
      </c>
      <c r="D442">
        <v>11811.83</v>
      </c>
      <c r="E442">
        <f t="shared" si="72"/>
        <v>3.7264671482275451E-4</v>
      </c>
      <c r="F442">
        <f t="shared" si="77"/>
        <v>1.2231710774914461E-4</v>
      </c>
      <c r="G442" s="9">
        <f t="shared" si="73"/>
        <v>1.1059706494710636E-2</v>
      </c>
      <c r="I442">
        <v>5666.1</v>
      </c>
      <c r="J442">
        <f t="shared" si="78"/>
        <v>5.5726125614496864E-3</v>
      </c>
      <c r="K442">
        <f t="shared" si="79"/>
        <v>1.1760464211326877E-4</v>
      </c>
      <c r="L442" s="9">
        <f t="shared" si="74"/>
        <v>1.0844567400927931E-2</v>
      </c>
      <c r="N442">
        <v>4536.29</v>
      </c>
      <c r="O442">
        <f t="shared" si="80"/>
        <v>1.3977057329852237E-2</v>
      </c>
      <c r="P442">
        <f t="shared" si="81"/>
        <v>1.2363409133452541E-4</v>
      </c>
      <c r="Q442" s="9">
        <f t="shared" si="75"/>
        <v>1.1119086803084389E-2</v>
      </c>
      <c r="S442">
        <v>13829.92</v>
      </c>
      <c r="T442">
        <f t="shared" si="82"/>
        <v>-1.4180955929285421E-3</v>
      </c>
      <c r="U442">
        <f t="shared" si="83"/>
        <v>2.0874443486419857E-4</v>
      </c>
      <c r="V442" s="9">
        <f t="shared" si="76"/>
        <v>1.4447990686050382E-2</v>
      </c>
    </row>
    <row r="443" spans="2:22" x14ac:dyDescent="0.25">
      <c r="B443" s="2">
        <v>441</v>
      </c>
      <c r="C443" s="1">
        <v>39625</v>
      </c>
      <c r="D443">
        <v>11453.42</v>
      </c>
      <c r="E443">
        <f t="shared" si="72"/>
        <v>-3.0343308361193807E-2</v>
      </c>
      <c r="F443">
        <f t="shared" si="77"/>
        <v>1.1498641321864001E-4</v>
      </c>
      <c r="G443" s="9">
        <f t="shared" si="73"/>
        <v>1.0723171789104192E-2</v>
      </c>
      <c r="I443">
        <v>5518.2</v>
      </c>
      <c r="J443">
        <f t="shared" si="78"/>
        <v>-2.6102610261026199E-2</v>
      </c>
      <c r="K443">
        <f t="shared" si="79"/>
        <v>1.1241160423207425E-4</v>
      </c>
      <c r="L443" s="9">
        <f t="shared" si="74"/>
        <v>1.0602433882466528E-2</v>
      </c>
      <c r="N443">
        <v>4426.1899999999996</v>
      </c>
      <c r="O443">
        <f t="shared" si="80"/>
        <v>-2.4270935059266575E-2</v>
      </c>
      <c r="P443">
        <f t="shared" si="81"/>
        <v>1.2793753375057245E-4</v>
      </c>
      <c r="Q443" s="9">
        <f t="shared" si="75"/>
        <v>1.1310947517806475E-2</v>
      </c>
      <c r="S443">
        <v>13822.32</v>
      </c>
      <c r="T443">
        <f t="shared" si="82"/>
        <v>-5.4953318601990201E-4</v>
      </c>
      <c r="U443">
        <f t="shared" si="83"/>
        <v>1.9634042847898765E-4</v>
      </c>
      <c r="V443" s="9">
        <f t="shared" si="76"/>
        <v>1.401215288522744E-2</v>
      </c>
    </row>
    <row r="444" spans="2:22" x14ac:dyDescent="0.25">
      <c r="B444" s="2">
        <v>442</v>
      </c>
      <c r="C444" s="1">
        <v>39626</v>
      </c>
      <c r="D444">
        <v>11346.51</v>
      </c>
      <c r="E444">
        <f t="shared" si="72"/>
        <v>-9.3343298333598054E-3</v>
      </c>
      <c r="F444">
        <f t="shared" si="77"/>
        <v>1.6333021016367129E-4</v>
      </c>
      <c r="G444" s="9">
        <f t="shared" si="73"/>
        <v>1.2780070819978709E-2</v>
      </c>
      <c r="I444">
        <v>5529.9</v>
      </c>
      <c r="J444">
        <f t="shared" si="78"/>
        <v>2.1202566054147761E-3</v>
      </c>
      <c r="K444">
        <f t="shared" si="79"/>
        <v>1.4654768372449165E-4</v>
      </c>
      <c r="L444" s="9">
        <f t="shared" si="74"/>
        <v>1.2105688073153532E-2</v>
      </c>
      <c r="N444">
        <v>4397.32</v>
      </c>
      <c r="O444">
        <f t="shared" si="80"/>
        <v>-6.522539701187679E-3</v>
      </c>
      <c r="P444">
        <f t="shared" si="81"/>
        <v>1.5560597904460625E-4</v>
      </c>
      <c r="Q444" s="9">
        <f t="shared" si="75"/>
        <v>1.2474212562106124E-2</v>
      </c>
      <c r="S444">
        <v>13544.36</v>
      </c>
      <c r="T444">
        <f t="shared" si="82"/>
        <v>-2.0109504048524351E-2</v>
      </c>
      <c r="U444">
        <f t="shared" si="83"/>
        <v>1.8457812197360059E-4</v>
      </c>
      <c r="V444" s="9">
        <f t="shared" si="76"/>
        <v>1.3585953112446715E-2</v>
      </c>
    </row>
    <row r="445" spans="2:22" x14ac:dyDescent="0.25">
      <c r="B445" s="2">
        <v>443</v>
      </c>
      <c r="C445" s="1">
        <v>39629</v>
      </c>
      <c r="D445">
        <v>11350.01</v>
      </c>
      <c r="E445">
        <f t="shared" si="72"/>
        <v>3.0846489361045819E-4</v>
      </c>
      <c r="F445">
        <f t="shared" si="77"/>
        <v>1.5875818036012806E-4</v>
      </c>
      <c r="G445" s="9">
        <f t="shared" si="73"/>
        <v>1.2599927791861669E-2</v>
      </c>
      <c r="I445">
        <v>5625.9</v>
      </c>
      <c r="J445">
        <f t="shared" si="78"/>
        <v>1.7360169261650304E-2</v>
      </c>
      <c r="K445">
        <f t="shared" si="79"/>
        <v>1.3802455198539044E-4</v>
      </c>
      <c r="L445" s="9">
        <f t="shared" si="74"/>
        <v>1.174838507989036E-2</v>
      </c>
      <c r="N445">
        <v>4434.8500000000004</v>
      </c>
      <c r="O445">
        <f t="shared" si="80"/>
        <v>8.5347438894600933E-3</v>
      </c>
      <c r="P445">
        <f t="shared" si="81"/>
        <v>1.4882223175114402E-4</v>
      </c>
      <c r="Q445" s="9">
        <f t="shared" si="75"/>
        <v>1.2199271771345371E-2</v>
      </c>
      <c r="S445">
        <v>13481.38</v>
      </c>
      <c r="T445">
        <f t="shared" si="82"/>
        <v>-4.6499059387081695E-3</v>
      </c>
      <c r="U445">
        <f t="shared" si="83"/>
        <v>1.9776696383984161E-4</v>
      </c>
      <c r="V445" s="9">
        <f t="shared" si="76"/>
        <v>1.4062964262197412E-2</v>
      </c>
    </row>
    <row r="446" spans="2:22" x14ac:dyDescent="0.25">
      <c r="B446" s="2">
        <v>444</v>
      </c>
      <c r="C446" s="1">
        <v>39630</v>
      </c>
      <c r="D446">
        <v>11382.26</v>
      </c>
      <c r="E446">
        <f t="shared" si="72"/>
        <v>2.8414071881874992E-3</v>
      </c>
      <c r="F446">
        <f t="shared" si="77"/>
        <v>1.4923839857395576E-4</v>
      </c>
      <c r="G446" s="9">
        <f t="shared" si="73"/>
        <v>1.2216316898883877E-2</v>
      </c>
      <c r="I446">
        <v>5479.9</v>
      </c>
      <c r="J446">
        <f t="shared" si="78"/>
        <v>-2.5951403331022593E-2</v>
      </c>
      <c r="K446">
        <f t="shared" si="79"/>
        <v>1.4782560747385591E-4</v>
      </c>
      <c r="L446" s="9">
        <f t="shared" si="74"/>
        <v>1.2158355459265694E-2</v>
      </c>
      <c r="N446">
        <v>4341.21</v>
      </c>
      <c r="O446">
        <f t="shared" si="80"/>
        <v>-2.1114581101953914E-2</v>
      </c>
      <c r="P446">
        <f t="shared" si="81"/>
        <v>1.4426340904159595E-4</v>
      </c>
      <c r="Q446" s="9">
        <f t="shared" si="75"/>
        <v>1.2010970362197884E-2</v>
      </c>
      <c r="S446">
        <v>13463.2</v>
      </c>
      <c r="T446">
        <f t="shared" si="82"/>
        <v>-1.3485266345135642E-3</v>
      </c>
      <c r="U446">
        <f t="shared" si="83"/>
        <v>1.8719824352378113E-4</v>
      </c>
      <c r="V446" s="9">
        <f t="shared" si="76"/>
        <v>1.3682040912224358E-2</v>
      </c>
    </row>
    <row r="447" spans="2:22" x14ac:dyDescent="0.25">
      <c r="B447" s="2">
        <v>445</v>
      </c>
      <c r="C447" s="1">
        <v>39631</v>
      </c>
      <c r="D447">
        <v>11215.51</v>
      </c>
      <c r="E447">
        <f t="shared" si="72"/>
        <v>-1.4649990423694416E-2</v>
      </c>
      <c r="F447">
        <f t="shared" si="77"/>
        <v>1.4076851034806342E-4</v>
      </c>
      <c r="G447" s="9">
        <f t="shared" si="73"/>
        <v>1.1864590610217591E-2</v>
      </c>
      <c r="I447">
        <v>5426.3</v>
      </c>
      <c r="J447">
        <f t="shared" si="78"/>
        <v>-9.7812003868682738E-3</v>
      </c>
      <c r="K447">
        <f t="shared" si="79"/>
        <v>1.7936459111638923E-4</v>
      </c>
      <c r="L447" s="9">
        <f t="shared" si="74"/>
        <v>1.3392706638928116E-2</v>
      </c>
      <c r="N447">
        <v>4296.4799999999996</v>
      </c>
      <c r="O447">
        <f t="shared" si="80"/>
        <v>-1.0303578956097603E-2</v>
      </c>
      <c r="P447">
        <f t="shared" si="81"/>
        <v>1.6235713660575957E-4</v>
      </c>
      <c r="Q447" s="9">
        <f t="shared" si="75"/>
        <v>1.2741943988487768E-2</v>
      </c>
      <c r="S447">
        <v>13286.37</v>
      </c>
      <c r="T447">
        <f t="shared" si="82"/>
        <v>-1.3134321706577926E-2</v>
      </c>
      <c r="U447">
        <f t="shared" si="83"/>
        <v>1.7607546035739379E-4</v>
      </c>
      <c r="V447" s="9">
        <f t="shared" si="76"/>
        <v>1.3269342875869694E-2</v>
      </c>
    </row>
    <row r="448" spans="2:22" x14ac:dyDescent="0.25">
      <c r="B448" s="2">
        <v>446</v>
      </c>
      <c r="C448" s="1">
        <v>39632</v>
      </c>
      <c r="D448">
        <v>11288.53</v>
      </c>
      <c r="E448">
        <f t="shared" si="72"/>
        <v>6.5106268016345611E-3</v>
      </c>
      <c r="F448">
        <f t="shared" si="77"/>
        <v>1.4519973289203988E-4</v>
      </c>
      <c r="G448" s="9">
        <f t="shared" si="73"/>
        <v>1.2049885181695296E-2</v>
      </c>
      <c r="I448">
        <v>5476.6</v>
      </c>
      <c r="J448">
        <f t="shared" si="78"/>
        <v>9.2696680979673408E-3</v>
      </c>
      <c r="K448">
        <f t="shared" si="79"/>
        <v>1.743430285098902E-4</v>
      </c>
      <c r="L448" s="9">
        <f t="shared" si="74"/>
        <v>1.3203902018338754E-2</v>
      </c>
      <c r="N448">
        <v>4343.99</v>
      </c>
      <c r="O448">
        <f t="shared" si="80"/>
        <v>1.1057889248873548E-2</v>
      </c>
      <c r="P448">
        <f t="shared" si="81"/>
        <v>1.5898553276768625E-4</v>
      </c>
      <c r="Q448" s="9">
        <f t="shared" si="75"/>
        <v>1.2608946536792289E-2</v>
      </c>
      <c r="S448">
        <v>13265.4</v>
      </c>
      <c r="T448">
        <f t="shared" si="82"/>
        <v>-1.578309199578302E-3</v>
      </c>
      <c r="U448">
        <f t="shared" si="83"/>
        <v>1.758615571374632E-4</v>
      </c>
      <c r="V448" s="9">
        <f t="shared" si="76"/>
        <v>1.326128037323181E-2</v>
      </c>
    </row>
    <row r="449" spans="2:22" x14ac:dyDescent="0.25">
      <c r="B449" s="2">
        <v>447</v>
      </c>
      <c r="C449" s="1">
        <v>39636</v>
      </c>
      <c r="D449">
        <v>11231.96</v>
      </c>
      <c r="E449">
        <f t="shared" si="72"/>
        <v>-5.0112813625867603E-3</v>
      </c>
      <c r="F449">
        <f t="shared" si="77"/>
        <v>1.3903104459952721E-4</v>
      </c>
      <c r="G449" s="9">
        <f t="shared" si="73"/>
        <v>1.1791142633329784E-2</v>
      </c>
      <c r="I449">
        <v>5512.7</v>
      </c>
      <c r="J449">
        <f t="shared" si="78"/>
        <v>6.5916809699447564E-3</v>
      </c>
      <c r="K449">
        <f t="shared" si="79"/>
        <v>1.690380515980852E-4</v>
      </c>
      <c r="L449" s="9">
        <f t="shared" si="74"/>
        <v>1.3001463440631796E-2</v>
      </c>
      <c r="N449">
        <v>4342.59</v>
      </c>
      <c r="O449">
        <f t="shared" si="80"/>
        <v>-3.2228435148322999E-4</v>
      </c>
      <c r="P449">
        <f t="shared" si="81"/>
        <v>1.5678301568004626E-4</v>
      </c>
      <c r="Q449" s="9">
        <f t="shared" si="75"/>
        <v>1.2521302475383552E-2</v>
      </c>
      <c r="S449">
        <v>13360.04</v>
      </c>
      <c r="T449">
        <f t="shared" si="82"/>
        <v>7.1343495107574015E-3</v>
      </c>
      <c r="U449">
        <f t="shared" si="83"/>
        <v>1.654593273049838E-4</v>
      </c>
      <c r="V449" s="9">
        <f t="shared" si="76"/>
        <v>1.2863099443951439E-2</v>
      </c>
    </row>
    <row r="450" spans="2:22" x14ac:dyDescent="0.25">
      <c r="B450" s="2">
        <v>448</v>
      </c>
      <c r="C450" s="1">
        <v>39637</v>
      </c>
      <c r="D450">
        <v>11384.21</v>
      </c>
      <c r="E450">
        <f t="shared" si="72"/>
        <v>1.3555069640561399E-2</v>
      </c>
      <c r="F450">
        <f t="shared" si="77"/>
        <v>1.3219595837725613E-4</v>
      </c>
      <c r="G450" s="9">
        <f t="shared" si="73"/>
        <v>1.1497650124145199E-2</v>
      </c>
      <c r="I450">
        <v>5440.5</v>
      </c>
      <c r="J450">
        <f t="shared" si="78"/>
        <v>-1.3097030493224703E-2</v>
      </c>
      <c r="K450">
        <f t="shared" si="79"/>
        <v>1.6150278398277198E-4</v>
      </c>
      <c r="L450" s="9">
        <f t="shared" si="74"/>
        <v>1.2708374561003936E-2</v>
      </c>
      <c r="N450">
        <v>4275.6099999999997</v>
      </c>
      <c r="O450">
        <f t="shared" si="80"/>
        <v>-1.5423975093204855E-2</v>
      </c>
      <c r="P450">
        <f t="shared" si="81"/>
        <v>1.4738226677143612E-4</v>
      </c>
      <c r="Q450" s="9">
        <f t="shared" si="75"/>
        <v>1.2140109833582073E-2</v>
      </c>
      <c r="S450">
        <v>13033.1</v>
      </c>
      <c r="T450">
        <f t="shared" si="82"/>
        <v>-2.4471483618312556E-2</v>
      </c>
      <c r="U450">
        <f t="shared" si="83"/>
        <v>1.5858570424318342E-4</v>
      </c>
      <c r="V450" s="9">
        <f t="shared" si="76"/>
        <v>1.2593081602339573E-2</v>
      </c>
    </row>
    <row r="451" spans="2:22" x14ac:dyDescent="0.25">
      <c r="B451" s="2">
        <v>449</v>
      </c>
      <c r="C451" s="1">
        <v>39638</v>
      </c>
      <c r="D451">
        <v>11147.44</v>
      </c>
      <c r="E451">
        <f t="shared" ref="E451:E502" si="84">(D451-D450)/D450</f>
        <v>-2.0798105446051911E-2</v>
      </c>
      <c r="F451">
        <f t="shared" si="77"/>
        <v>1.3528859565224892E-4</v>
      </c>
      <c r="G451" s="9">
        <f t="shared" si="73"/>
        <v>1.16313625879451E-2</v>
      </c>
      <c r="I451">
        <v>5529.6</v>
      </c>
      <c r="J451">
        <f t="shared" si="78"/>
        <v>1.6377171215880962E-2</v>
      </c>
      <c r="K451">
        <f t="shared" si="79"/>
        <v>1.6210454940823315E-4</v>
      </c>
      <c r="L451" s="9">
        <f t="shared" si="74"/>
        <v>1.2732028487567609E-2</v>
      </c>
      <c r="N451">
        <v>4339.66</v>
      </c>
      <c r="O451">
        <f t="shared" si="80"/>
        <v>1.4980318597814157E-2</v>
      </c>
      <c r="P451">
        <f t="shared" si="81"/>
        <v>1.5281327122569817E-4</v>
      </c>
      <c r="Q451" s="9">
        <f t="shared" si="75"/>
        <v>1.2361766509107756E-2</v>
      </c>
      <c r="S451">
        <v>13052.13</v>
      </c>
      <c r="T451">
        <f t="shared" si="82"/>
        <v>1.4601284421970856E-3</v>
      </c>
      <c r="U451">
        <f t="shared" si="83"/>
        <v>1.8500177261747283E-4</v>
      </c>
      <c r="V451" s="9">
        <f t="shared" si="76"/>
        <v>1.3601535671293621E-2</v>
      </c>
    </row>
    <row r="452" spans="2:22" x14ac:dyDescent="0.25">
      <c r="B452" s="2">
        <v>450</v>
      </c>
      <c r="C452" s="1">
        <v>39639</v>
      </c>
      <c r="D452">
        <v>11229.02</v>
      </c>
      <c r="E452">
        <f t="shared" si="84"/>
        <v>7.3182721772891285E-3</v>
      </c>
      <c r="F452">
        <f t="shared" si="77"/>
        <v>1.5312495132181964E-4</v>
      </c>
      <c r="G452" s="9">
        <f t="shared" ref="G452:G503" si="85">SQRT(F452)</f>
        <v>1.2374366703868916E-2</v>
      </c>
      <c r="I452">
        <v>5406.8</v>
      </c>
      <c r="J452">
        <f t="shared" si="78"/>
        <v>-2.2207754629629661E-2</v>
      </c>
      <c r="K452">
        <f t="shared" si="79"/>
        <v>1.6847098066579596E-4</v>
      </c>
      <c r="L452" s="9">
        <f t="shared" ref="L452:L502" si="86">SQRT(K452)</f>
        <v>1.2979637154627858E-2</v>
      </c>
      <c r="N452">
        <v>4231.5600000000004</v>
      </c>
      <c r="O452">
        <f t="shared" si="80"/>
        <v>-2.4909785559237233E-2</v>
      </c>
      <c r="P452">
        <f t="shared" si="81"/>
        <v>1.571090716696773E-4</v>
      </c>
      <c r="Q452" s="9">
        <f t="shared" ref="Q452:Q502" si="87">SQRT(P452)</f>
        <v>1.2534315763920953E-2</v>
      </c>
      <c r="S452">
        <v>13067.21</v>
      </c>
      <c r="T452">
        <f t="shared" si="82"/>
        <v>1.1553669784165441E-3</v>
      </c>
      <c r="U452">
        <f t="shared" si="83"/>
        <v>1.7402958476448724E-4</v>
      </c>
      <c r="V452" s="9">
        <f t="shared" ref="V452:V502" si="88">SQRT(U452)</f>
        <v>1.3192027318213347E-2</v>
      </c>
    </row>
    <row r="453" spans="2:22" x14ac:dyDescent="0.25">
      <c r="B453" s="2">
        <v>451</v>
      </c>
      <c r="C453" s="1">
        <v>39640</v>
      </c>
      <c r="D453">
        <v>11100.54</v>
      </c>
      <c r="E453">
        <f t="shared" si="84"/>
        <v>-1.1441782096745715E-2</v>
      </c>
      <c r="F453">
        <f t="shared" ref="F453:F503" si="89">$A$2*F452+(1-$A$2)*E452*E452</f>
        <v>1.4715088070216351E-4</v>
      </c>
      <c r="G453" s="9">
        <f t="shared" si="85"/>
        <v>1.2130576272467995E-2</v>
      </c>
      <c r="I453">
        <v>5261.6</v>
      </c>
      <c r="J453">
        <f t="shared" ref="J453:J502" si="90">(I453-I452)/I452</f>
        <v>-2.6855071391580939E-2</v>
      </c>
      <c r="K453">
        <f t="shared" ref="K453:K502" si="91">$A$2*K452+(1-$A$2)*J452*J452</f>
        <v>1.8795378376723848E-4</v>
      </c>
      <c r="L453" s="9">
        <f t="shared" si="86"/>
        <v>1.3709623764612889E-2</v>
      </c>
      <c r="N453">
        <v>4100.6400000000003</v>
      </c>
      <c r="O453">
        <f t="shared" ref="O453:O502" si="92">(N453-N452)/N452</f>
        <v>-3.0938944502736595E-2</v>
      </c>
      <c r="P453">
        <f t="shared" ref="P453:P502" si="93">$A$2*P452+(1-$A$2)*O452*O452</f>
        <v>1.8491237236592772E-4</v>
      </c>
      <c r="Q453" s="9">
        <f t="shared" si="87"/>
        <v>1.3598248871304265E-2</v>
      </c>
      <c r="S453">
        <v>13039.69</v>
      </c>
      <c r="T453">
        <f t="shared" ref="T453:T502" si="94">(S453-S452)/S452</f>
        <v>-2.1060348766108925E-3</v>
      </c>
      <c r="U453">
        <f t="shared" ref="U453:U502" si="95">$A$2*U452+(1-$A$2)*T452*T452</f>
        <v>1.6366790204990693E-4</v>
      </c>
      <c r="V453" s="9">
        <f t="shared" si="88"/>
        <v>1.2793275657543964E-2</v>
      </c>
    </row>
    <row r="454" spans="2:22" x14ac:dyDescent="0.25">
      <c r="B454" s="2">
        <v>452</v>
      </c>
      <c r="C454" s="1">
        <v>39643</v>
      </c>
      <c r="D454">
        <v>11055.19</v>
      </c>
      <c r="E454">
        <f t="shared" si="84"/>
        <v>-4.0853868370367896E-3</v>
      </c>
      <c r="F454">
        <f t="shared" si="89"/>
        <v>1.4617669051299835E-4</v>
      </c>
      <c r="G454" s="9">
        <f t="shared" si="85"/>
        <v>1.2090355268270587E-2</v>
      </c>
      <c r="I454">
        <v>5300.4</v>
      </c>
      <c r="J454">
        <f t="shared" si="90"/>
        <v>7.3741827580962576E-3</v>
      </c>
      <c r="K454">
        <f t="shared" si="91"/>
        <v>2.1994824830801873E-4</v>
      </c>
      <c r="L454" s="9">
        <f t="shared" si="86"/>
        <v>1.4830652322403716E-2</v>
      </c>
      <c r="N454">
        <v>4142.53</v>
      </c>
      <c r="O454">
        <f t="shared" si="92"/>
        <v>1.0215478559444236E-2</v>
      </c>
      <c r="P454">
        <f t="shared" si="93"/>
        <v>2.3125072724057701E-4</v>
      </c>
      <c r="Q454" s="9">
        <f t="shared" si="87"/>
        <v>1.5206930237249628E-2</v>
      </c>
      <c r="S454">
        <v>13010.16</v>
      </c>
      <c r="T454">
        <f t="shared" si="94"/>
        <v>-2.2646243890767845E-3</v>
      </c>
      <c r="U454">
        <f t="shared" si="95"/>
        <v>1.541139509010026E-4</v>
      </c>
      <c r="V454" s="9">
        <f t="shared" si="88"/>
        <v>1.2414264009638373E-2</v>
      </c>
    </row>
    <row r="455" spans="2:22" x14ac:dyDescent="0.25">
      <c r="B455" s="2">
        <v>453</v>
      </c>
      <c r="C455" s="1">
        <v>39644</v>
      </c>
      <c r="D455">
        <v>10962.54</v>
      </c>
      <c r="E455">
        <f t="shared" si="84"/>
        <v>-8.3806791199427261E-3</v>
      </c>
      <c r="F455">
        <f t="shared" si="89"/>
        <v>1.3840751221871244E-4</v>
      </c>
      <c r="G455" s="9">
        <f t="shared" si="85"/>
        <v>1.1764672210423563E-2</v>
      </c>
      <c r="I455">
        <v>5171.8999999999996</v>
      </c>
      <c r="J455">
        <f t="shared" si="90"/>
        <v>-2.4243453324277416E-2</v>
      </c>
      <c r="K455">
        <f t="shared" si="91"/>
        <v>2.1001406769052586E-4</v>
      </c>
      <c r="L455" s="9">
        <f t="shared" si="86"/>
        <v>1.4491862119497476E-2</v>
      </c>
      <c r="N455">
        <v>4061.15</v>
      </c>
      <c r="O455">
        <f t="shared" si="92"/>
        <v>-1.964499955341293E-2</v>
      </c>
      <c r="P455">
        <f t="shared" si="93"/>
        <v>2.2363704373805029E-4</v>
      </c>
      <c r="Q455" s="9">
        <f t="shared" si="87"/>
        <v>1.4954499113579508E-2</v>
      </c>
      <c r="S455">
        <v>12754.56</v>
      </c>
      <c r="T455">
        <f t="shared" si="94"/>
        <v>-1.9646184212953596E-2</v>
      </c>
      <c r="U455">
        <f t="shared" si="95"/>
        <v>1.4517482526435854E-4</v>
      </c>
      <c r="V455" s="9">
        <f t="shared" si="88"/>
        <v>1.2048851615998868E-2</v>
      </c>
    </row>
    <row r="456" spans="2:22" x14ac:dyDescent="0.25">
      <c r="B456" s="2">
        <v>454</v>
      </c>
      <c r="C456" s="1">
        <v>39645</v>
      </c>
      <c r="D456">
        <v>11239.28</v>
      </c>
      <c r="E456">
        <f t="shared" si="84"/>
        <v>2.5244149622259054E-2</v>
      </c>
      <c r="F456">
        <f t="shared" si="89"/>
        <v>1.3431720843627633E-4</v>
      </c>
      <c r="G456" s="9">
        <f t="shared" si="85"/>
        <v>1.1589530121462058E-2</v>
      </c>
      <c r="I456">
        <v>5150.6000000000004</v>
      </c>
      <c r="J456">
        <f t="shared" si="90"/>
        <v>-4.1184090953033268E-3</v>
      </c>
      <c r="K456">
        <f t="shared" si="91"/>
        <v>2.3267792537427938E-4</v>
      </c>
      <c r="L456" s="9">
        <f t="shared" si="86"/>
        <v>1.5253783969044513E-2</v>
      </c>
      <c r="N456">
        <v>4112.45</v>
      </c>
      <c r="O456">
        <f t="shared" si="92"/>
        <v>1.2631889981901611E-2</v>
      </c>
      <c r="P456">
        <f t="shared" si="93"/>
        <v>2.3337438156098293E-4</v>
      </c>
      <c r="Q456" s="9">
        <f t="shared" si="87"/>
        <v>1.5276595876077331E-2</v>
      </c>
      <c r="S456">
        <v>12760.8</v>
      </c>
      <c r="T456">
        <f t="shared" si="94"/>
        <v>4.8923679060663657E-4</v>
      </c>
      <c r="U456">
        <f t="shared" si="95"/>
        <v>1.5962268899625547E-4</v>
      </c>
      <c r="V456" s="9">
        <f t="shared" si="88"/>
        <v>1.2634187310478481E-2</v>
      </c>
    </row>
    <row r="457" spans="2:22" x14ac:dyDescent="0.25">
      <c r="B457" s="2">
        <v>455</v>
      </c>
      <c r="C457" s="1">
        <v>39646</v>
      </c>
      <c r="D457">
        <v>11446.66</v>
      </c>
      <c r="E457">
        <f t="shared" si="84"/>
        <v>1.8451359873586134E-2</v>
      </c>
      <c r="F457">
        <f t="shared" si="89"/>
        <v>1.6449420133915989E-4</v>
      </c>
      <c r="G457" s="9">
        <f t="shared" si="85"/>
        <v>1.2825529281053467E-2</v>
      </c>
      <c r="I457">
        <v>5286.3</v>
      </c>
      <c r="J457">
        <f t="shared" si="90"/>
        <v>2.6346445074360233E-2</v>
      </c>
      <c r="K457">
        <f t="shared" si="91"/>
        <v>2.1973492746039925E-4</v>
      </c>
      <c r="L457" s="9">
        <f t="shared" si="86"/>
        <v>1.4823458687512819E-2</v>
      </c>
      <c r="N457">
        <v>4225.99</v>
      </c>
      <c r="O457">
        <f t="shared" si="92"/>
        <v>2.7608846308161794E-2</v>
      </c>
      <c r="P457">
        <f t="shared" si="93"/>
        <v>2.2894579733821592E-4</v>
      </c>
      <c r="Q457" s="9">
        <f t="shared" si="87"/>
        <v>1.5130954938080277E-2</v>
      </c>
      <c r="S457">
        <v>12887.95</v>
      </c>
      <c r="T457">
        <f t="shared" si="94"/>
        <v>9.964108833302102E-3</v>
      </c>
      <c r="U457">
        <f t="shared" si="95"/>
        <v>1.5005968881471712E-4</v>
      </c>
      <c r="V457" s="9">
        <f t="shared" si="88"/>
        <v>1.2249885257206172E-2</v>
      </c>
    </row>
    <row r="458" spans="2:22" x14ac:dyDescent="0.25">
      <c r="B458" s="2">
        <v>456</v>
      </c>
      <c r="C458" s="1">
        <v>39647</v>
      </c>
      <c r="D458">
        <v>11496.57</v>
      </c>
      <c r="E458">
        <f t="shared" si="84"/>
        <v>4.3602238556923901E-3</v>
      </c>
      <c r="F458">
        <f t="shared" si="89"/>
        <v>1.7505171012988538E-4</v>
      </c>
      <c r="G458" s="9">
        <f t="shared" si="85"/>
        <v>1.323071087016436E-2</v>
      </c>
      <c r="I458">
        <v>5376.4</v>
      </c>
      <c r="J458">
        <f t="shared" si="90"/>
        <v>1.7044057280139125E-2</v>
      </c>
      <c r="K458">
        <f t="shared" si="91"/>
        <v>2.4819894189615215E-4</v>
      </c>
      <c r="L458" s="9">
        <f t="shared" si="86"/>
        <v>1.5754330893317944E-2</v>
      </c>
      <c r="N458">
        <v>4299.3599999999997</v>
      </c>
      <c r="O458">
        <f t="shared" si="92"/>
        <v>1.736161230859512E-2</v>
      </c>
      <c r="P458">
        <f t="shared" si="93"/>
        <v>2.6094395316598491E-4</v>
      </c>
      <c r="Q458" s="9">
        <f t="shared" si="87"/>
        <v>1.615375972230567E-2</v>
      </c>
      <c r="S458">
        <v>12803.7</v>
      </c>
      <c r="T458">
        <f t="shared" si="94"/>
        <v>-6.5371141259859015E-3</v>
      </c>
      <c r="U458">
        <f t="shared" si="95"/>
        <v>1.4701311537634743E-4</v>
      </c>
      <c r="V458" s="9">
        <f t="shared" si="88"/>
        <v>1.2124896509923185E-2</v>
      </c>
    </row>
    <row r="459" spans="2:22" x14ac:dyDescent="0.25">
      <c r="B459" s="2">
        <v>457</v>
      </c>
      <c r="C459" s="1">
        <v>39651</v>
      </c>
      <c r="D459">
        <v>11602.5</v>
      </c>
      <c r="E459">
        <f t="shared" si="84"/>
        <v>9.2140525391486584E-3</v>
      </c>
      <c r="F459">
        <f t="shared" si="89"/>
        <v>1.6568930064639719E-4</v>
      </c>
      <c r="G459" s="9">
        <f t="shared" si="85"/>
        <v>1.2872035606165684E-2</v>
      </c>
      <c r="I459">
        <v>5364.1</v>
      </c>
      <c r="J459">
        <f t="shared" si="90"/>
        <v>-2.2877762071273106E-3</v>
      </c>
      <c r="K459">
        <f t="shared" si="91"/>
        <v>2.5073699869650282E-4</v>
      </c>
      <c r="L459" s="9">
        <f t="shared" si="86"/>
        <v>1.5834677094797443E-2</v>
      </c>
      <c r="N459">
        <v>4327.26</v>
      </c>
      <c r="O459">
        <f t="shared" si="92"/>
        <v>6.4893379479737797E-3</v>
      </c>
      <c r="P459">
        <f t="shared" si="93"/>
        <v>2.6337285089326351E-4</v>
      </c>
      <c r="Q459" s="9">
        <f t="shared" si="87"/>
        <v>1.6228766154371178E-2</v>
      </c>
      <c r="S459">
        <v>13184.96</v>
      </c>
      <c r="T459">
        <f t="shared" si="94"/>
        <v>2.9777329990549481E-2</v>
      </c>
      <c r="U459">
        <f t="shared" si="95"/>
        <v>1.4075636011953645E-4</v>
      </c>
      <c r="V459" s="9">
        <f t="shared" si="88"/>
        <v>1.1864078561756764E-2</v>
      </c>
    </row>
    <row r="460" spans="2:22" x14ac:dyDescent="0.25">
      <c r="B460" s="2">
        <v>458</v>
      </c>
      <c r="C460" s="1">
        <v>39652</v>
      </c>
      <c r="D460">
        <v>11632.38</v>
      </c>
      <c r="E460">
        <f t="shared" si="84"/>
        <v>2.5753070458952123E-3</v>
      </c>
      <c r="F460">
        <f t="shared" si="89"/>
        <v>1.6084186845926487E-4</v>
      </c>
      <c r="G460" s="9">
        <f t="shared" si="85"/>
        <v>1.2682344753998169E-2</v>
      </c>
      <c r="I460">
        <v>5449.9</v>
      </c>
      <c r="J460">
        <f t="shared" si="90"/>
        <v>1.5995227531179372E-2</v>
      </c>
      <c r="K460">
        <f t="shared" si="91"/>
        <v>2.3600681397314651E-4</v>
      </c>
      <c r="L460" s="9">
        <f t="shared" si="86"/>
        <v>1.5362513270072268E-2</v>
      </c>
      <c r="N460">
        <v>4408.74</v>
      </c>
      <c r="O460">
        <f t="shared" si="92"/>
        <v>1.8829467145491503E-2</v>
      </c>
      <c r="P460">
        <f t="shared" si="93"/>
        <v>2.5009717025984844E-4</v>
      </c>
      <c r="Q460" s="9">
        <f t="shared" si="87"/>
        <v>1.5814460795735289E-2</v>
      </c>
      <c r="S460">
        <v>13312.93</v>
      </c>
      <c r="T460">
        <f t="shared" si="94"/>
        <v>9.7057556488606093E-3</v>
      </c>
      <c r="U460">
        <f t="shared" si="95"/>
        <v>1.8551234139432894E-4</v>
      </c>
      <c r="V460" s="9">
        <f t="shared" si="88"/>
        <v>1.3620291531179827E-2</v>
      </c>
    </row>
    <row r="461" spans="2:22" x14ac:dyDescent="0.25">
      <c r="B461" s="2">
        <v>459</v>
      </c>
      <c r="C461" s="1">
        <v>39653</v>
      </c>
      <c r="D461">
        <v>11349.28</v>
      </c>
      <c r="E461">
        <f t="shared" si="84"/>
        <v>-2.4337237951304769E-2</v>
      </c>
      <c r="F461">
        <f t="shared" si="89"/>
        <v>1.5158928873454722E-4</v>
      </c>
      <c r="G461" s="9">
        <f t="shared" si="85"/>
        <v>1.2312160197729204E-2</v>
      </c>
      <c r="I461">
        <v>5362.3</v>
      </c>
      <c r="J461">
        <f t="shared" si="90"/>
        <v>-1.6073689425493948E-2</v>
      </c>
      <c r="K461">
        <f t="shared" si="91"/>
        <v>2.3719724336120963E-4</v>
      </c>
      <c r="L461" s="9">
        <f t="shared" si="86"/>
        <v>1.5401209152570121E-2</v>
      </c>
      <c r="N461">
        <v>4347.99</v>
      </c>
      <c r="O461">
        <f t="shared" si="92"/>
        <v>-1.3779447188992775E-2</v>
      </c>
      <c r="P461">
        <f t="shared" si="93"/>
        <v>2.5636427002324619E-4</v>
      </c>
      <c r="Q461" s="9">
        <f t="shared" si="87"/>
        <v>1.6011379391646624E-2</v>
      </c>
      <c r="S461">
        <v>13603.31</v>
      </c>
      <c r="T461">
        <f t="shared" si="94"/>
        <v>2.1811877625736723E-2</v>
      </c>
      <c r="U461">
        <f t="shared" si="95"/>
        <v>1.8003370247359258E-4</v>
      </c>
      <c r="V461" s="9">
        <f t="shared" si="88"/>
        <v>1.3417663823244066E-2</v>
      </c>
    </row>
    <row r="462" spans="2:22" x14ac:dyDescent="0.25">
      <c r="B462" s="2">
        <v>460</v>
      </c>
      <c r="C462" s="1">
        <v>39654</v>
      </c>
      <c r="D462">
        <v>11370.69</v>
      </c>
      <c r="E462">
        <f t="shared" si="84"/>
        <v>1.8864632822522534E-3</v>
      </c>
      <c r="F462">
        <f t="shared" si="89"/>
        <v>1.7803200047638014E-4</v>
      </c>
      <c r="G462" s="9">
        <f t="shared" si="85"/>
        <v>1.3342863278786159E-2</v>
      </c>
      <c r="I462">
        <v>5352.6</v>
      </c>
      <c r="J462">
        <f t="shared" si="90"/>
        <v>-1.8089252746022822E-3</v>
      </c>
      <c r="K462">
        <f t="shared" si="91"/>
        <v>2.384672182643712E-4</v>
      </c>
      <c r="L462" s="9">
        <f t="shared" si="86"/>
        <v>1.5442383827128868E-2</v>
      </c>
      <c r="N462">
        <v>4377.18</v>
      </c>
      <c r="O462">
        <f t="shared" si="92"/>
        <v>6.7134469030518725E-3</v>
      </c>
      <c r="P462">
        <f t="shared" si="93"/>
        <v>2.5237480371190587E-4</v>
      </c>
      <c r="Q462" s="9">
        <f t="shared" si="87"/>
        <v>1.588630868741716E-2</v>
      </c>
      <c r="S462">
        <v>13334.76</v>
      </c>
      <c r="T462">
        <f t="shared" si="94"/>
        <v>-1.9741518792117455E-2</v>
      </c>
      <c r="U462">
        <f t="shared" si="95"/>
        <v>1.9777716065878391E-4</v>
      </c>
      <c r="V462" s="9">
        <f t="shared" si="88"/>
        <v>1.4063326799117764E-2</v>
      </c>
    </row>
    <row r="463" spans="2:22" x14ac:dyDescent="0.25">
      <c r="B463" s="2">
        <v>461</v>
      </c>
      <c r="C463" s="1">
        <v>39657</v>
      </c>
      <c r="D463">
        <v>11131.08</v>
      </c>
      <c r="E463">
        <f t="shared" si="84"/>
        <v>-2.107259981584236E-2</v>
      </c>
      <c r="F463">
        <f t="shared" si="89"/>
        <v>1.6756360507071447E-4</v>
      </c>
      <c r="G463" s="9">
        <f t="shared" si="85"/>
        <v>1.2944636150572734E-2</v>
      </c>
      <c r="I463">
        <v>5312.6</v>
      </c>
      <c r="J463">
        <f t="shared" si="90"/>
        <v>-7.4730037738669052E-3</v>
      </c>
      <c r="K463">
        <f t="shared" si="91"/>
        <v>2.2435551780745463E-4</v>
      </c>
      <c r="L463" s="9">
        <f t="shared" si="86"/>
        <v>1.4978501854573261E-2</v>
      </c>
      <c r="N463">
        <v>4324.45</v>
      </c>
      <c r="O463">
        <f t="shared" si="92"/>
        <v>-1.2046568795434611E-2</v>
      </c>
      <c r="P463">
        <f t="shared" si="93"/>
        <v>2.3993653764839732E-4</v>
      </c>
      <c r="Q463" s="9">
        <f t="shared" si="87"/>
        <v>1.5489885010819071E-2</v>
      </c>
      <c r="S463">
        <v>13353.78</v>
      </c>
      <c r="T463">
        <f t="shared" si="94"/>
        <v>1.4263473808302839E-3</v>
      </c>
      <c r="U463">
        <f t="shared" si="95"/>
        <v>2.0929418487242849E-4</v>
      </c>
      <c r="V463" s="9">
        <f t="shared" si="88"/>
        <v>1.446700331348647E-2</v>
      </c>
    </row>
    <row r="464" spans="2:22" x14ac:dyDescent="0.25">
      <c r="B464" s="2">
        <v>462</v>
      </c>
      <c r="C464" s="1">
        <v>39658</v>
      </c>
      <c r="D464">
        <v>11397.56</v>
      </c>
      <c r="E464">
        <f t="shared" si="84"/>
        <v>2.3940174717996778E-2</v>
      </c>
      <c r="F464">
        <f t="shared" si="89"/>
        <v>1.8415305654638996E-4</v>
      </c>
      <c r="G464" s="9">
        <f t="shared" si="85"/>
        <v>1.3570300532648124E-2</v>
      </c>
      <c r="I464">
        <v>5319.2</v>
      </c>
      <c r="J464">
        <f t="shared" si="90"/>
        <v>1.2423295561494285E-3</v>
      </c>
      <c r="K464">
        <f t="shared" si="91"/>
        <v>2.1424493386326107E-4</v>
      </c>
      <c r="L464" s="9">
        <f t="shared" si="86"/>
        <v>1.4637108111347032E-2</v>
      </c>
      <c r="N464">
        <v>4320.49</v>
      </c>
      <c r="O464">
        <f t="shared" si="92"/>
        <v>-9.1572338678907995E-4</v>
      </c>
      <c r="P464">
        <f t="shared" si="93"/>
        <v>2.3424753457408181E-4</v>
      </c>
      <c r="Q464" s="9">
        <f t="shared" si="87"/>
        <v>1.5305147322848017E-2</v>
      </c>
      <c r="S464">
        <v>13159.45</v>
      </c>
      <c r="T464">
        <f t="shared" si="94"/>
        <v>-1.455243384270221E-2</v>
      </c>
      <c r="U464">
        <f t="shared" si="95"/>
        <v>1.9685860179113088E-4</v>
      </c>
      <c r="V464" s="9">
        <f t="shared" si="88"/>
        <v>1.4030630840811503E-2</v>
      </c>
    </row>
    <row r="465" spans="2:22" x14ac:dyDescent="0.25">
      <c r="B465" s="2">
        <v>463</v>
      </c>
      <c r="C465" s="1">
        <v>39659</v>
      </c>
      <c r="D465">
        <v>11583.69</v>
      </c>
      <c r="E465">
        <f t="shared" si="84"/>
        <v>1.6330688322763909E-2</v>
      </c>
      <c r="F465">
        <f t="shared" si="89"/>
        <v>2.0749179108529929E-4</v>
      </c>
      <c r="G465" s="9">
        <f t="shared" si="85"/>
        <v>1.4404575352480867E-2</v>
      </c>
      <c r="I465">
        <v>5420.7</v>
      </c>
      <c r="J465">
        <f t="shared" si="90"/>
        <v>1.9081816814558582E-2</v>
      </c>
      <c r="K465">
        <f t="shared" si="91"/>
        <v>2.0148284079503034E-4</v>
      </c>
      <c r="L465" s="9">
        <f t="shared" si="86"/>
        <v>1.4194465146493909E-2</v>
      </c>
      <c r="N465">
        <v>4400.55</v>
      </c>
      <c r="O465">
        <f t="shared" si="92"/>
        <v>1.8530305590338227E-2</v>
      </c>
      <c r="P465">
        <f t="shared" si="93"/>
        <v>2.2024299545890362E-4</v>
      </c>
      <c r="Q465" s="9">
        <f t="shared" si="87"/>
        <v>1.4840586088793919E-2</v>
      </c>
      <c r="S465">
        <v>13367.79</v>
      </c>
      <c r="T465">
        <f t="shared" si="94"/>
        <v>1.5831968661304242E-2</v>
      </c>
      <c r="U465">
        <f t="shared" si="95"/>
        <v>1.9775348552843652E-4</v>
      </c>
      <c r="V465" s="9">
        <f t="shared" si="88"/>
        <v>1.4062485041003121E-2</v>
      </c>
    </row>
    <row r="466" spans="2:22" x14ac:dyDescent="0.25">
      <c r="B466" s="2">
        <v>464</v>
      </c>
      <c r="C466" s="1">
        <v>39660</v>
      </c>
      <c r="D466">
        <v>11378.02</v>
      </c>
      <c r="E466">
        <f t="shared" si="84"/>
        <v>-1.7755136748307324E-2</v>
      </c>
      <c r="F466">
        <f t="shared" si="89"/>
        <v>2.1104376648589678E-4</v>
      </c>
      <c r="G466" s="9">
        <f t="shared" si="85"/>
        <v>1.4527345472793603E-2</v>
      </c>
      <c r="I466">
        <v>5411.9</v>
      </c>
      <c r="J466">
        <f t="shared" si="90"/>
        <v>-1.6234065711070863E-3</v>
      </c>
      <c r="K466">
        <f t="shared" si="91"/>
        <v>2.1124081432399077E-4</v>
      </c>
      <c r="L466" s="9">
        <f t="shared" si="86"/>
        <v>1.4534125853452307E-2</v>
      </c>
      <c r="N466">
        <v>4392.3599999999997</v>
      </c>
      <c r="O466">
        <f t="shared" si="92"/>
        <v>-1.8611309949893783E-3</v>
      </c>
      <c r="P466">
        <f t="shared" si="93"/>
        <v>2.2763074924764861E-4</v>
      </c>
      <c r="Q466" s="9">
        <f t="shared" si="87"/>
        <v>1.5087436801778114E-2</v>
      </c>
      <c r="S466">
        <v>13376.81</v>
      </c>
      <c r="T466">
        <f t="shared" si="94"/>
        <v>6.7475626113206572E-4</v>
      </c>
      <c r="U466">
        <f t="shared" si="95"/>
        <v>2.0092735029828151E-4</v>
      </c>
      <c r="V466" s="9">
        <f t="shared" si="88"/>
        <v>1.4174884489768568E-2</v>
      </c>
    </row>
    <row r="467" spans="2:22" x14ac:dyDescent="0.25">
      <c r="B467" s="2">
        <v>465</v>
      </c>
      <c r="C467" s="1">
        <v>39661</v>
      </c>
      <c r="D467">
        <v>11326.32</v>
      </c>
      <c r="E467">
        <f t="shared" si="84"/>
        <v>-4.5438485782236917E-3</v>
      </c>
      <c r="F467">
        <f t="shared" si="89"/>
        <v>2.1729583335380859E-4</v>
      </c>
      <c r="G467" s="9">
        <f t="shared" si="85"/>
        <v>1.4740957681026311E-2</v>
      </c>
      <c r="I467">
        <v>5354.7</v>
      </c>
      <c r="J467">
        <f t="shared" si="90"/>
        <v>-1.056930098486665E-2</v>
      </c>
      <c r="K467">
        <f t="shared" si="91"/>
        <v>1.9872449239825813E-4</v>
      </c>
      <c r="L467" s="9">
        <f t="shared" si="86"/>
        <v>1.4096967489437512E-2</v>
      </c>
      <c r="N467">
        <v>4314.34</v>
      </c>
      <c r="O467">
        <f t="shared" si="92"/>
        <v>-1.7762660619803371E-2</v>
      </c>
      <c r="P467">
        <f t="shared" si="93"/>
        <v>2.1418073280762029E-4</v>
      </c>
      <c r="Q467" s="9">
        <f t="shared" si="87"/>
        <v>1.4634914854812798E-2</v>
      </c>
      <c r="S467">
        <v>13094.59</v>
      </c>
      <c r="T467">
        <f t="shared" si="94"/>
        <v>-2.1097705656281232E-2</v>
      </c>
      <c r="U467">
        <f t="shared" si="95"/>
        <v>1.8889902704110083E-4</v>
      </c>
      <c r="V467" s="9">
        <f t="shared" si="88"/>
        <v>1.3744054243239177E-2</v>
      </c>
    </row>
    <row r="468" spans="2:22" x14ac:dyDescent="0.25">
      <c r="B468" s="2">
        <v>466</v>
      </c>
      <c r="C468" s="1">
        <v>39664</v>
      </c>
      <c r="D468">
        <v>11284.15</v>
      </c>
      <c r="E468">
        <f t="shared" si="84"/>
        <v>-3.7231863482578694E-3</v>
      </c>
      <c r="F468">
        <f t="shared" si="89"/>
        <v>2.0549687694668961E-4</v>
      </c>
      <c r="G468" s="9">
        <f t="shared" si="85"/>
        <v>1.4335162257424559E-2</v>
      </c>
      <c r="I468">
        <v>5320.2</v>
      </c>
      <c r="J468">
        <f t="shared" si="90"/>
        <v>-6.4429379797187516E-3</v>
      </c>
      <c r="K468">
        <f t="shared" si="91"/>
        <v>1.9350363025288483E-4</v>
      </c>
      <c r="L468" s="9">
        <f t="shared" si="86"/>
        <v>1.391055822937688E-2</v>
      </c>
      <c r="N468">
        <v>4280.63</v>
      </c>
      <c r="O468">
        <f t="shared" si="92"/>
        <v>-7.8134778436562795E-3</v>
      </c>
      <c r="P468">
        <f t="shared" si="93"/>
        <v>2.2026061557682189E-4</v>
      </c>
      <c r="Q468" s="9">
        <f t="shared" si="87"/>
        <v>1.4841179723216814E-2</v>
      </c>
      <c r="S468">
        <v>12933.18</v>
      </c>
      <c r="T468">
        <f t="shared" si="94"/>
        <v>-1.2326464593393139E-2</v>
      </c>
      <c r="U468">
        <f t="shared" si="95"/>
        <v>2.0427187645617964E-4</v>
      </c>
      <c r="V468" s="9">
        <f t="shared" si="88"/>
        <v>1.4292371267784071E-2</v>
      </c>
    </row>
    <row r="469" spans="2:22" x14ac:dyDescent="0.25">
      <c r="B469" s="2">
        <v>467</v>
      </c>
      <c r="C469" s="1">
        <v>39665</v>
      </c>
      <c r="D469">
        <v>11615.77</v>
      </c>
      <c r="E469">
        <f t="shared" si="84"/>
        <v>2.9388124050105751E-2</v>
      </c>
      <c r="F469">
        <f t="shared" si="89"/>
        <v>1.9399879132491943E-4</v>
      </c>
      <c r="G469" s="9">
        <f t="shared" si="85"/>
        <v>1.3928344888209777E-2</v>
      </c>
      <c r="I469">
        <v>5454.5</v>
      </c>
      <c r="J469">
        <f t="shared" si="90"/>
        <v>2.5243411901808236E-2</v>
      </c>
      <c r="K469">
        <f t="shared" si="91"/>
        <v>1.8438409942634186E-4</v>
      </c>
      <c r="L469" s="9">
        <f t="shared" si="86"/>
        <v>1.3578810677903343E-2</v>
      </c>
      <c r="N469">
        <v>4386.3500000000004</v>
      </c>
      <c r="O469">
        <f t="shared" si="92"/>
        <v>2.4697299229319108E-2</v>
      </c>
      <c r="P469">
        <f t="shared" si="93"/>
        <v>2.1070800480301103E-4</v>
      </c>
      <c r="Q469" s="9">
        <f t="shared" si="87"/>
        <v>1.4515784677481649E-2</v>
      </c>
      <c r="S469">
        <v>12914.66</v>
      </c>
      <c r="T469">
        <f t="shared" si="94"/>
        <v>-1.4319757399185997E-3</v>
      </c>
      <c r="U469">
        <f t="shared" si="95"/>
        <v>2.0113206763113935E-4</v>
      </c>
      <c r="V469" s="9">
        <f t="shared" si="88"/>
        <v>1.4182103780156856E-2</v>
      </c>
    </row>
    <row r="470" spans="2:22" x14ac:dyDescent="0.25">
      <c r="B470" s="2">
        <v>468</v>
      </c>
      <c r="C470" s="1">
        <v>39666</v>
      </c>
      <c r="D470">
        <v>11656.07</v>
      </c>
      <c r="E470">
        <f t="shared" si="84"/>
        <v>3.4694213125775796E-3</v>
      </c>
      <c r="F470">
        <f t="shared" si="89"/>
        <v>2.3417857395648854E-4</v>
      </c>
      <c r="G470" s="9">
        <f t="shared" si="85"/>
        <v>1.5302894299984188E-2</v>
      </c>
      <c r="I470">
        <v>5486.1</v>
      </c>
      <c r="J470">
        <f t="shared" si="90"/>
        <v>5.7933816115134963E-3</v>
      </c>
      <c r="K470">
        <f t="shared" si="91"/>
        <v>2.1155484412742258E-4</v>
      </c>
      <c r="L470" s="9">
        <f t="shared" si="86"/>
        <v>1.4544925029969133E-2</v>
      </c>
      <c r="N470">
        <v>4448.33</v>
      </c>
      <c r="O470">
        <f t="shared" si="92"/>
        <v>1.4130199368495345E-2</v>
      </c>
      <c r="P470">
        <f t="shared" si="93"/>
        <v>2.3466291986818196E-4</v>
      </c>
      <c r="Q470" s="9">
        <f t="shared" si="87"/>
        <v>1.5318711429757464E-2</v>
      </c>
      <c r="S470">
        <v>13254.89</v>
      </c>
      <c r="T470">
        <f t="shared" si="94"/>
        <v>2.6344479839190468E-2</v>
      </c>
      <c r="U470">
        <f t="shared" si="95"/>
        <v>1.8918717684445388E-4</v>
      </c>
      <c r="V470" s="9">
        <f t="shared" si="88"/>
        <v>1.3754532956245874E-2</v>
      </c>
    </row>
    <row r="471" spans="2:22" x14ac:dyDescent="0.25">
      <c r="B471" s="2">
        <v>469</v>
      </c>
      <c r="C471" s="1">
        <v>39667</v>
      </c>
      <c r="D471">
        <v>11431.43</v>
      </c>
      <c r="E471">
        <f t="shared" si="84"/>
        <v>-1.9272361953900363E-2</v>
      </c>
      <c r="F471">
        <f t="shared" si="89"/>
        <v>2.2085007257374926E-4</v>
      </c>
      <c r="G471" s="9">
        <f t="shared" si="85"/>
        <v>1.4861025286760979E-2</v>
      </c>
      <c r="I471">
        <v>5477.5</v>
      </c>
      <c r="J471">
        <f t="shared" si="90"/>
        <v>-1.5675981115911783E-3</v>
      </c>
      <c r="K471">
        <f t="shared" si="91"/>
        <v>2.0087534970957458E-4</v>
      </c>
      <c r="L471" s="9">
        <f t="shared" si="86"/>
        <v>1.4173050120195532E-2</v>
      </c>
      <c r="N471">
        <v>4457.43</v>
      </c>
      <c r="O471">
        <f t="shared" si="92"/>
        <v>2.0457115366891315E-3</v>
      </c>
      <c r="P471">
        <f t="shared" si="93"/>
        <v>2.3256289672769661E-4</v>
      </c>
      <c r="Q471" s="9">
        <f t="shared" si="87"/>
        <v>1.5250013007459916E-2</v>
      </c>
      <c r="S471">
        <v>13124.99</v>
      </c>
      <c r="T471">
        <f t="shared" si="94"/>
        <v>-9.8001567723307887E-3</v>
      </c>
      <c r="U471">
        <f t="shared" si="95"/>
        <v>2.1947784331363744E-4</v>
      </c>
      <c r="V471" s="9">
        <f t="shared" si="88"/>
        <v>1.4814784619211898E-2</v>
      </c>
    </row>
    <row r="472" spans="2:22" x14ac:dyDescent="0.25">
      <c r="B472" s="2">
        <v>470</v>
      </c>
      <c r="C472" s="1">
        <v>39668</v>
      </c>
      <c r="D472">
        <v>11734.32</v>
      </c>
      <c r="E472">
        <f t="shared" si="84"/>
        <v>2.649624762606248E-2</v>
      </c>
      <c r="F472">
        <f t="shared" si="89"/>
        <v>2.2988450433625309E-4</v>
      </c>
      <c r="G472" s="9">
        <f t="shared" si="85"/>
        <v>1.5161942630687306E-2</v>
      </c>
      <c r="I472">
        <v>5489.2</v>
      </c>
      <c r="J472">
        <f t="shared" si="90"/>
        <v>2.1360109539022946E-3</v>
      </c>
      <c r="K472">
        <f t="shared" si="91"/>
        <v>1.8897027055736793E-4</v>
      </c>
      <c r="L472" s="9">
        <f t="shared" si="86"/>
        <v>1.3746645792969569E-2</v>
      </c>
      <c r="N472">
        <v>4491.8500000000004</v>
      </c>
      <c r="O472">
        <f t="shared" si="92"/>
        <v>7.7219384264026738E-3</v>
      </c>
      <c r="P472">
        <f t="shared" si="93"/>
        <v>2.1886021906551538E-4</v>
      </c>
      <c r="Q472" s="9">
        <f t="shared" si="87"/>
        <v>1.4793925072999233E-2</v>
      </c>
      <c r="S472">
        <v>13168.41</v>
      </c>
      <c r="T472">
        <f t="shared" si="94"/>
        <v>3.3081929967184792E-3</v>
      </c>
      <c r="U472">
        <f t="shared" si="95"/>
        <v>2.1207175708055483E-4</v>
      </c>
      <c r="V472" s="9">
        <f t="shared" si="88"/>
        <v>1.4562683718345147E-2</v>
      </c>
    </row>
    <row r="473" spans="2:22" x14ac:dyDescent="0.25">
      <c r="B473" s="2">
        <v>471</v>
      </c>
      <c r="C473" s="1">
        <v>39671</v>
      </c>
      <c r="D473">
        <v>11782.35</v>
      </c>
      <c r="E473">
        <f t="shared" si="84"/>
        <v>4.0931217147649503E-3</v>
      </c>
      <c r="F473">
        <f t="shared" si="89"/>
        <v>2.5821450237177525E-4</v>
      </c>
      <c r="G473" s="9">
        <f t="shared" si="85"/>
        <v>1.6069054184107267E-2</v>
      </c>
      <c r="I473">
        <v>5541.8</v>
      </c>
      <c r="J473">
        <f t="shared" si="90"/>
        <v>9.5824528164396208E-3</v>
      </c>
      <c r="K473">
        <f t="shared" si="91"/>
        <v>1.7790580689163729E-4</v>
      </c>
      <c r="L473" s="9">
        <f t="shared" si="86"/>
        <v>1.3338133561021096E-2</v>
      </c>
      <c r="N473">
        <v>4538.49</v>
      </c>
      <c r="O473">
        <f t="shared" si="92"/>
        <v>1.0383249663278919E-2</v>
      </c>
      <c r="P473">
        <f t="shared" si="93"/>
        <v>2.0930630590525369E-4</v>
      </c>
      <c r="Q473" s="9">
        <f t="shared" si="87"/>
        <v>1.4467422227378783E-2</v>
      </c>
      <c r="S473">
        <v>13430.91</v>
      </c>
      <c r="T473">
        <f t="shared" si="94"/>
        <v>1.9934069489027151E-2</v>
      </c>
      <c r="U473">
        <f t="shared" si="95"/>
        <v>2.0000410010993376E-4</v>
      </c>
      <c r="V473" s="9">
        <f t="shared" si="88"/>
        <v>1.4142280583764903E-2</v>
      </c>
    </row>
    <row r="474" spans="2:22" x14ac:dyDescent="0.25">
      <c r="B474" s="2">
        <v>472</v>
      </c>
      <c r="C474" s="1">
        <v>39672</v>
      </c>
      <c r="D474">
        <v>11642.47</v>
      </c>
      <c r="E474">
        <f t="shared" si="84"/>
        <v>-1.1871994975535528E-2</v>
      </c>
      <c r="F474">
        <f t="shared" si="89"/>
        <v>2.4372685095178155E-4</v>
      </c>
      <c r="G474" s="9">
        <f t="shared" si="85"/>
        <v>1.5611753615522554E-2</v>
      </c>
      <c r="I474">
        <v>5534.5</v>
      </c>
      <c r="J474">
        <f t="shared" si="90"/>
        <v>-1.3172615395720131E-3</v>
      </c>
      <c r="K474">
        <f t="shared" si="91"/>
        <v>1.7274086259689656E-4</v>
      </c>
      <c r="L474" s="9">
        <f t="shared" si="86"/>
        <v>1.3143091820302275E-2</v>
      </c>
      <c r="N474">
        <v>4518.4799999999996</v>
      </c>
      <c r="O474">
        <f t="shared" si="92"/>
        <v>-4.4089554014661745E-3</v>
      </c>
      <c r="P474">
        <f t="shared" si="93"/>
        <v>2.0321663996513735E-4</v>
      </c>
      <c r="Q474" s="9">
        <f t="shared" si="87"/>
        <v>1.4255407393867681E-2</v>
      </c>
      <c r="S474">
        <v>13303.6</v>
      </c>
      <c r="T474">
        <f t="shared" si="94"/>
        <v>-9.478881177820378E-3</v>
      </c>
      <c r="U474">
        <f t="shared" si="95"/>
        <v>2.1184588168693955E-4</v>
      </c>
      <c r="V474" s="9">
        <f t="shared" si="88"/>
        <v>1.4554926371745738E-2</v>
      </c>
    </row>
    <row r="475" spans="2:22" x14ac:dyDescent="0.25">
      <c r="B475" s="2">
        <v>473</v>
      </c>
      <c r="C475" s="1">
        <v>39673</v>
      </c>
      <c r="D475">
        <v>11532.96</v>
      </c>
      <c r="E475">
        <f t="shared" si="84"/>
        <v>-9.4060796377401206E-3</v>
      </c>
      <c r="F475">
        <f t="shared" si="89"/>
        <v>2.3755989577662308E-4</v>
      </c>
      <c r="G475" s="9">
        <f t="shared" si="85"/>
        <v>1.5412978160518592E-2</v>
      </c>
      <c r="I475">
        <v>5448.6</v>
      </c>
      <c r="J475">
        <f t="shared" si="90"/>
        <v>-1.5520823922666842E-2</v>
      </c>
      <c r="K475">
        <f t="shared" si="91"/>
        <v>1.6248052151890088E-4</v>
      </c>
      <c r="L475" s="9">
        <f t="shared" si="86"/>
        <v>1.2746784752199312E-2</v>
      </c>
      <c r="N475">
        <v>4402.97</v>
      </c>
      <c r="O475">
        <f t="shared" si="92"/>
        <v>-2.5563906446415458E-2</v>
      </c>
      <c r="P475">
        <f t="shared" si="93"/>
        <v>1.9218997483115617E-4</v>
      </c>
      <c r="Q475" s="9">
        <f t="shared" si="87"/>
        <v>1.38632598919286E-2</v>
      </c>
      <c r="S475">
        <v>13023.05</v>
      </c>
      <c r="T475">
        <f t="shared" si="94"/>
        <v>-2.1088276857392067E-2</v>
      </c>
      <c r="U475">
        <f t="shared" si="95"/>
        <v>2.0452608008871741E-4</v>
      </c>
      <c r="V475" s="9">
        <f t="shared" si="88"/>
        <v>1.4301261485922052E-2</v>
      </c>
    </row>
    <row r="476" spans="2:22" x14ac:dyDescent="0.25">
      <c r="B476" s="2">
        <v>474</v>
      </c>
      <c r="C476" s="1">
        <v>39674</v>
      </c>
      <c r="D476">
        <v>11615.93</v>
      </c>
      <c r="E476">
        <f t="shared" si="84"/>
        <v>7.1941635104952389E-3</v>
      </c>
      <c r="F476">
        <f t="shared" si="89"/>
        <v>2.2861476207911626E-4</v>
      </c>
      <c r="G476" s="9">
        <f t="shared" si="85"/>
        <v>1.5120011973511009E-2</v>
      </c>
      <c r="I476">
        <v>5497.4</v>
      </c>
      <c r="J476">
        <f t="shared" si="90"/>
        <v>8.9564291744667016E-3</v>
      </c>
      <c r="K476">
        <f t="shared" si="91"/>
        <v>1.6718544874207248E-4</v>
      </c>
      <c r="L476" s="9">
        <f t="shared" si="86"/>
        <v>1.2930021219706968E-2</v>
      </c>
      <c r="N476">
        <v>4420.91</v>
      </c>
      <c r="O476">
        <f t="shared" si="92"/>
        <v>4.0745224246360066E-3</v>
      </c>
      <c r="P476">
        <f t="shared" si="93"/>
        <v>2.1986937510935171E-4</v>
      </c>
      <c r="Q476" s="9">
        <f t="shared" si="87"/>
        <v>1.482799295620792E-2</v>
      </c>
      <c r="S476">
        <v>12956.8</v>
      </c>
      <c r="T476">
        <f t="shared" si="94"/>
        <v>-5.0871339663135749E-3</v>
      </c>
      <c r="U476">
        <f t="shared" si="95"/>
        <v>2.1893744053223544E-4</v>
      </c>
      <c r="V476" s="9">
        <f t="shared" si="88"/>
        <v>1.4796534747441222E-2</v>
      </c>
    </row>
    <row r="477" spans="2:22" x14ac:dyDescent="0.25">
      <c r="B477" s="2">
        <v>475</v>
      </c>
      <c r="C477" s="1">
        <v>39675</v>
      </c>
      <c r="D477">
        <v>11659.9</v>
      </c>
      <c r="E477">
        <f t="shared" si="84"/>
        <v>3.7853189542291789E-3</v>
      </c>
      <c r="F477">
        <f t="shared" si="89"/>
        <v>2.1800323567131374E-4</v>
      </c>
      <c r="G477" s="9">
        <f t="shared" si="85"/>
        <v>1.4764932633483762E-2</v>
      </c>
      <c r="I477">
        <v>5454.8</v>
      </c>
      <c r="J477">
        <f t="shared" si="90"/>
        <v>-7.749117764761425E-3</v>
      </c>
      <c r="K477">
        <f t="shared" si="91"/>
        <v>1.6196737923098242E-4</v>
      </c>
      <c r="L477" s="9">
        <f t="shared" si="86"/>
        <v>1.2726640532009318E-2</v>
      </c>
      <c r="N477">
        <v>4453.62</v>
      </c>
      <c r="O477">
        <f t="shared" si="92"/>
        <v>7.3989291797390217E-3</v>
      </c>
      <c r="P477">
        <f t="shared" si="93"/>
        <v>2.0767331658212229E-4</v>
      </c>
      <c r="Q477" s="9">
        <f t="shared" si="87"/>
        <v>1.4410874941589158E-2</v>
      </c>
      <c r="S477">
        <v>13019.41</v>
      </c>
      <c r="T477">
        <f t="shared" si="94"/>
        <v>4.8322116571993534E-3</v>
      </c>
      <c r="U477">
        <f t="shared" si="95"/>
        <v>2.0735393001977456E-4</v>
      </c>
      <c r="V477" s="9">
        <f t="shared" si="88"/>
        <v>1.4399789235255304E-2</v>
      </c>
    </row>
    <row r="478" spans="2:22" x14ac:dyDescent="0.25">
      <c r="B478" s="2">
        <v>476</v>
      </c>
      <c r="C478" s="1">
        <v>39678</v>
      </c>
      <c r="D478">
        <v>11479.39</v>
      </c>
      <c r="E478">
        <f t="shared" si="84"/>
        <v>-1.5481264847897514E-2</v>
      </c>
      <c r="F478">
        <f t="shared" si="89"/>
        <v>2.057827599061497E-4</v>
      </c>
      <c r="G478" s="9">
        <f t="shared" si="85"/>
        <v>1.4345130180871475E-2</v>
      </c>
      <c r="I478">
        <v>5450.2</v>
      </c>
      <c r="J478">
        <f t="shared" si="90"/>
        <v>-8.4329397961435129E-4</v>
      </c>
      <c r="K478">
        <f t="shared" si="91"/>
        <v>1.5585226604505195E-4</v>
      </c>
      <c r="L478" s="9">
        <f t="shared" si="86"/>
        <v>1.2484080504588713E-2</v>
      </c>
      <c r="N478">
        <v>4448.84</v>
      </c>
      <c r="O478">
        <f t="shared" si="92"/>
        <v>-1.0732842047592173E-3</v>
      </c>
      <c r="P478">
        <f t="shared" si="93"/>
        <v>1.9849756676760256E-4</v>
      </c>
      <c r="Q478" s="9">
        <f t="shared" si="87"/>
        <v>1.4088916451154168E-2</v>
      </c>
      <c r="S478">
        <v>13165.45</v>
      </c>
      <c r="T478">
        <f t="shared" si="94"/>
        <v>1.1217098163434509E-2</v>
      </c>
      <c r="U478">
        <f t="shared" si="95"/>
        <v>1.9631371038858649E-4</v>
      </c>
      <c r="V478" s="9">
        <f t="shared" si="88"/>
        <v>1.4011199462879204E-2</v>
      </c>
    </row>
    <row r="479" spans="2:22" x14ac:dyDescent="0.25">
      <c r="B479" s="2">
        <v>477</v>
      </c>
      <c r="C479" s="1">
        <v>39679</v>
      </c>
      <c r="D479">
        <v>11348.55</v>
      </c>
      <c r="E479">
        <f t="shared" si="84"/>
        <v>-1.1397818176749824E-2</v>
      </c>
      <c r="F479">
        <f t="shared" si="89"/>
        <v>2.0781596798922556E-4</v>
      </c>
      <c r="G479" s="9">
        <f t="shared" si="85"/>
        <v>1.4415823527957936E-2</v>
      </c>
      <c r="I479">
        <v>5320.4</v>
      </c>
      <c r="J479">
        <f t="shared" si="90"/>
        <v>-2.3815639793035151E-2</v>
      </c>
      <c r="K479">
        <f t="shared" si="91"/>
        <v>1.4654379876651206E-4</v>
      </c>
      <c r="L479" s="9">
        <f t="shared" si="86"/>
        <v>1.2105527612066814E-2</v>
      </c>
      <c r="N479">
        <v>4332.79</v>
      </c>
      <c r="O479">
        <f t="shared" si="92"/>
        <v>-2.6085451488477934E-2</v>
      </c>
      <c r="P479">
        <f t="shared" si="93"/>
        <v>1.8665682910059753E-4</v>
      </c>
      <c r="Q479" s="9">
        <f t="shared" si="87"/>
        <v>1.3662240998481821E-2</v>
      </c>
      <c r="S479">
        <v>12865.05</v>
      </c>
      <c r="T479">
        <f t="shared" si="94"/>
        <v>-2.2817298307312051E-2</v>
      </c>
      <c r="U479">
        <f t="shared" si="95"/>
        <v>1.9208428523775884E-4</v>
      </c>
      <c r="V479" s="9">
        <f t="shared" si="88"/>
        <v>1.3859447508387874E-2</v>
      </c>
    </row>
    <row r="480" spans="2:22" x14ac:dyDescent="0.25">
      <c r="B480" s="2">
        <v>478</v>
      </c>
      <c r="C480" s="1">
        <v>39680</v>
      </c>
      <c r="D480">
        <v>11417.43</v>
      </c>
      <c r="E480">
        <f t="shared" si="84"/>
        <v>6.0694978653661504E-3</v>
      </c>
      <c r="F480">
        <f t="shared" si="89"/>
        <v>2.0314162546128693E-4</v>
      </c>
      <c r="G480" s="9">
        <f t="shared" si="85"/>
        <v>1.4252776061570846E-2</v>
      </c>
      <c r="I480">
        <v>5371.8</v>
      </c>
      <c r="J480">
        <f t="shared" si="90"/>
        <v>9.6609277497933521E-3</v>
      </c>
      <c r="K480">
        <f t="shared" si="91"/>
        <v>1.7178225276561735E-4</v>
      </c>
      <c r="L480" s="9">
        <f t="shared" si="86"/>
        <v>1.3106572884076803E-2</v>
      </c>
      <c r="N480">
        <v>4365.87</v>
      </c>
      <c r="O480">
        <f t="shared" si="92"/>
        <v>7.634803440739091E-3</v>
      </c>
      <c r="P480">
        <f t="shared" si="93"/>
        <v>2.1628446611602584E-4</v>
      </c>
      <c r="Q480" s="9">
        <f t="shared" si="87"/>
        <v>1.4706613006264422E-2</v>
      </c>
      <c r="S480">
        <v>12851.69</v>
      </c>
      <c r="T480">
        <f t="shared" si="94"/>
        <v>-1.0384724505539244E-3</v>
      </c>
      <c r="U480">
        <f t="shared" si="95"/>
        <v>2.1179697424618523E-4</v>
      </c>
      <c r="V480" s="9">
        <f t="shared" si="88"/>
        <v>1.4553246175550844E-2</v>
      </c>
    </row>
    <row r="481" spans="2:22" x14ac:dyDescent="0.25">
      <c r="B481" s="2">
        <v>479</v>
      </c>
      <c r="C481" s="1">
        <v>39681</v>
      </c>
      <c r="D481">
        <v>11430.21</v>
      </c>
      <c r="E481">
        <f t="shared" si="84"/>
        <v>1.1193412177695713E-3</v>
      </c>
      <c r="F481">
        <f t="shared" si="89"/>
        <v>1.9316345619387076E-4</v>
      </c>
      <c r="G481" s="9">
        <f t="shared" si="85"/>
        <v>1.389832566152739E-2</v>
      </c>
      <c r="I481">
        <v>5370.2</v>
      </c>
      <c r="J481">
        <f t="shared" si="90"/>
        <v>-2.9785174429434525E-4</v>
      </c>
      <c r="K481">
        <f t="shared" si="91"/>
        <v>1.6707532909888392E-4</v>
      </c>
      <c r="L481" s="9">
        <f t="shared" si="86"/>
        <v>1.2925762225063709E-2</v>
      </c>
      <c r="N481">
        <v>4304.6099999999997</v>
      </c>
      <c r="O481">
        <f t="shared" si="92"/>
        <v>-1.4031567591339233E-2</v>
      </c>
      <c r="P481">
        <f t="shared" si="93"/>
        <v>2.0680481156378755E-4</v>
      </c>
      <c r="Q481" s="9">
        <f t="shared" si="87"/>
        <v>1.4380709703063599E-2</v>
      </c>
      <c r="S481">
        <v>12752.21</v>
      </c>
      <c r="T481">
        <f t="shared" si="94"/>
        <v>-7.7406162146769321E-3</v>
      </c>
      <c r="U481">
        <f t="shared" si="95"/>
        <v>1.991538612932477E-4</v>
      </c>
      <c r="V481" s="9">
        <f t="shared" si="88"/>
        <v>1.4112188394903453E-2</v>
      </c>
    </row>
    <row r="482" spans="2:22" x14ac:dyDescent="0.25">
      <c r="B482" s="2">
        <v>480</v>
      </c>
      <c r="C482" s="1">
        <v>39682</v>
      </c>
      <c r="D482">
        <v>11628.06</v>
      </c>
      <c r="E482">
        <f t="shared" si="84"/>
        <v>1.7309393265740557E-2</v>
      </c>
      <c r="F482">
        <f t="shared" si="89"/>
        <v>1.8164882430794638E-4</v>
      </c>
      <c r="G482" s="9">
        <f t="shared" si="85"/>
        <v>1.3477715841638241E-2</v>
      </c>
      <c r="I482">
        <v>5505.6</v>
      </c>
      <c r="J482">
        <f t="shared" si="90"/>
        <v>2.5213213660571405E-2</v>
      </c>
      <c r="K482">
        <f t="shared" si="91"/>
        <v>1.5705613229264562E-4</v>
      </c>
      <c r="L482" s="9">
        <f t="shared" si="86"/>
        <v>1.2532203808295077E-2</v>
      </c>
      <c r="N482">
        <v>4400.45</v>
      </c>
      <c r="O482">
        <f t="shared" si="92"/>
        <v>2.2264502475253311E-2</v>
      </c>
      <c r="P482">
        <f t="shared" si="93"/>
        <v>2.0620961621417957E-4</v>
      </c>
      <c r="Q482" s="9">
        <f t="shared" si="87"/>
        <v>1.4360000564560559E-2</v>
      </c>
      <c r="S482">
        <v>12666.04</v>
      </c>
      <c r="T482">
        <f t="shared" si="94"/>
        <v>-6.7572601141291004E-3</v>
      </c>
      <c r="U482">
        <f t="shared" si="95"/>
        <v>1.90799657978628E-4</v>
      </c>
      <c r="V482" s="9">
        <f t="shared" si="88"/>
        <v>1.3813024939477522E-2</v>
      </c>
    </row>
    <row r="483" spans="2:22" x14ac:dyDescent="0.25">
      <c r="B483" s="2">
        <v>481</v>
      </c>
      <c r="C483" s="1">
        <v>39686</v>
      </c>
      <c r="D483">
        <v>11412.87</v>
      </c>
      <c r="E483">
        <f t="shared" si="84"/>
        <v>-1.8506096459770478E-2</v>
      </c>
      <c r="F483">
        <f t="shared" si="89"/>
        <v>1.8872680056315348E-4</v>
      </c>
      <c r="G483" s="9">
        <f t="shared" si="85"/>
        <v>1.3737787324134608E-2</v>
      </c>
      <c r="I483">
        <v>5470.7</v>
      </c>
      <c r="J483">
        <f t="shared" si="90"/>
        <v>-6.3390002906132921E-3</v>
      </c>
      <c r="K483">
        <f t="shared" si="91"/>
        <v>1.8577513294070437E-4</v>
      </c>
      <c r="L483" s="9">
        <f t="shared" si="86"/>
        <v>1.3629935177421218E-2</v>
      </c>
      <c r="N483">
        <v>4368.55</v>
      </c>
      <c r="O483">
        <f t="shared" si="92"/>
        <v>-7.2492585985523385E-3</v>
      </c>
      <c r="P483">
        <f t="shared" si="93"/>
        <v>2.2357952346956246E-4</v>
      </c>
      <c r="Q483" s="9">
        <f t="shared" si="87"/>
        <v>1.4952575813871083E-2</v>
      </c>
      <c r="S483">
        <v>12778.71</v>
      </c>
      <c r="T483">
        <f t="shared" si="94"/>
        <v>8.8954400901937979E-3</v>
      </c>
      <c r="U483">
        <f t="shared" si="95"/>
        <v>1.8209131235491033E-4</v>
      </c>
      <c r="V483" s="9">
        <f t="shared" si="88"/>
        <v>1.3494121399887817E-2</v>
      </c>
    </row>
    <row r="484" spans="2:22" x14ac:dyDescent="0.25">
      <c r="B484" s="2">
        <v>482</v>
      </c>
      <c r="C484" s="1">
        <v>39687</v>
      </c>
      <c r="D484">
        <v>11502.51</v>
      </c>
      <c r="E484">
        <f t="shared" si="84"/>
        <v>7.8542908137917474E-3</v>
      </c>
      <c r="F484">
        <f t="shared" si="89"/>
        <v>1.9795172890006406E-4</v>
      </c>
      <c r="G484" s="9">
        <f t="shared" si="85"/>
        <v>1.4069531936068949E-2</v>
      </c>
      <c r="I484">
        <v>5528.1</v>
      </c>
      <c r="J484">
        <f t="shared" si="90"/>
        <v>1.0492258760304997E-2</v>
      </c>
      <c r="K484">
        <f t="shared" si="91"/>
        <v>1.7703960044532585E-4</v>
      </c>
      <c r="L484" s="9">
        <f t="shared" si="86"/>
        <v>1.3305622888287712E-2</v>
      </c>
      <c r="N484">
        <v>4373.08</v>
      </c>
      <c r="O484">
        <f t="shared" si="92"/>
        <v>1.0369573428253643E-3</v>
      </c>
      <c r="P484">
        <f t="shared" si="93"/>
        <v>2.1331785707510981E-4</v>
      </c>
      <c r="Q484" s="9">
        <f t="shared" si="87"/>
        <v>1.4605405063712194E-2</v>
      </c>
      <c r="S484">
        <v>12752.96</v>
      </c>
      <c r="T484">
        <f t="shared" si="94"/>
        <v>-2.0150703787784529E-3</v>
      </c>
      <c r="U484">
        <f t="shared" si="95"/>
        <v>1.7591356487750933E-4</v>
      </c>
      <c r="V484" s="9">
        <f t="shared" si="88"/>
        <v>1.326324111510868E-2</v>
      </c>
    </row>
    <row r="485" spans="2:22" x14ac:dyDescent="0.25">
      <c r="B485" s="2">
        <v>483</v>
      </c>
      <c r="C485" s="1">
        <v>39688</v>
      </c>
      <c r="D485">
        <v>11715.18</v>
      </c>
      <c r="E485">
        <f t="shared" si="84"/>
        <v>1.8489008051286202E-2</v>
      </c>
      <c r="F485">
        <f t="shared" si="89"/>
        <v>1.8977601821731704E-4</v>
      </c>
      <c r="G485" s="9">
        <f t="shared" si="85"/>
        <v>1.3775921683042374E-2</v>
      </c>
      <c r="I485">
        <v>5601.2</v>
      </c>
      <c r="J485">
        <f t="shared" si="90"/>
        <v>1.3223349794685235E-2</v>
      </c>
      <c r="K485">
        <f t="shared" si="91"/>
        <v>1.730224740521981E-4</v>
      </c>
      <c r="L485" s="9">
        <f t="shared" si="86"/>
        <v>1.3153800745495504E-2</v>
      </c>
      <c r="N485">
        <v>4461.49</v>
      </c>
      <c r="O485">
        <f t="shared" si="92"/>
        <v>2.0216872318823312E-2</v>
      </c>
      <c r="P485">
        <f t="shared" si="93"/>
        <v>2.0058330248245358E-4</v>
      </c>
      <c r="Q485" s="9">
        <f t="shared" si="87"/>
        <v>1.4162743465955089E-2</v>
      </c>
      <c r="S485">
        <v>12768.25</v>
      </c>
      <c r="T485">
        <f t="shared" si="94"/>
        <v>1.1989373447419951E-3</v>
      </c>
      <c r="U485">
        <f t="shared" si="95"/>
        <v>1.6560238150274459E-4</v>
      </c>
      <c r="V485" s="9">
        <f t="shared" si="88"/>
        <v>1.286865888516533E-2</v>
      </c>
    </row>
    <row r="486" spans="2:22" x14ac:dyDescent="0.25">
      <c r="B486" s="2">
        <v>484</v>
      </c>
      <c r="C486" s="1">
        <v>39689</v>
      </c>
      <c r="D486">
        <v>11543.55</v>
      </c>
      <c r="E486">
        <f t="shared" si="84"/>
        <v>-1.4650223043948194E-2</v>
      </c>
      <c r="F486">
        <f t="shared" si="89"/>
        <v>1.9890006224750959E-4</v>
      </c>
      <c r="G486" s="9">
        <f t="shared" si="85"/>
        <v>1.4103193335110654E-2</v>
      </c>
      <c r="I486">
        <v>5636.6</v>
      </c>
      <c r="J486">
        <f t="shared" si="90"/>
        <v>6.320074269799426E-3</v>
      </c>
      <c r="K486">
        <f t="shared" si="91"/>
        <v>1.7313254439662234E-4</v>
      </c>
      <c r="L486" s="9">
        <f t="shared" si="86"/>
        <v>1.3157984055189547E-2</v>
      </c>
      <c r="N486">
        <v>4482.6000000000004</v>
      </c>
      <c r="O486">
        <f t="shared" si="92"/>
        <v>4.7316031191374595E-3</v>
      </c>
      <c r="P486">
        <f t="shared" si="93"/>
        <v>2.1307161991484264E-4</v>
      </c>
      <c r="Q486" s="9">
        <f t="shared" si="87"/>
        <v>1.4596972970956775E-2</v>
      </c>
      <c r="S486">
        <v>13072.87</v>
      </c>
      <c r="T486">
        <f t="shared" si="94"/>
        <v>2.3857615569870639E-2</v>
      </c>
      <c r="U486">
        <f t="shared" si="95"/>
        <v>1.5575248565797694E-4</v>
      </c>
      <c r="V486" s="9">
        <f t="shared" si="88"/>
        <v>1.2480083559735365E-2</v>
      </c>
    </row>
    <row r="487" spans="2:22" x14ac:dyDescent="0.25">
      <c r="B487" s="2">
        <v>485</v>
      </c>
      <c r="C487" s="1">
        <v>39693</v>
      </c>
      <c r="D487">
        <v>11516.92</v>
      </c>
      <c r="E487">
        <f t="shared" si="84"/>
        <v>-2.3069159833845913E-3</v>
      </c>
      <c r="F487">
        <f t="shared" si="89"/>
        <v>1.9984380062690487E-4</v>
      </c>
      <c r="G487" s="9">
        <f t="shared" si="85"/>
        <v>1.4136612063252809E-2</v>
      </c>
      <c r="I487">
        <v>5620.7</v>
      </c>
      <c r="J487">
        <f t="shared" si="90"/>
        <v>-2.820849448249041E-3</v>
      </c>
      <c r="K487">
        <f t="shared" si="91"/>
        <v>1.6514119205937185E-4</v>
      </c>
      <c r="L487" s="9">
        <f t="shared" si="86"/>
        <v>1.2850727296903154E-2</v>
      </c>
      <c r="N487">
        <v>4539.07</v>
      </c>
      <c r="O487">
        <f t="shared" si="92"/>
        <v>1.2597599607370575E-2</v>
      </c>
      <c r="P487">
        <f t="shared" si="93"/>
        <v>2.0163060680457393E-4</v>
      </c>
      <c r="Q487" s="9">
        <f t="shared" si="87"/>
        <v>1.4199669249830221E-2</v>
      </c>
      <c r="S487">
        <v>12609.47</v>
      </c>
      <c r="T487">
        <f t="shared" si="94"/>
        <v>-3.5447457214827456E-2</v>
      </c>
      <c r="U487">
        <f t="shared" si="95"/>
        <v>1.805584857592824E-4</v>
      </c>
      <c r="V487" s="9">
        <f t="shared" si="88"/>
        <v>1.3437205280834344E-2</v>
      </c>
    </row>
    <row r="488" spans="2:22" x14ac:dyDescent="0.25">
      <c r="B488" s="2">
        <v>486</v>
      </c>
      <c r="C488" s="1">
        <v>39694</v>
      </c>
      <c r="D488">
        <v>11532.88</v>
      </c>
      <c r="E488">
        <f t="shared" si="84"/>
        <v>1.385787172264731E-3</v>
      </c>
      <c r="F488">
        <f t="shared" si="89"/>
        <v>1.8817248427055428E-4</v>
      </c>
      <c r="G488" s="9">
        <f t="shared" si="85"/>
        <v>1.3717597612940623E-2</v>
      </c>
      <c r="I488">
        <v>5499.7</v>
      </c>
      <c r="J488">
        <f t="shared" si="90"/>
        <v>-2.1527567740672871E-2</v>
      </c>
      <c r="K488">
        <f t="shared" si="91"/>
        <v>1.5571015203239076E-4</v>
      </c>
      <c r="L488" s="9">
        <f t="shared" si="86"/>
        <v>1.2478387397111485E-2</v>
      </c>
      <c r="N488">
        <v>4447.13</v>
      </c>
      <c r="O488">
        <f t="shared" si="92"/>
        <v>-2.0255250524887171E-2</v>
      </c>
      <c r="P488">
        <f t="shared" si="93"/>
        <v>1.9905474134835688E-4</v>
      </c>
      <c r="Q488" s="9">
        <f t="shared" si="87"/>
        <v>1.4108676101901158E-2</v>
      </c>
      <c r="S488">
        <v>12689.59</v>
      </c>
      <c r="T488">
        <f t="shared" si="94"/>
        <v>6.3539546071326395E-3</v>
      </c>
      <c r="U488">
        <f t="shared" si="95"/>
        <v>2.4511630999354687E-4</v>
      </c>
      <c r="V488" s="9">
        <f t="shared" si="88"/>
        <v>1.5656190788105095E-2</v>
      </c>
    </row>
    <row r="489" spans="2:22" x14ac:dyDescent="0.25">
      <c r="B489" s="2">
        <v>487</v>
      </c>
      <c r="C489" s="1">
        <v>39695</v>
      </c>
      <c r="D489">
        <v>11188.23</v>
      </c>
      <c r="E489">
        <f t="shared" si="84"/>
        <v>-2.9884122612911922E-2</v>
      </c>
      <c r="F489">
        <f t="shared" si="89"/>
        <v>1.7699735957952983E-4</v>
      </c>
      <c r="G489" s="9">
        <f t="shared" si="85"/>
        <v>1.3304035462202055E-2</v>
      </c>
      <c r="I489">
        <v>5362.1</v>
      </c>
      <c r="J489">
        <f t="shared" si="90"/>
        <v>-2.5019546520719214E-2</v>
      </c>
      <c r="K489">
        <f t="shared" si="91"/>
        <v>1.741737132802029E-4</v>
      </c>
      <c r="L489" s="9">
        <f t="shared" si="86"/>
        <v>1.3197488900552366E-2</v>
      </c>
      <c r="N489">
        <v>4304.01</v>
      </c>
      <c r="O489">
        <f t="shared" si="92"/>
        <v>-3.2182553691931626E-2</v>
      </c>
      <c r="P489">
        <f t="shared" si="93"/>
        <v>2.1172796729701201E-4</v>
      </c>
      <c r="Q489" s="9">
        <f t="shared" si="87"/>
        <v>1.4550875138527306E-2</v>
      </c>
      <c r="S489">
        <v>12557.66</v>
      </c>
      <c r="T489">
        <f t="shared" si="94"/>
        <v>-1.0396711004847303E-2</v>
      </c>
      <c r="U489">
        <f t="shared" si="95"/>
        <v>2.3283169574290417E-4</v>
      </c>
      <c r="V489" s="9">
        <f t="shared" si="88"/>
        <v>1.525882353731454E-2</v>
      </c>
    </row>
    <row r="490" spans="2:22" x14ac:dyDescent="0.25">
      <c r="B490" s="2">
        <v>488</v>
      </c>
      <c r="C490" s="1">
        <v>39696</v>
      </c>
      <c r="D490">
        <v>11220.96</v>
      </c>
      <c r="E490">
        <f t="shared" si="84"/>
        <v>2.9253957060231661E-3</v>
      </c>
      <c r="F490">
        <f t="shared" si="89"/>
        <v>2.199611650653713E-4</v>
      </c>
      <c r="G490" s="9">
        <f t="shared" si="85"/>
        <v>1.4831087791034456E-2</v>
      </c>
      <c r="I490">
        <v>5240.7</v>
      </c>
      <c r="J490">
        <f t="shared" si="90"/>
        <v>-2.2640383431864482E-2</v>
      </c>
      <c r="K490">
        <f t="shared" si="91"/>
        <v>2.0128195296953671E-4</v>
      </c>
      <c r="L490" s="9">
        <f t="shared" si="86"/>
        <v>1.4187387108609418E-2</v>
      </c>
      <c r="N490">
        <v>4196.66</v>
      </c>
      <c r="O490">
        <f t="shared" si="92"/>
        <v>-2.4941856547731154E-2</v>
      </c>
      <c r="P490">
        <f t="shared" si="93"/>
        <v>2.6116729498723503E-4</v>
      </c>
      <c r="Q490" s="9">
        <f t="shared" si="87"/>
        <v>1.6160671241852394E-2</v>
      </c>
      <c r="S490">
        <v>12212.23</v>
      </c>
      <c r="T490">
        <f t="shared" si="94"/>
        <v>-2.7507513342453951E-2</v>
      </c>
      <c r="U490">
        <f t="shared" si="95"/>
        <v>2.2534728998142869E-4</v>
      </c>
      <c r="V490" s="9">
        <f t="shared" si="88"/>
        <v>1.5011571869109133E-2</v>
      </c>
    </row>
    <row r="491" spans="2:22" x14ac:dyDescent="0.25">
      <c r="B491" s="2">
        <v>489</v>
      </c>
      <c r="C491" s="1">
        <v>39699</v>
      </c>
      <c r="D491">
        <v>11510.74</v>
      </c>
      <c r="E491">
        <f t="shared" si="84"/>
        <v>2.5824884858336603E-2</v>
      </c>
      <c r="F491">
        <f t="shared" si="89"/>
        <v>2.0727697156365814E-4</v>
      </c>
      <c r="G491" s="9">
        <f t="shared" si="85"/>
        <v>1.4397116779538121E-2</v>
      </c>
      <c r="I491">
        <v>5446.3</v>
      </c>
      <c r="J491">
        <f t="shared" si="90"/>
        <v>3.9231400385444766E-2</v>
      </c>
      <c r="K491">
        <f t="shared" si="91"/>
        <v>2.1996025350787515E-4</v>
      </c>
      <c r="L491" s="9">
        <f t="shared" si="86"/>
        <v>1.4831057059693188E-2</v>
      </c>
      <c r="N491">
        <v>4340.18</v>
      </c>
      <c r="O491">
        <f t="shared" si="92"/>
        <v>3.4198624620531672E-2</v>
      </c>
      <c r="P491">
        <f t="shared" si="93"/>
        <v>2.8282302977085692E-4</v>
      </c>
      <c r="Q491" s="9">
        <f t="shared" si="87"/>
        <v>1.6817343124609693E-2</v>
      </c>
      <c r="S491">
        <v>12624.46</v>
      </c>
      <c r="T491">
        <f t="shared" si="94"/>
        <v>3.3755505751201835E-2</v>
      </c>
      <c r="U491">
        <f t="shared" si="95"/>
        <v>2.5722624999965991E-4</v>
      </c>
      <c r="V491" s="9">
        <f t="shared" si="88"/>
        <v>1.6038274533117954E-2</v>
      </c>
    </row>
    <row r="492" spans="2:22" x14ac:dyDescent="0.25">
      <c r="B492" s="2">
        <v>490</v>
      </c>
      <c r="C492" s="1">
        <v>39700</v>
      </c>
      <c r="D492">
        <v>11230.73</v>
      </c>
      <c r="E492">
        <f t="shared" si="84"/>
        <v>-2.4325977304673743E-2</v>
      </c>
      <c r="F492">
        <f t="shared" si="89"/>
        <v>2.3485583394661927E-4</v>
      </c>
      <c r="G492" s="9">
        <f t="shared" si="85"/>
        <v>1.5325006817180188E-2</v>
      </c>
      <c r="I492">
        <v>5415.6</v>
      </c>
      <c r="J492">
        <f t="shared" si="90"/>
        <v>-5.6368543782016811E-3</v>
      </c>
      <c r="K492">
        <f t="shared" si="91"/>
        <v>2.9910880486958729E-4</v>
      </c>
      <c r="L492" s="9">
        <f t="shared" si="86"/>
        <v>1.7294762353660349E-2</v>
      </c>
      <c r="N492">
        <v>4293.34</v>
      </c>
      <c r="O492">
        <f t="shared" si="92"/>
        <v>-1.0792179126211388E-2</v>
      </c>
      <c r="P492">
        <f t="shared" si="93"/>
        <v>3.3602640354076765E-4</v>
      </c>
      <c r="Q492" s="9">
        <f t="shared" si="87"/>
        <v>1.8331022981295061E-2</v>
      </c>
      <c r="S492">
        <v>12400.65</v>
      </c>
      <c r="T492">
        <f t="shared" si="94"/>
        <v>-1.7728283031511805E-2</v>
      </c>
      <c r="U492">
        <f t="shared" si="95"/>
        <v>3.101587251108456E-4</v>
      </c>
      <c r="V492" s="9">
        <f t="shared" si="88"/>
        <v>1.7611323775084189E-2</v>
      </c>
    </row>
    <row r="493" spans="2:22" x14ac:dyDescent="0.25">
      <c r="B493" s="2">
        <v>491</v>
      </c>
      <c r="C493" s="1">
        <v>39701</v>
      </c>
      <c r="D493">
        <v>11268.92</v>
      </c>
      <c r="E493">
        <f t="shared" si="84"/>
        <v>3.4004913304834603E-3</v>
      </c>
      <c r="F493">
        <f t="shared" si="89"/>
        <v>2.5626967421947224E-4</v>
      </c>
      <c r="G493" s="9">
        <f t="shared" si="85"/>
        <v>1.6008425101160708E-2</v>
      </c>
      <c r="I493">
        <v>5366.2</v>
      </c>
      <c r="J493">
        <f t="shared" si="90"/>
        <v>-9.1217962921930247E-3</v>
      </c>
      <c r="K493">
        <f t="shared" si="91"/>
        <v>2.8306872421427512E-4</v>
      </c>
      <c r="L493" s="9">
        <f t="shared" si="86"/>
        <v>1.6824646332516922E-2</v>
      </c>
      <c r="N493">
        <v>4283.66</v>
      </c>
      <c r="O493">
        <f t="shared" si="92"/>
        <v>-2.2546548840763347E-3</v>
      </c>
      <c r="P493">
        <f t="shared" si="93"/>
        <v>3.2285308714585553E-4</v>
      </c>
      <c r="Q493" s="9">
        <f t="shared" si="87"/>
        <v>1.7968113065813435E-2</v>
      </c>
      <c r="S493">
        <v>12346.63</v>
      </c>
      <c r="T493">
        <f t="shared" si="94"/>
        <v>-4.3562232624903083E-3</v>
      </c>
      <c r="U493">
        <f t="shared" si="95"/>
        <v>3.1040672275891825E-4</v>
      </c>
      <c r="V493" s="9">
        <f t="shared" si="88"/>
        <v>1.7618363225876524E-2</v>
      </c>
    </row>
    <row r="494" spans="2:22" x14ac:dyDescent="0.25">
      <c r="B494" s="2">
        <v>492</v>
      </c>
      <c r="C494" s="1">
        <v>39702</v>
      </c>
      <c r="D494">
        <v>11433.71</v>
      </c>
      <c r="E494">
        <f t="shared" si="84"/>
        <v>1.4623406679610739E-2</v>
      </c>
      <c r="F494">
        <f t="shared" si="89"/>
        <v>2.4158729424362548E-4</v>
      </c>
      <c r="G494" s="9">
        <f t="shared" si="85"/>
        <v>1.5543078660407836E-2</v>
      </c>
      <c r="I494">
        <v>5318.4</v>
      </c>
      <c r="J494">
        <f t="shared" si="90"/>
        <v>-8.9076068726473452E-3</v>
      </c>
      <c r="K494">
        <f t="shared" si="91"/>
        <v>2.710770308171946E-4</v>
      </c>
      <c r="L494" s="9">
        <f t="shared" si="86"/>
        <v>1.6464417111370647E-2</v>
      </c>
      <c r="N494">
        <v>4249.07</v>
      </c>
      <c r="O494">
        <f t="shared" si="92"/>
        <v>-8.0748705546192148E-3</v>
      </c>
      <c r="P494">
        <f t="shared" si="93"/>
        <v>3.0378691003588151E-4</v>
      </c>
      <c r="Q494" s="9">
        <f t="shared" si="87"/>
        <v>1.7429483929132312E-2</v>
      </c>
      <c r="S494">
        <v>12102.5</v>
      </c>
      <c r="T494">
        <f t="shared" si="94"/>
        <v>-1.9773006885279564E-2</v>
      </c>
      <c r="U494">
        <f t="shared" si="95"/>
        <v>2.9292092026014284E-4</v>
      </c>
      <c r="V494" s="9">
        <f t="shared" si="88"/>
        <v>1.7114932668875527E-2</v>
      </c>
    </row>
    <row r="495" spans="2:22" x14ac:dyDescent="0.25">
      <c r="B495" s="2">
        <v>493</v>
      </c>
      <c r="C495" s="1">
        <v>39703</v>
      </c>
      <c r="D495">
        <v>11421.99</v>
      </c>
      <c r="E495">
        <f t="shared" si="84"/>
        <v>-1.0250391167870574E-3</v>
      </c>
      <c r="F495">
        <f t="shared" si="89"/>
        <v>2.3992269796404501E-4</v>
      </c>
      <c r="G495" s="9">
        <f t="shared" si="85"/>
        <v>1.5489438271417237E-2</v>
      </c>
      <c r="I495">
        <v>5416.7</v>
      </c>
      <c r="J495">
        <f t="shared" si="90"/>
        <v>1.8483002406738905E-2</v>
      </c>
      <c r="K495">
        <f t="shared" si="91"/>
        <v>2.5957313658002098E-4</v>
      </c>
      <c r="L495" s="9">
        <f t="shared" si="86"/>
        <v>1.6111273586530053E-2</v>
      </c>
      <c r="N495">
        <v>4332.66</v>
      </c>
      <c r="O495">
        <f t="shared" si="92"/>
        <v>1.9672540108776778E-2</v>
      </c>
      <c r="P495">
        <f t="shared" si="93"/>
        <v>2.8947190750216003E-4</v>
      </c>
      <c r="Q495" s="9">
        <f t="shared" si="87"/>
        <v>1.7013873971031997E-2</v>
      </c>
      <c r="S495">
        <v>12214.76</v>
      </c>
      <c r="T495">
        <f t="shared" si="94"/>
        <v>9.2757694691179681E-3</v>
      </c>
      <c r="U495">
        <f t="shared" si="95"/>
        <v>2.9880397312165302E-4</v>
      </c>
      <c r="V495" s="9">
        <f t="shared" si="88"/>
        <v>1.7285947272905035E-2</v>
      </c>
    </row>
    <row r="496" spans="2:22" x14ac:dyDescent="0.25">
      <c r="B496" s="2">
        <v>494</v>
      </c>
      <c r="C496" s="1">
        <v>39707</v>
      </c>
      <c r="D496">
        <v>11059.02</v>
      </c>
      <c r="E496">
        <f t="shared" si="84"/>
        <v>-3.1778175256675881E-2</v>
      </c>
      <c r="F496">
        <f t="shared" si="89"/>
        <v>2.2559037839765892E-4</v>
      </c>
      <c r="G496" s="9">
        <f t="shared" si="85"/>
        <v>1.5019666387695132E-2</v>
      </c>
      <c r="I496">
        <v>5025.6000000000004</v>
      </c>
      <c r="J496">
        <f t="shared" si="90"/>
        <v>-7.2202632599183914E-2</v>
      </c>
      <c r="K496">
        <f t="shared" si="91"/>
        <v>2.6449603106327069E-4</v>
      </c>
      <c r="L496" s="9">
        <f t="shared" si="86"/>
        <v>1.6263333946742613E-2</v>
      </c>
      <c r="N496">
        <v>4087.4</v>
      </c>
      <c r="O496">
        <f t="shared" si="92"/>
        <v>-5.6607257435386062E-2</v>
      </c>
      <c r="P496">
        <f t="shared" si="93"/>
        <v>2.953241231119163E-4</v>
      </c>
      <c r="Q496" s="9">
        <f t="shared" si="87"/>
        <v>1.7184997035551573E-2</v>
      </c>
      <c r="S496">
        <v>11609.72</v>
      </c>
      <c r="T496">
        <f t="shared" si="94"/>
        <v>-4.9533515189819598E-2</v>
      </c>
      <c r="U496">
        <f t="shared" si="95"/>
        <v>2.8603812868900706E-4</v>
      </c>
      <c r="V496" s="9">
        <f t="shared" si="88"/>
        <v>1.6912661786040867E-2</v>
      </c>
    </row>
    <row r="497" spans="2:22" x14ac:dyDescent="0.25">
      <c r="B497" s="2">
        <v>495</v>
      </c>
      <c r="C497" s="1">
        <v>39708</v>
      </c>
      <c r="D497">
        <v>10609.66</v>
      </c>
      <c r="E497">
        <f t="shared" si="84"/>
        <v>-4.0632895138990668E-2</v>
      </c>
      <c r="F497">
        <f t="shared" si="89"/>
        <v>2.7264610105243983E-4</v>
      </c>
      <c r="G497" s="9">
        <f t="shared" si="85"/>
        <v>1.6511998699504548E-2</v>
      </c>
      <c r="I497">
        <v>4912.3999999999996</v>
      </c>
      <c r="J497">
        <f t="shared" si="90"/>
        <v>-2.2524673670805618E-2</v>
      </c>
      <c r="K497">
        <f t="shared" si="91"/>
        <v>5.6141947845463882E-4</v>
      </c>
      <c r="L497" s="9">
        <f t="shared" si="86"/>
        <v>2.369429210705901E-2</v>
      </c>
      <c r="N497">
        <v>4000.11</v>
      </c>
      <c r="O497">
        <f t="shared" si="92"/>
        <v>-2.1355874149826287E-2</v>
      </c>
      <c r="P497">
        <f t="shared" si="93"/>
        <v>4.6986757138656573E-4</v>
      </c>
      <c r="Q497" s="9">
        <f t="shared" si="87"/>
        <v>2.1676428935287421E-2</v>
      </c>
      <c r="S497">
        <v>11749.79</v>
      </c>
      <c r="T497">
        <f t="shared" si="94"/>
        <v>1.2064890453861207E-2</v>
      </c>
      <c r="U497">
        <f t="shared" si="95"/>
        <v>4.1608998859127207E-4</v>
      </c>
      <c r="V497" s="9">
        <f t="shared" si="88"/>
        <v>2.0398283961923662E-2</v>
      </c>
    </row>
    <row r="498" spans="2:22" x14ac:dyDescent="0.25">
      <c r="B498" s="2">
        <v>496</v>
      </c>
      <c r="C498" s="1">
        <v>39709</v>
      </c>
      <c r="D498">
        <v>11019.69</v>
      </c>
      <c r="E498">
        <f t="shared" si="84"/>
        <v>3.8646855789912275E-2</v>
      </c>
      <c r="F498">
        <f t="shared" si="89"/>
        <v>3.5534926503186617E-4</v>
      </c>
      <c r="G498" s="9">
        <f t="shared" si="85"/>
        <v>1.8850709934425974E-2</v>
      </c>
      <c r="I498">
        <v>4880</v>
      </c>
      <c r="J498">
        <f t="shared" si="90"/>
        <v>-6.59555410797159E-3</v>
      </c>
      <c r="K498">
        <f t="shared" si="91"/>
        <v>5.5817596518593752E-4</v>
      </c>
      <c r="L498" s="9">
        <f t="shared" si="86"/>
        <v>2.362574792860403E-2</v>
      </c>
      <c r="N498">
        <v>3957.86</v>
      </c>
      <c r="O498">
        <f t="shared" si="92"/>
        <v>-1.0562209539237671E-2</v>
      </c>
      <c r="P498">
        <f t="shared" si="93"/>
        <v>4.690399187455649E-4</v>
      </c>
      <c r="Q498" s="9">
        <f t="shared" si="87"/>
        <v>2.1657329446299813E-2</v>
      </c>
      <c r="S498">
        <v>11489.3</v>
      </c>
      <c r="T498">
        <f t="shared" si="94"/>
        <v>-2.2169757927588629E-2</v>
      </c>
      <c r="U498">
        <f t="shared" si="95"/>
        <v>3.9985828417561599E-4</v>
      </c>
      <c r="V498" s="9">
        <f t="shared" si="88"/>
        <v>1.9996456790532066E-2</v>
      </c>
    </row>
    <row r="499" spans="2:22" x14ac:dyDescent="0.25">
      <c r="B499" s="2">
        <v>497</v>
      </c>
      <c r="C499" s="1">
        <v>39710</v>
      </c>
      <c r="D499">
        <v>11388.44</v>
      </c>
      <c r="E499">
        <f t="shared" si="84"/>
        <v>3.3462828809158879E-2</v>
      </c>
      <c r="F499">
        <f t="shared" si="89"/>
        <v>4.2364307687673081E-4</v>
      </c>
      <c r="G499" s="9">
        <f t="shared" si="85"/>
        <v>2.0582591597676198E-2</v>
      </c>
      <c r="I499">
        <v>5311.3</v>
      </c>
      <c r="J499">
        <f t="shared" si="90"/>
        <v>8.838114754098364E-2</v>
      </c>
      <c r="K499">
        <f t="shared" si="91"/>
        <v>5.272954873142521E-4</v>
      </c>
      <c r="L499" s="9">
        <f t="shared" si="86"/>
        <v>2.2962915479404006E-2</v>
      </c>
      <c r="N499">
        <v>4324.87</v>
      </c>
      <c r="O499">
        <f t="shared" si="92"/>
        <v>9.2729404274026817E-2</v>
      </c>
      <c r="P499">
        <f t="shared" si="93"/>
        <v>4.475911398418768E-4</v>
      </c>
      <c r="Q499" s="9">
        <f t="shared" si="87"/>
        <v>2.1156349870473327E-2</v>
      </c>
      <c r="S499">
        <v>11920.86</v>
      </c>
      <c r="T499">
        <f t="shared" si="94"/>
        <v>3.7561905425047767E-2</v>
      </c>
      <c r="U499">
        <f t="shared" si="95"/>
        <v>4.0535667711915176E-4</v>
      </c>
      <c r="V499" s="9">
        <f t="shared" si="88"/>
        <v>2.0133471561535329E-2</v>
      </c>
    </row>
    <row r="500" spans="2:22" x14ac:dyDescent="0.25">
      <c r="B500" s="2">
        <v>498</v>
      </c>
      <c r="C500" s="1">
        <v>39713</v>
      </c>
      <c r="D500">
        <v>11015.69</v>
      </c>
      <c r="E500">
        <f t="shared" si="84"/>
        <v>-3.273055835566592E-2</v>
      </c>
      <c r="F500">
        <f t="shared" si="89"/>
        <v>4.6541014697879142E-4</v>
      </c>
      <c r="G500" s="9">
        <f t="shared" si="85"/>
        <v>2.1573366612070342E-2</v>
      </c>
      <c r="I500">
        <v>5236.3</v>
      </c>
      <c r="J500">
        <f t="shared" si="90"/>
        <v>-1.4120836706644324E-2</v>
      </c>
      <c r="K500">
        <f t="shared" si="91"/>
        <v>9.6433139251506453E-4</v>
      </c>
      <c r="L500" s="9">
        <f t="shared" si="86"/>
        <v>3.1053685651063458E-2</v>
      </c>
      <c r="N500">
        <v>4223.51</v>
      </c>
      <c r="O500">
        <f t="shared" si="92"/>
        <v>-2.3436542601280426E-2</v>
      </c>
      <c r="P500">
        <f t="shared" si="93"/>
        <v>9.3666021647231877E-4</v>
      </c>
      <c r="Q500" s="9">
        <f t="shared" si="87"/>
        <v>3.0604905104775586E-2</v>
      </c>
      <c r="S500">
        <v>12090.59</v>
      </c>
      <c r="T500">
        <f t="shared" si="94"/>
        <v>1.4238066716663023E-2</v>
      </c>
      <c r="U500">
        <f t="shared" si="95"/>
        <v>4.6568908084161669E-4</v>
      </c>
      <c r="V500" s="9">
        <f t="shared" si="88"/>
        <v>2.1579830417350752E-2</v>
      </c>
    </row>
    <row r="501" spans="2:22" x14ac:dyDescent="0.25">
      <c r="B501" s="2">
        <v>499</v>
      </c>
      <c r="C501" s="1">
        <v>39715</v>
      </c>
      <c r="D501">
        <v>10825.17</v>
      </c>
      <c r="E501">
        <f t="shared" si="84"/>
        <v>-1.7295330569396961E-2</v>
      </c>
      <c r="F501">
        <f t="shared" si="89"/>
        <v>5.0176290517648314E-4</v>
      </c>
      <c r="G501" s="9">
        <f t="shared" si="85"/>
        <v>2.2400064847595491E-2</v>
      </c>
      <c r="I501">
        <v>5095.6000000000004</v>
      </c>
      <c r="J501">
        <f t="shared" si="90"/>
        <v>-2.6870118213242138E-2</v>
      </c>
      <c r="K501">
        <f t="shared" si="91"/>
        <v>9.184353907219034E-4</v>
      </c>
      <c r="L501" s="9">
        <f t="shared" si="86"/>
        <v>3.030569898091617E-2</v>
      </c>
      <c r="N501">
        <v>4114.54</v>
      </c>
      <c r="O501">
        <f t="shared" si="92"/>
        <v>-2.5800814961962976E-2</v>
      </c>
      <c r="P501">
        <f t="shared" si="93"/>
        <v>9.1341689523007758E-4</v>
      </c>
      <c r="Q501" s="9">
        <f t="shared" si="87"/>
        <v>3.0222787681318836E-2</v>
      </c>
      <c r="S501">
        <v>12115.03</v>
      </c>
      <c r="T501">
        <f t="shared" si="94"/>
        <v>2.0214067303581142E-3</v>
      </c>
      <c r="U501">
        <f t="shared" si="95"/>
        <v>4.499110886208085E-4</v>
      </c>
      <c r="V501" s="9">
        <f t="shared" si="88"/>
        <v>2.1211107670765533E-2</v>
      </c>
    </row>
    <row r="502" spans="2:22" x14ac:dyDescent="0.25">
      <c r="B502" s="2">
        <v>500</v>
      </c>
      <c r="C502" s="1">
        <v>39716</v>
      </c>
      <c r="D502">
        <v>11022.06</v>
      </c>
      <c r="E502">
        <f t="shared" si="84"/>
        <v>1.818816702185734E-2</v>
      </c>
      <c r="F502">
        <f t="shared" si="89"/>
        <v>4.8960483843617719E-4</v>
      </c>
      <c r="G502" s="9">
        <f t="shared" si="85"/>
        <v>2.2127016031001045E-2</v>
      </c>
      <c r="I502">
        <v>5197</v>
      </c>
      <c r="J502">
        <f t="shared" si="90"/>
        <v>1.9899521155506639E-2</v>
      </c>
      <c r="K502">
        <f t="shared" si="91"/>
        <v>9.0664946244620561E-4</v>
      </c>
      <c r="L502" s="9">
        <f t="shared" si="86"/>
        <v>3.011062042612549E-2</v>
      </c>
      <c r="N502">
        <v>4226.8100000000004</v>
      </c>
      <c r="O502">
        <f t="shared" si="92"/>
        <v>2.7286160785895977E-2</v>
      </c>
      <c r="P502">
        <f t="shared" si="93"/>
        <v>8.9855280467836002E-4</v>
      </c>
      <c r="Q502" s="9">
        <f t="shared" si="87"/>
        <v>2.9975870373991811E-2</v>
      </c>
      <c r="S502">
        <v>12006.53</v>
      </c>
      <c r="T502">
        <f t="shared" si="94"/>
        <v>-8.9558176909178104E-3</v>
      </c>
      <c r="U502">
        <f t="shared" si="95"/>
        <v>4.231615884137322E-4</v>
      </c>
      <c r="V502" s="9">
        <f t="shared" si="88"/>
        <v>2.0570891774877729E-2</v>
      </c>
    </row>
    <row r="503" spans="2:22" x14ac:dyDescent="0.25">
      <c r="B503" s="2">
        <v>501</v>
      </c>
      <c r="F503">
        <f t="shared" si="89"/>
        <v>4.8007711330690529E-4</v>
      </c>
      <c r="G503" s="9">
        <f t="shared" si="85"/>
        <v>2.1910662091933809E-2</v>
      </c>
      <c r="K503">
        <f>$A$2*K502+(1-$A$2)*J502*J502</f>
        <v>8.7600995123254062E-4</v>
      </c>
      <c r="L503" s="9">
        <f>SQRT(K503)</f>
        <v>2.959746528391478E-2</v>
      </c>
      <c r="P503">
        <f>$A$2*P502+(1-$A$2)*O502*O502</f>
        <v>8.8931171062368451E-4</v>
      </c>
      <c r="Q503" s="9">
        <f>SQRT(P503)</f>
        <v>2.9821329793013666E-2</v>
      </c>
      <c r="U503">
        <f>$A$2*U502+(1-$A$2)*T502*T502</f>
        <v>4.025842933396856E-4</v>
      </c>
      <c r="V503" s="9">
        <f>SQRT(U503)</f>
        <v>2.0064503316546006E-2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0"/>
  <sheetViews>
    <sheetView workbookViewId="0">
      <selection activeCell="G2" sqref="G2"/>
    </sheetView>
  </sheetViews>
  <sheetFormatPr defaultRowHeight="15" x14ac:dyDescent="0.25"/>
  <cols>
    <col min="2" max="2" width="12.5703125" style="4" bestFit="1" customWidth="1"/>
    <col min="3" max="4" width="9.140625" style="4"/>
    <col min="5" max="5" width="9.7109375" style="4" customWidth="1"/>
    <col min="7" max="7" width="14.42578125" style="5" bestFit="1" customWidth="1"/>
    <col min="8" max="8" width="14.5703125" style="5" customWidth="1"/>
    <col min="9" max="9" width="9.28515625" style="5" bestFit="1" customWidth="1"/>
    <col min="10" max="10" width="12.7109375" customWidth="1"/>
    <col min="11" max="11" width="10.5703125" customWidth="1"/>
  </cols>
  <sheetData>
    <row r="1" spans="1:15" x14ac:dyDescent="0.25">
      <c r="A1" t="s">
        <v>3</v>
      </c>
      <c r="B1" s="3" t="s">
        <v>1</v>
      </c>
      <c r="C1" s="3" t="s">
        <v>4</v>
      </c>
      <c r="D1" s="3" t="s">
        <v>5</v>
      </c>
      <c r="E1" s="3" t="s">
        <v>6</v>
      </c>
      <c r="G1" s="6" t="s">
        <v>7</v>
      </c>
      <c r="I1" s="5" t="s">
        <v>8</v>
      </c>
      <c r="K1" t="s">
        <v>31</v>
      </c>
      <c r="L1" t="s">
        <v>1</v>
      </c>
      <c r="M1" t="s">
        <v>4</v>
      </c>
      <c r="N1" t="s">
        <v>33</v>
      </c>
      <c r="O1" t="s">
        <v>6</v>
      </c>
    </row>
    <row r="2" spans="1:15" x14ac:dyDescent="0.25">
      <c r="A2">
        <f>Data!A3</f>
        <v>0</v>
      </c>
      <c r="B2" s="4">
        <f>'Data with Vol Ests'!D$502*('Data with Vol Ests'!D2+('Data with Vol Ests'!D3-'Data with Vol Ests'!D2)*('Data with Vol Ests'!G$503/'Data with Vol Ests'!G3))/'Data with Vol Ests'!D2</f>
        <v>10933.170290665852</v>
      </c>
      <c r="C2" s="4">
        <f>'Data with Vol Ests'!I$502*('Data with Vol Ests'!I2+('Data with Vol Ests'!I3-'Data with Vol Ests'!I2)*('Data with Vol Ests'!L$503/'Data with Vol Ests'!L3))/'Data with Vol Ests'!I2</f>
        <v>5175.0315957066423</v>
      </c>
      <c r="D2" s="4">
        <f>'Data with Vol Ests'!N$502*('Data with Vol Ests'!N2+('Data with Vol Ests'!N3-'Data with Vol Ests'!N2)*('Data with Vol Ests'!Q$503/'Data with Vol Ests'!Q3))/'Data with Vol Ests'!N2</f>
        <v>4248.8245509129711</v>
      </c>
      <c r="E2" s="4">
        <f>'Data with Vol Ests'!S$502*('Data with Vol Ests'!S2+('Data with Vol Ests'!S3-'Data with Vol Ests'!S2)*('Data with Vol Ests'!V$503/'Data with Vol Ests'!V3))/'Data with Vol Ests'!S2</f>
        <v>12342.472849834656</v>
      </c>
      <c r="G2" s="5">
        <f>$L$2*B2/Data!C$502+$M$2*C2/Data!D$502+$N$2*D2/Data!E$502+$O$2*E2/Data!F$502</f>
        <v>10156.855725358708</v>
      </c>
      <c r="I2" s="5">
        <f t="shared" ref="I2:I65" si="0">10000-G2</f>
        <v>-156.85572535870779</v>
      </c>
      <c r="K2" t="s">
        <v>32</v>
      </c>
      <c r="L2">
        <v>4000</v>
      </c>
      <c r="M2">
        <v>3000</v>
      </c>
      <c r="N2">
        <v>1000</v>
      </c>
      <c r="O2">
        <v>2000</v>
      </c>
    </row>
    <row r="3" spans="1:15" x14ac:dyDescent="0.25">
      <c r="A3">
        <f>Data!A4</f>
        <v>1</v>
      </c>
      <c r="B3" s="4">
        <f>'Data with Vol Ests'!D$502*('Data with Vol Ests'!D3+('Data with Vol Ests'!D4-'Data with Vol Ests'!D3)*('Data with Vol Ests'!G$503/'Data with Vol Ests'!G4))/'Data with Vol Ests'!D3</f>
        <v>10827.063471191464</v>
      </c>
      <c r="C3" s="4">
        <f>'Data with Vol Ests'!I$502*('Data with Vol Ests'!I3+('Data with Vol Ests'!I4-'Data with Vol Ests'!I3)*('Data with Vol Ests'!L$503/'Data with Vol Ests'!L4))/'Data with Vol Ests'!I3</f>
        <v>5286.8942882977199</v>
      </c>
      <c r="D3" s="4">
        <f>'Data with Vol Ests'!N$502*('Data with Vol Ests'!N3+('Data with Vol Ests'!N4-'Data with Vol Ests'!N3)*('Data with Vol Ests'!Q$503/'Data with Vol Ests'!Q4))/'Data with Vol Ests'!N3</f>
        <v>4338.3090623115122</v>
      </c>
      <c r="E3" s="4">
        <f>'Data with Vol Ests'!S$502*('Data with Vol Ests'!S3+('Data with Vol Ests'!S4-'Data with Vol Ests'!S3)*('Data with Vol Ests'!V$503/'Data with Vol Ests'!V4))/'Data with Vol Ests'!S3</f>
        <v>12204.420087022992</v>
      </c>
      <c r="G3" s="5">
        <f>$L$2*B3/Data!C$502+$M$2*C3/Data!D$502+$N$2*D3/Data!E$502+$O$2*E3/Data!F$502</f>
        <v>10182.464715315873</v>
      </c>
      <c r="I3" s="5">
        <f t="shared" si="0"/>
        <v>-182.46471531587304</v>
      </c>
    </row>
    <row r="4" spans="1:15" x14ac:dyDescent="0.25">
      <c r="A4">
        <f>Data!A5</f>
        <v>2</v>
      </c>
      <c r="B4" s="4">
        <f>'Data with Vol Ests'!D$502*('Data with Vol Ests'!D4+('Data with Vol Ests'!D5-'Data with Vol Ests'!D4)*('Data with Vol Ests'!G$503/'Data with Vol Ests'!G5))/'Data with Vol Ests'!D4</f>
        <v>11120.408023408756</v>
      </c>
      <c r="C4" s="4">
        <f>'Data with Vol Ests'!I$502*('Data with Vol Ests'!I4+('Data with Vol Ests'!I5-'Data with Vol Ests'!I4)*('Data with Vol Ests'!L$503/'Data with Vol Ests'!L5))/'Data with Vol Ests'!I4</f>
        <v>5117.321782590172</v>
      </c>
      <c r="D4" s="4">
        <f>'Data with Vol Ests'!N$502*('Data with Vol Ests'!N4+('Data with Vol Ests'!N5-'Data with Vol Ests'!N4)*('Data with Vol Ests'!Q$503/'Data with Vol Ests'!Q5))/'Data with Vol Ests'!N4</f>
        <v>4132.7104427488302</v>
      </c>
      <c r="E4" s="4">
        <f>'Data with Vol Ests'!S$502*('Data with Vol Ests'!S4+('Data with Vol Ests'!S5-'Data with Vol Ests'!S4)*('Data with Vol Ests'!V$503/'Data with Vol Ests'!V5))/'Data with Vol Ests'!S4</f>
        <v>11980.118161039789</v>
      </c>
      <c r="G4" s="5">
        <f>$L$2*B4/Data!C$502+$M$2*C4/Data!D$502+$N$2*D4/Data!E$502+$O$2*E4/Data!F$502</f>
        <v>10104.026062323757</v>
      </c>
      <c r="I4" s="5">
        <f t="shared" si="0"/>
        <v>-104.02606232375729</v>
      </c>
    </row>
    <row r="5" spans="1:15" x14ac:dyDescent="0.25">
      <c r="A5">
        <f>Data!A6</f>
        <v>3</v>
      </c>
      <c r="B5" s="4">
        <f>'Data with Vol Ests'!D$502*('Data with Vol Ests'!D5+('Data with Vol Ests'!D6-'Data with Vol Ests'!D5)*('Data with Vol Ests'!G$503/'Data with Vol Ests'!G6))/'Data with Vol Ests'!D5</f>
        <v>10946.27605466211</v>
      </c>
      <c r="C5" s="4">
        <f>'Data with Vol Ests'!I$502*('Data with Vol Ests'!I5+('Data with Vol Ests'!I6-'Data with Vol Ests'!I5)*('Data with Vol Ests'!L$503/'Data with Vol Ests'!L6))/'Data with Vol Ests'!I5</f>
        <v>5189.7056581645356</v>
      </c>
      <c r="D5" s="4">
        <f>'Data with Vol Ests'!N$502*('Data with Vol Ests'!N5+('Data with Vol Ests'!N6-'Data with Vol Ests'!N5)*('Data with Vol Ests'!Q$503/'Data with Vol Ests'!Q6))/'Data with Vol Ests'!N5</f>
        <v>4244.4390054912474</v>
      </c>
      <c r="E5" s="4">
        <f>'Data with Vol Ests'!S$502*('Data with Vol Ests'!S5+('Data with Vol Ests'!S6-'Data with Vol Ests'!S5)*('Data with Vol Ests'!V$503/'Data with Vol Ests'!V6))/'Data with Vol Ests'!S5</f>
        <v>11936.544901362715</v>
      </c>
      <c r="G5" s="5">
        <f>$L$2*B5/Data!C$502+$M$2*C5/Data!D$502+$N$2*D5/Data!E$502+$O$2*E5/Data!F$502</f>
        <v>10102.259526018841</v>
      </c>
      <c r="I5" s="5">
        <f t="shared" si="0"/>
        <v>-102.25952601884092</v>
      </c>
    </row>
    <row r="6" spans="1:15" x14ac:dyDescent="0.25">
      <c r="A6">
        <f>Data!A7</f>
        <v>4</v>
      </c>
      <c r="B6" s="4">
        <f>'Data with Vol Ests'!D$502*('Data with Vol Ests'!D6+('Data with Vol Ests'!D7-'Data with Vol Ests'!D6)*('Data with Vol Ests'!G$503/'Data with Vol Ests'!G7))/'Data with Vol Ests'!D6</f>
        <v>11043.243899734893</v>
      </c>
      <c r="C6" s="4">
        <f>'Data with Vol Ests'!I$502*('Data with Vol Ests'!I6+('Data with Vol Ests'!I7-'Data with Vol Ests'!I6)*('Data with Vol Ests'!L$503/'Data with Vol Ests'!L7))/'Data with Vol Ests'!I6</f>
        <v>5312.874257747274</v>
      </c>
      <c r="D6" s="4">
        <f>'Data with Vol Ests'!N$502*('Data with Vol Ests'!N6+('Data with Vol Ests'!N7-'Data with Vol Ests'!N6)*('Data with Vol Ests'!Q$503/'Data with Vol Ests'!Q7))/'Data with Vol Ests'!N6</f>
        <v>4352.2525387505002</v>
      </c>
      <c r="E6" s="4">
        <f>'Data with Vol Ests'!S$502*('Data with Vol Ests'!S6+('Data with Vol Ests'!S7-'Data with Vol Ests'!S6)*('Data with Vol Ests'!V$503/'Data with Vol Ests'!V7))/'Data with Vol Ests'!S6</f>
        <v>12327.01432405883</v>
      </c>
      <c r="G6" s="5">
        <f>$L$2*B6/Data!C$502+$M$2*C6/Data!D$502+$N$2*D6/Data!E$502+$O$2*E6/Data!F$502</f>
        <v>10301.268106653275</v>
      </c>
      <c r="I6" s="5">
        <f t="shared" si="0"/>
        <v>-301.26810665327503</v>
      </c>
    </row>
    <row r="7" spans="1:15" x14ac:dyDescent="0.25">
      <c r="A7">
        <f>Data!A8</f>
        <v>5</v>
      </c>
      <c r="B7" s="4">
        <f>'Data with Vol Ests'!D$502*('Data with Vol Ests'!D7+('Data with Vol Ests'!D8-'Data with Vol Ests'!D7)*('Data with Vol Ests'!G$503/'Data with Vol Ests'!G8))/'Data with Vol Ests'!D7</f>
        <v>11315.39824046606</v>
      </c>
      <c r="C7" s="4">
        <f>'Data with Vol Ests'!I$502*('Data with Vol Ests'!I7+('Data with Vol Ests'!I8-'Data with Vol Ests'!I7)*('Data with Vol Ests'!L$503/'Data with Vol Ests'!L8))/'Data with Vol Ests'!I7</f>
        <v>5258.861759382783</v>
      </c>
      <c r="D7" s="4">
        <f>'Data with Vol Ests'!N$502*('Data with Vol Ests'!N7+('Data with Vol Ests'!N8-'Data with Vol Ests'!N7)*('Data with Vol Ests'!Q$503/'Data with Vol Ests'!Q8))/'Data with Vol Ests'!N7</f>
        <v>4364.245010121138</v>
      </c>
      <c r="E7" s="4">
        <f>'Data with Vol Ests'!S$502*('Data with Vol Ests'!S7+('Data with Vol Ests'!S8-'Data with Vol Ests'!S7)*('Data with Vol Ests'!V$503/'Data with Vol Ests'!V8))/'Data with Vol Ests'!S7</f>
        <v>11963.442963006528</v>
      </c>
      <c r="G7" s="5">
        <f>$L$2*B7/Data!C$502+$M$2*C7/Data!D$502+$N$2*D7/Data!E$502+$O$2*E7/Data!F$502</f>
        <v>10312.926919437918</v>
      </c>
      <c r="I7" s="5">
        <f t="shared" si="0"/>
        <v>-312.9269194379176</v>
      </c>
    </row>
    <row r="8" spans="1:15" x14ac:dyDescent="0.25">
      <c r="A8">
        <f>Data!A9</f>
        <v>6</v>
      </c>
      <c r="B8" s="4">
        <f>'Data with Vol Ests'!D$502*('Data with Vol Ests'!D8+('Data with Vol Ests'!D9-'Data with Vol Ests'!D8)*('Data with Vol Ests'!G$503/'Data with Vol Ests'!G9))/'Data with Vol Ests'!D8</f>
        <v>11231.182594186235</v>
      </c>
      <c r="C8" s="4">
        <f>'Data with Vol Ests'!I$502*('Data with Vol Ests'!I8+('Data with Vol Ests'!I9-'Data with Vol Ests'!I8)*('Data with Vol Ests'!L$503/'Data with Vol Ests'!L9))/'Data with Vol Ests'!I8</f>
        <v>5193.957610284474</v>
      </c>
      <c r="D8" s="4">
        <f>'Data with Vol Ests'!N$502*('Data with Vol Ests'!N8+('Data with Vol Ests'!N9-'Data with Vol Ests'!N8)*('Data with Vol Ests'!Q$503/'Data with Vol Ests'!Q9))/'Data with Vol Ests'!N8</f>
        <v>4270.9525902121559</v>
      </c>
      <c r="E8" s="4">
        <f>'Data with Vol Ests'!S$502*('Data with Vol Ests'!S8+('Data with Vol Ests'!S9-'Data with Vol Ests'!S8)*('Data with Vol Ests'!V$503/'Data with Vol Ests'!V9))/'Data with Vol Ests'!S8</f>
        <v>12284.089390846962</v>
      </c>
      <c r="G8" s="5">
        <f>$L$2*B8/Data!C$502+$M$2*C8/Data!D$502+$N$2*D8/Data!E$502+$O$2*E8/Data!F$502</f>
        <v>10273.856402783438</v>
      </c>
      <c r="I8" s="5">
        <f t="shared" si="0"/>
        <v>-273.85640278343817</v>
      </c>
    </row>
    <row r="9" spans="1:15" x14ac:dyDescent="0.25">
      <c r="A9">
        <f>Data!A10</f>
        <v>7</v>
      </c>
      <c r="B9" s="4">
        <f>'Data with Vol Ests'!D$502*('Data with Vol Ests'!D9+('Data with Vol Ests'!D10-'Data with Vol Ests'!D9)*('Data with Vol Ests'!G$503/'Data with Vol Ests'!G10))/'Data with Vol Ests'!D9</f>
        <v>11038.969351040074</v>
      </c>
      <c r="C9" s="4">
        <f>'Data with Vol Ests'!I$502*('Data with Vol Ests'!I9+('Data with Vol Ests'!I10-'Data with Vol Ests'!I9)*('Data with Vol Ests'!L$503/'Data with Vol Ests'!L10))/'Data with Vol Ests'!I9</f>
        <v>5206.1744803770207</v>
      </c>
      <c r="D9" s="4">
        <f>'Data with Vol Ests'!N$502*('Data with Vol Ests'!N9+('Data with Vol Ests'!N10-'Data with Vol Ests'!N9)*('Data with Vol Ests'!Q$503/'Data with Vol Ests'!Q10))/'Data with Vol Ests'!N9</f>
        <v>4242.0644696536592</v>
      </c>
      <c r="E9" s="4">
        <f>'Data with Vol Ests'!S$502*('Data with Vol Ests'!S9+('Data with Vol Ests'!S10-'Data with Vol Ests'!S9)*('Data with Vol Ests'!V$503/'Data with Vol Ests'!V10))/'Data with Vol Ests'!S9</f>
        <v>11952.973288368701</v>
      </c>
      <c r="G9" s="5">
        <f>$L$2*B9/Data!C$502+$M$2*C9/Data!D$502+$N$2*D9/Data!E$502+$O$2*E9/Data!F$502</f>
        <v>10148.341418802876</v>
      </c>
      <c r="I9" s="5">
        <f t="shared" si="0"/>
        <v>-148.34141880287643</v>
      </c>
    </row>
    <row r="10" spans="1:15" x14ac:dyDescent="0.25">
      <c r="A10">
        <f>Data!A11</f>
        <v>8</v>
      </c>
      <c r="B10" s="4">
        <f>'Data with Vol Ests'!D$502*('Data with Vol Ests'!D10+('Data with Vol Ests'!D11-'Data with Vol Ests'!D10)*('Data with Vol Ests'!G$503/'Data with Vol Ests'!G11))/'Data with Vol Ests'!D10</f>
        <v>11125.437222518054</v>
      </c>
      <c r="C10" s="4">
        <f>'Data with Vol Ests'!I$502*('Data with Vol Ests'!I10+('Data with Vol Ests'!I11-'Data with Vol Ests'!I10)*('Data with Vol Ests'!L$503/'Data with Vol Ests'!L11))/'Data with Vol Ests'!I10</f>
        <v>5204.4649364999832</v>
      </c>
      <c r="D10" s="4">
        <f>'Data with Vol Ests'!N$502*('Data with Vol Ests'!N10+('Data with Vol Ests'!N11-'Data with Vol Ests'!N10)*('Data with Vol Ests'!Q$503/'Data with Vol Ests'!Q11))/'Data with Vol Ests'!N10</f>
        <v>4207.7281577676731</v>
      </c>
      <c r="E10" s="4">
        <f>'Data with Vol Ests'!S$502*('Data with Vol Ests'!S10+('Data with Vol Ests'!S11-'Data with Vol Ests'!S10)*('Data with Vol Ests'!V$503/'Data with Vol Ests'!V11))/'Data with Vol Ests'!S10</f>
        <v>12099.770301435967</v>
      </c>
      <c r="G10" s="5">
        <f>$L$2*B10/Data!C$502+$M$2*C10/Data!D$502+$N$2*D10/Data!E$502+$O$2*E10/Data!F$502</f>
        <v>10195.174362629143</v>
      </c>
      <c r="I10" s="5">
        <f t="shared" si="0"/>
        <v>-195.17436262914271</v>
      </c>
    </row>
    <row r="11" spans="1:15" x14ac:dyDescent="0.25">
      <c r="A11">
        <f>Data!A12</f>
        <v>9</v>
      </c>
      <c r="B11" s="4">
        <f>'Data with Vol Ests'!D$502*('Data with Vol Ests'!D11+('Data with Vol Ests'!D12-'Data with Vol Ests'!D11)*('Data with Vol Ests'!G$503/'Data with Vol Ests'!G12))/'Data with Vol Ests'!D11</f>
        <v>10939.36668798828</v>
      </c>
      <c r="C11" s="4">
        <f>'Data with Vol Ests'!I$502*('Data with Vol Ests'!I11+('Data with Vol Ests'!I12-'Data with Vol Ests'!I11)*('Data with Vol Ests'!L$503/'Data with Vol Ests'!L12))/'Data with Vol Ests'!I11</f>
        <v>5227.2670116900472</v>
      </c>
      <c r="D11" s="4">
        <f>'Data with Vol Ests'!N$502*('Data with Vol Ests'!N11+('Data with Vol Ests'!N12-'Data with Vol Ests'!N11)*('Data with Vol Ests'!Q$503/'Data with Vol Ests'!Q12))/'Data with Vol Ests'!N11</f>
        <v>4159.973660857554</v>
      </c>
      <c r="E11" s="4">
        <f>'Data with Vol Ests'!S$502*('Data with Vol Ests'!S11+('Data with Vol Ests'!S12-'Data with Vol Ests'!S11)*('Data with Vol Ests'!V$503/'Data with Vol Ests'!V12))/'Data with Vol Ests'!S11</f>
        <v>11853.397244824168</v>
      </c>
      <c r="G11" s="5">
        <f>$L$2*B11/Data!C$502+$M$2*C11/Data!D$502+$N$2*D11/Data!E$502+$O$2*E11/Data!F$502</f>
        <v>10087.565577376929</v>
      </c>
      <c r="I11" s="5">
        <f t="shared" si="0"/>
        <v>-87.565577376928559</v>
      </c>
    </row>
    <row r="12" spans="1:15" x14ac:dyDescent="0.25">
      <c r="A12">
        <f>Data!A13</f>
        <v>10</v>
      </c>
      <c r="B12" s="4">
        <f>'Data with Vol Ests'!D$502*('Data with Vol Ests'!D12+('Data with Vol Ests'!D13-'Data with Vol Ests'!D12)*('Data with Vol Ests'!G$503/'Data with Vol Ests'!G13))/'Data with Vol Ests'!D12</f>
        <v>11009.891868270912</v>
      </c>
      <c r="C12" s="4">
        <f>'Data with Vol Ests'!I$502*('Data with Vol Ests'!I12+('Data with Vol Ests'!I13-'Data with Vol Ests'!I12)*('Data with Vol Ests'!L$503/'Data with Vol Ests'!L13))/'Data with Vol Ests'!I12</f>
        <v>5163.7730153010152</v>
      </c>
      <c r="D12" s="4">
        <f>'Data with Vol Ests'!N$502*('Data with Vol Ests'!N12+('Data with Vol Ests'!N13-'Data with Vol Ests'!N12)*('Data with Vol Ests'!Q$503/'Data with Vol Ests'!Q13))/'Data with Vol Ests'!N12</f>
        <v>4279.2519895546438</v>
      </c>
      <c r="E12" s="4">
        <f>'Data with Vol Ests'!S$502*('Data with Vol Ests'!S12+('Data with Vol Ests'!S13-'Data with Vol Ests'!S12)*('Data with Vol Ests'!V$503/'Data with Vol Ests'!V13))/'Data with Vol Ests'!S12</f>
        <v>12250.173510393159</v>
      </c>
      <c r="G12" s="5">
        <f>$L$2*B12/Data!C$502+$M$2*C12/Data!D$502+$N$2*D12/Data!E$502+$O$2*E12/Data!F$502</f>
        <v>10170.734580400731</v>
      </c>
      <c r="I12" s="5">
        <f t="shared" si="0"/>
        <v>-170.73458040073092</v>
      </c>
    </row>
    <row r="13" spans="1:15" x14ac:dyDescent="0.25">
      <c r="A13">
        <f>Data!A14</f>
        <v>11</v>
      </c>
      <c r="B13" s="4">
        <f>'Data with Vol Ests'!D$502*('Data with Vol Ests'!D13+('Data with Vol Ests'!D14-'Data with Vol Ests'!D13)*('Data with Vol Ests'!G$503/'Data with Vol Ests'!G14))/'Data with Vol Ests'!D13</f>
        <v>10920.797422356902</v>
      </c>
      <c r="C13" s="4">
        <f>'Data with Vol Ests'!I$502*('Data with Vol Ests'!I13+('Data with Vol Ests'!I14-'Data with Vol Ests'!I13)*('Data with Vol Ests'!L$503/'Data with Vol Ests'!L14))/'Data with Vol Ests'!I13</f>
        <v>5081.0565185752157</v>
      </c>
      <c r="D13" s="4">
        <f>'Data with Vol Ests'!N$502*('Data with Vol Ests'!N13+('Data with Vol Ests'!N14-'Data with Vol Ests'!N13)*('Data with Vol Ests'!Q$503/'Data with Vol Ests'!Q14))/'Data with Vol Ests'!N13</f>
        <v>4123.6996181425375</v>
      </c>
      <c r="E13" s="4">
        <f>'Data with Vol Ests'!S$502*('Data with Vol Ests'!S13+('Data with Vol Ests'!S14-'Data with Vol Ests'!S13)*('Data with Vol Ests'!V$503/'Data with Vol Ests'!V14))/'Data with Vol Ests'!S13</f>
        <v>11985.982393444789</v>
      </c>
      <c r="G13" s="5">
        <f>$L$2*B13/Data!C$502+$M$2*C13/Data!D$502+$N$2*D13/Data!E$502+$O$2*E13/Data!F$502</f>
        <v>10007.695274912727</v>
      </c>
      <c r="I13" s="5">
        <f t="shared" si="0"/>
        <v>-7.6952749127267452</v>
      </c>
    </row>
    <row r="14" spans="1:15" x14ac:dyDescent="0.25">
      <c r="A14">
        <f>Data!A15</f>
        <v>12</v>
      </c>
      <c r="B14" s="4">
        <f>'Data with Vol Ests'!D$502*('Data with Vol Ests'!D14+('Data with Vol Ests'!D15-'Data with Vol Ests'!D14)*('Data with Vol Ests'!G$503/'Data with Vol Ests'!G15))/'Data with Vol Ests'!D14</f>
        <v>11038.365958387729</v>
      </c>
      <c r="C14" s="4">
        <f>'Data with Vol Ests'!I$502*('Data with Vol Ests'!I14+('Data with Vol Ests'!I15-'Data with Vol Ests'!I14)*('Data with Vol Ests'!L$503/'Data with Vol Ests'!L15))/'Data with Vol Ests'!I14</f>
        <v>5222.2769274620532</v>
      </c>
      <c r="D14" s="4">
        <f>'Data with Vol Ests'!N$502*('Data with Vol Ests'!N14+('Data with Vol Ests'!N15-'Data with Vol Ests'!N14)*('Data with Vol Ests'!Q$503/'Data with Vol Ests'!Q15))/'Data with Vol Ests'!N14</f>
        <v>4296.220529137513</v>
      </c>
      <c r="E14" s="4">
        <f>'Data with Vol Ests'!S$502*('Data with Vol Ests'!S14+('Data with Vol Ests'!S15-'Data with Vol Ests'!S14)*('Data with Vol Ests'!V$503/'Data with Vol Ests'!V15))/'Data with Vol Ests'!S14</f>
        <v>11769.840862367364</v>
      </c>
      <c r="G14" s="5">
        <f>$L$2*B14/Data!C$502+$M$2*C14/Data!D$502+$N$2*D14/Data!E$502+$O$2*E14/Data!F$502</f>
        <v>10140.528514489428</v>
      </c>
      <c r="I14" s="5">
        <f t="shared" si="0"/>
        <v>-140.52851448942783</v>
      </c>
    </row>
    <row r="15" spans="1:15" x14ac:dyDescent="0.25">
      <c r="A15">
        <f>Data!A16</f>
        <v>13</v>
      </c>
      <c r="B15" s="4">
        <f>'Data with Vol Ests'!D$502*('Data with Vol Ests'!D15+('Data with Vol Ests'!D16-'Data with Vol Ests'!D15)*('Data with Vol Ests'!G$503/'Data with Vol Ests'!G16))/'Data with Vol Ests'!D15</f>
        <v>10969.77148663025</v>
      </c>
      <c r="C15" s="4">
        <f>'Data with Vol Ests'!I$502*('Data with Vol Ests'!I15+('Data with Vol Ests'!I16-'Data with Vol Ests'!I15)*('Data with Vol Ests'!L$503/'Data with Vol Ests'!L16))/'Data with Vol Ests'!I15</f>
        <v>5224.151554813955</v>
      </c>
      <c r="D15" s="4">
        <f>'Data with Vol Ests'!N$502*('Data with Vol Ests'!N15+('Data with Vol Ests'!N16-'Data with Vol Ests'!N15)*('Data with Vol Ests'!Q$503/'Data with Vol Ests'!Q16))/'Data with Vol Ests'!N15</f>
        <v>4222.7846267748555</v>
      </c>
      <c r="E15" s="4">
        <f>'Data with Vol Ests'!S$502*('Data with Vol Ests'!S15+('Data with Vol Ests'!S16-'Data with Vol Ests'!S15)*('Data with Vol Ests'!V$503/'Data with Vol Ests'!V16))/'Data with Vol Ests'!S15</f>
        <v>11980.498198813839</v>
      </c>
      <c r="G15" s="5">
        <f>$L$2*B15/Data!C$502+$M$2*C15/Data!D$502+$N$2*D15/Data!E$502+$O$2*E15/Data!F$502</f>
        <v>10133.214195971639</v>
      </c>
      <c r="I15" s="5">
        <f t="shared" si="0"/>
        <v>-133.21419597163913</v>
      </c>
    </row>
    <row r="16" spans="1:15" x14ac:dyDescent="0.25">
      <c r="A16">
        <f>Data!A17</f>
        <v>14</v>
      </c>
      <c r="B16" s="4">
        <f>'Data with Vol Ests'!D$502*('Data with Vol Ests'!D16+('Data with Vol Ests'!D17-'Data with Vol Ests'!D16)*('Data with Vol Ests'!G$503/'Data with Vol Ests'!G17))/'Data with Vol Ests'!D16</f>
        <v>11249.087253015037</v>
      </c>
      <c r="C16" s="4">
        <f>'Data with Vol Ests'!I$502*('Data with Vol Ests'!I16+('Data with Vol Ests'!I17-'Data with Vol Ests'!I16)*('Data with Vol Ests'!L$503/'Data with Vol Ests'!L17))/'Data with Vol Ests'!I16</f>
        <v>5225.5197073381778</v>
      </c>
      <c r="D16" s="4">
        <f>'Data with Vol Ests'!N$502*('Data with Vol Ests'!N16+('Data with Vol Ests'!N17-'Data with Vol Ests'!N16)*('Data with Vol Ests'!Q$503/'Data with Vol Ests'!Q17))/'Data with Vol Ests'!N16</f>
        <v>4345.5843306908628</v>
      </c>
      <c r="E16" s="4">
        <f>'Data with Vol Ests'!S$502*('Data with Vol Ests'!S16+('Data with Vol Ests'!S17-'Data with Vol Ests'!S16)*('Data with Vol Ests'!V$503/'Data with Vol Ests'!V17))/'Data with Vol Ests'!S16</f>
        <v>11947.660655369611</v>
      </c>
      <c r="G16" s="5">
        <f>$L$2*B16/Data!C$502+$M$2*C16/Data!D$502+$N$2*D16/Data!E$502+$O$2*E16/Data!F$502</f>
        <v>10261.653780460743</v>
      </c>
      <c r="I16" s="5">
        <f t="shared" si="0"/>
        <v>-261.65378046074329</v>
      </c>
    </row>
    <row r="17" spans="1:9" x14ac:dyDescent="0.25">
      <c r="A17">
        <f>Data!A18</f>
        <v>15</v>
      </c>
      <c r="B17" s="4">
        <f>'Data with Vol Ests'!D$502*('Data with Vol Ests'!D17+('Data with Vol Ests'!D18-'Data with Vol Ests'!D17)*('Data with Vol Ests'!G$503/'Data with Vol Ests'!G18))/'Data with Vol Ests'!D17</f>
        <v>11056.20305455521</v>
      </c>
      <c r="C17" s="4">
        <f>'Data with Vol Ests'!I$502*('Data with Vol Ests'!I17+('Data with Vol Ests'!I18-'Data with Vol Ests'!I17)*('Data with Vol Ests'!L$503/'Data with Vol Ests'!L18))/'Data with Vol Ests'!I17</f>
        <v>5320.9941724727787</v>
      </c>
      <c r="D17" s="4">
        <f>'Data with Vol Ests'!N$502*('Data with Vol Ests'!N17+('Data with Vol Ests'!N18-'Data with Vol Ests'!N17)*('Data with Vol Ests'!Q$503/'Data with Vol Ests'!Q18))/'Data with Vol Ests'!N17</f>
        <v>4280.7305802070878</v>
      </c>
      <c r="E17" s="4">
        <f>'Data with Vol Ests'!S$502*('Data with Vol Ests'!S17+('Data with Vol Ests'!S18-'Data with Vol Ests'!S17)*('Data with Vol Ests'!V$503/'Data with Vol Ests'!V18))/'Data with Vol Ests'!S17</f>
        <v>11983.099777025442</v>
      </c>
      <c r="G17" s="5">
        <f>$L$2*B17/Data!C$502+$M$2*C17/Data!D$502+$N$2*D17/Data!E$502+$O$2*E17/Data!F$502</f>
        <v>10236.679586638365</v>
      </c>
      <c r="I17" s="5">
        <f t="shared" si="0"/>
        <v>-236.67958663836544</v>
      </c>
    </row>
    <row r="18" spans="1:9" x14ac:dyDescent="0.25">
      <c r="A18">
        <f>Data!A19</f>
        <v>16</v>
      </c>
      <c r="B18" s="4">
        <f>'Data with Vol Ests'!D$502*('Data with Vol Ests'!D18+('Data with Vol Ests'!D19-'Data with Vol Ests'!D18)*('Data with Vol Ests'!G$503/'Data with Vol Ests'!G19))/'Data with Vol Ests'!D18</f>
        <v>11017.289771946664</v>
      </c>
      <c r="C18" s="4">
        <f>'Data with Vol Ests'!I$502*('Data with Vol Ests'!I18+('Data with Vol Ests'!I19-'Data with Vol Ests'!I18)*('Data with Vol Ests'!L$503/'Data with Vol Ests'!L19))/'Data with Vol Ests'!I18</f>
        <v>5126.5788592690333</v>
      </c>
      <c r="D18" s="4">
        <f>'Data with Vol Ests'!N$502*('Data with Vol Ests'!N18+('Data with Vol Ests'!N19-'Data with Vol Ests'!N18)*('Data with Vol Ests'!Q$503/'Data with Vol Ests'!Q19))/'Data with Vol Ests'!N18</f>
        <v>4183.3212128971445</v>
      </c>
      <c r="E18" s="4">
        <f>'Data with Vol Ests'!S$502*('Data with Vol Ests'!S18+('Data with Vol Ests'!S19-'Data with Vol Ests'!S18)*('Data with Vol Ests'!V$503/'Data with Vol Ests'!V19))/'Data with Vol Ests'!S18</f>
        <v>12357.129269540033</v>
      </c>
      <c r="G18" s="5">
        <f>$L$2*B18/Data!C$502+$M$2*C18/Data!D$502+$N$2*D18/Data!E$502+$O$2*E18/Data!F$502</f>
        <v>10145.912004800282</v>
      </c>
      <c r="I18" s="5">
        <f t="shared" si="0"/>
        <v>-145.91200480028238</v>
      </c>
    </row>
    <row r="19" spans="1:9" x14ac:dyDescent="0.25">
      <c r="A19">
        <f>Data!A20</f>
        <v>17</v>
      </c>
      <c r="B19" s="4">
        <f>'Data with Vol Ests'!D$502*('Data with Vol Ests'!D19+('Data with Vol Ests'!D20-'Data with Vol Ests'!D19)*('Data with Vol Ests'!G$503/'Data with Vol Ests'!G20))/'Data with Vol Ests'!D19</f>
        <v>11254.121121629052</v>
      </c>
      <c r="C19" s="4">
        <f>'Data with Vol Ests'!I$502*('Data with Vol Ests'!I19+('Data with Vol Ests'!I20-'Data with Vol Ests'!I19)*('Data with Vol Ests'!L$503/'Data with Vol Ests'!L20))/'Data with Vol Ests'!I19</f>
        <v>5331.2568134105413</v>
      </c>
      <c r="D19" s="4">
        <f>'Data with Vol Ests'!N$502*('Data with Vol Ests'!N19+('Data with Vol Ests'!N20-'Data with Vol Ests'!N19)*('Data with Vol Ests'!Q$503/'Data with Vol Ests'!Q20))/'Data with Vol Ests'!N19</f>
        <v>4273.3166521331896</v>
      </c>
      <c r="E19" s="4">
        <f>'Data with Vol Ests'!S$502*('Data with Vol Ests'!S19+('Data with Vol Ests'!S20-'Data with Vol Ests'!S19)*('Data with Vol Ests'!V$503/'Data with Vol Ests'!V20))/'Data with Vol Ests'!S19</f>
        <v>11998.445202176094</v>
      </c>
      <c r="G19" s="5">
        <f>$L$2*B19/Data!C$502+$M$2*C19/Data!D$502+$N$2*D19/Data!E$502+$O$2*E19/Data!F$502</f>
        <v>10316.585597494395</v>
      </c>
      <c r="I19" s="5">
        <f t="shared" si="0"/>
        <v>-316.58559749439519</v>
      </c>
    </row>
    <row r="20" spans="1:9" x14ac:dyDescent="0.25">
      <c r="A20">
        <f>Data!A21</f>
        <v>18</v>
      </c>
      <c r="B20" s="4">
        <f>'Data with Vol Ests'!D$502*('Data with Vol Ests'!D20+('Data with Vol Ests'!D21-'Data with Vol Ests'!D20)*('Data with Vol Ests'!G$503/'Data with Vol Ests'!G21))/'Data with Vol Ests'!D20</f>
        <v>11036.332066432602</v>
      </c>
      <c r="C20" s="4">
        <f>'Data with Vol Ests'!I$502*('Data with Vol Ests'!I20+('Data with Vol Ests'!I21-'Data with Vol Ests'!I20)*('Data with Vol Ests'!L$503/'Data with Vol Ests'!L21))/'Data with Vol Ests'!I20</f>
        <v>5298.7795358994381</v>
      </c>
      <c r="D20" s="4">
        <f>'Data with Vol Ests'!N$502*('Data with Vol Ests'!N20+('Data with Vol Ests'!N21-'Data with Vol Ests'!N20)*('Data with Vol Ests'!Q$503/'Data with Vol Ests'!Q21))/'Data with Vol Ests'!N20</f>
        <v>4199.408184249638</v>
      </c>
      <c r="E20" s="4">
        <f>'Data with Vol Ests'!S$502*('Data with Vol Ests'!S20+('Data with Vol Ests'!S21-'Data with Vol Ests'!S20)*('Data with Vol Ests'!V$503/'Data with Vol Ests'!V21))/'Data with Vol Ests'!S20</f>
        <v>12329.070537977883</v>
      </c>
      <c r="G20" s="5">
        <f>$L$2*B20/Data!C$502+$M$2*C20/Data!D$502+$N$2*D20/Data!E$502+$O$2*E20/Data!F$502</f>
        <v>10253.60802338177</v>
      </c>
      <c r="I20" s="5">
        <f t="shared" si="0"/>
        <v>-253.60802338177018</v>
      </c>
    </row>
    <row r="21" spans="1:9" x14ac:dyDescent="0.25">
      <c r="A21">
        <f>Data!A22</f>
        <v>19</v>
      </c>
      <c r="B21" s="4">
        <f>'Data with Vol Ests'!D$502*('Data with Vol Ests'!D21+('Data with Vol Ests'!D22-'Data with Vol Ests'!D21)*('Data with Vol Ests'!G$503/'Data with Vol Ests'!G22))/'Data with Vol Ests'!D21</f>
        <v>10841.153340846018</v>
      </c>
      <c r="C21" s="4">
        <f>'Data with Vol Ests'!I$502*('Data with Vol Ests'!I21+('Data with Vol Ests'!I22-'Data with Vol Ests'!I21)*('Data with Vol Ests'!L$503/'Data with Vol Ests'!L22))/'Data with Vol Ests'!I21</f>
        <v>5031.4795805271042</v>
      </c>
      <c r="D21" s="4">
        <f>'Data with Vol Ests'!N$502*('Data with Vol Ests'!N21+('Data with Vol Ests'!N22-'Data with Vol Ests'!N21)*('Data with Vol Ests'!Q$503/'Data with Vol Ests'!Q22))/'Data with Vol Ests'!N21</f>
        <v>4073.8680995431469</v>
      </c>
      <c r="E21" s="4">
        <f>'Data with Vol Ests'!S$502*('Data with Vol Ests'!S21+('Data with Vol Ests'!S22-'Data with Vol Ests'!S21)*('Data with Vol Ests'!V$503/'Data with Vol Ests'!V22))/'Data with Vol Ests'!S21</f>
        <v>11880.950499846911</v>
      </c>
      <c r="G21" s="5">
        <f>$L$2*B21/Data!C$502+$M$2*C21/Data!D$502+$N$2*D21/Data!E$502+$O$2*E21/Data!F$502</f>
        <v>9919.627782042151</v>
      </c>
      <c r="I21" s="5">
        <f t="shared" si="0"/>
        <v>80.372217957848989</v>
      </c>
    </row>
    <row r="22" spans="1:9" x14ac:dyDescent="0.25">
      <c r="A22">
        <f>Data!A23</f>
        <v>20</v>
      </c>
      <c r="B22" s="4">
        <f>'Data with Vol Ests'!D$502*('Data with Vol Ests'!D22+('Data with Vol Ests'!D23-'Data with Vol Ests'!D22)*('Data with Vol Ests'!G$503/'Data with Vol Ests'!G23))/'Data with Vol Ests'!D22</f>
        <v>10803.574925704146</v>
      </c>
      <c r="C22" s="4">
        <f>'Data with Vol Ests'!I$502*('Data with Vol Ests'!I22+('Data with Vol Ests'!I23-'Data with Vol Ests'!I22)*('Data with Vol Ests'!L$503/'Data with Vol Ests'!L23))/'Data with Vol Ests'!I22</f>
        <v>4971.1743271229207</v>
      </c>
      <c r="D22" s="4">
        <f>'Data with Vol Ests'!N$502*('Data with Vol Ests'!N22+('Data with Vol Ests'!N23-'Data with Vol Ests'!N22)*('Data with Vol Ests'!Q$503/'Data with Vol Ests'!Q23))/'Data with Vol Ests'!N22</f>
        <v>4079.3539639536293</v>
      </c>
      <c r="E22" s="4">
        <f>'Data with Vol Ests'!S$502*('Data with Vol Ests'!S22+('Data with Vol Ests'!S23-'Data with Vol Ests'!S22)*('Data with Vol Ests'!V$503/'Data with Vol Ests'!V23))/'Data with Vol Ests'!S22</f>
        <v>11661.909983120377</v>
      </c>
      <c r="G22" s="5">
        <f>$L$2*B22/Data!C$502+$M$2*C22/Data!D$502+$N$2*D22/Data!E$502+$O$2*E22/Data!F$502</f>
        <v>9835.4110615476529</v>
      </c>
      <c r="I22" s="5">
        <f t="shared" si="0"/>
        <v>164.58893845234707</v>
      </c>
    </row>
    <row r="23" spans="1:9" x14ac:dyDescent="0.25">
      <c r="A23">
        <f>Data!A24</f>
        <v>21</v>
      </c>
      <c r="B23" s="4">
        <f>'Data with Vol Ests'!D$502*('Data with Vol Ests'!D23+('Data with Vol Ests'!D24-'Data with Vol Ests'!D23)*('Data with Vol Ests'!G$503/'Data with Vol Ests'!G24))/'Data with Vol Ests'!D23</f>
        <v>11201.516977308451</v>
      </c>
      <c r="C23" s="4">
        <f>'Data with Vol Ests'!I$502*('Data with Vol Ests'!I23+('Data with Vol Ests'!I24-'Data with Vol Ests'!I23)*('Data with Vol Ests'!L$503/'Data with Vol Ests'!L24))/'Data with Vol Ests'!I23</f>
        <v>5262.8143972458365</v>
      </c>
      <c r="D23" s="4">
        <f>'Data with Vol Ests'!N$502*('Data with Vol Ests'!N23+('Data with Vol Ests'!N24-'Data with Vol Ests'!N23)*('Data with Vol Ests'!Q$503/'Data with Vol Ests'!Q24))/'Data with Vol Ests'!N23</f>
        <v>4262.6683466662253</v>
      </c>
      <c r="E23" s="4">
        <f>'Data with Vol Ests'!S$502*('Data with Vol Ests'!S23+('Data with Vol Ests'!S24-'Data with Vol Ests'!S23)*('Data with Vol Ests'!V$503/'Data with Vol Ests'!V24))/'Data with Vol Ests'!S23</f>
        <v>12091.682093218755</v>
      </c>
      <c r="G23" s="5">
        <f>$L$2*B23/Data!C$502+$M$2*C23/Data!D$502+$N$2*D23/Data!E$502+$O$2*E23/Data!F$502</f>
        <v>10269.656840076168</v>
      </c>
      <c r="I23" s="5">
        <f t="shared" si="0"/>
        <v>-269.65684007616801</v>
      </c>
    </row>
    <row r="24" spans="1:9" x14ac:dyDescent="0.25">
      <c r="A24">
        <f>Data!A25</f>
        <v>22</v>
      </c>
      <c r="B24" s="4">
        <f>'Data with Vol Ests'!D$502*('Data with Vol Ests'!D24+('Data with Vol Ests'!D25-'Data with Vol Ests'!D24)*('Data with Vol Ests'!G$503/'Data with Vol Ests'!G25))/'Data with Vol Ests'!D24</f>
        <v>11036.167262890172</v>
      </c>
      <c r="C24" s="4">
        <f>'Data with Vol Ests'!I$502*('Data with Vol Ests'!I24+('Data with Vol Ests'!I25-'Data with Vol Ests'!I24)*('Data with Vol Ests'!L$503/'Data with Vol Ests'!L25))/'Data with Vol Ests'!I24</f>
        <v>5106.5987662434909</v>
      </c>
      <c r="D24" s="4">
        <f>'Data with Vol Ests'!N$502*('Data with Vol Ests'!N24+('Data with Vol Ests'!N25-'Data with Vol Ests'!N24)*('Data with Vol Ests'!Q$503/'Data with Vol Ests'!Q25))/'Data with Vol Ests'!N24</f>
        <v>4185.159833418079</v>
      </c>
      <c r="E24" s="4">
        <f>'Data with Vol Ests'!S$502*('Data with Vol Ests'!S24+('Data with Vol Ests'!S25-'Data with Vol Ests'!S24)*('Data with Vol Ests'!V$503/'Data with Vol Ests'!V25))/'Data with Vol Ests'!S24</f>
        <v>11640.325095909366</v>
      </c>
      <c r="G24" s="5">
        <f>$L$2*B24/Data!C$502+$M$2*C24/Data!D$502+$N$2*D24/Data!E$502+$O$2*E24/Data!F$502</f>
        <v>10023.238084902392</v>
      </c>
      <c r="I24" s="5">
        <f t="shared" si="0"/>
        <v>-23.238084902392075</v>
      </c>
    </row>
    <row r="25" spans="1:9" x14ac:dyDescent="0.25">
      <c r="A25">
        <f>Data!A26</f>
        <v>23</v>
      </c>
      <c r="B25" s="4">
        <f>'Data with Vol Ests'!D$502*('Data with Vol Ests'!D25+('Data with Vol Ests'!D26-'Data with Vol Ests'!D25)*('Data with Vol Ests'!G$503/'Data with Vol Ests'!G26))/'Data with Vol Ests'!D25</f>
        <v>11333.364322743875</v>
      </c>
      <c r="C25" s="4">
        <f>'Data with Vol Ests'!I$502*('Data with Vol Ests'!I25+('Data with Vol Ests'!I26-'Data with Vol Ests'!I25)*('Data with Vol Ests'!L$503/'Data with Vol Ests'!L26))/'Data with Vol Ests'!I25</f>
        <v>5342.3610129854105</v>
      </c>
      <c r="D25" s="4">
        <f>'Data with Vol Ests'!N$502*('Data with Vol Ests'!N25+('Data with Vol Ests'!N26-'Data with Vol Ests'!N25)*('Data with Vol Ests'!Q$503/'Data with Vol Ests'!Q26))/'Data with Vol Ests'!N25</f>
        <v>4417.1939864701208</v>
      </c>
      <c r="E25" s="4">
        <f>'Data with Vol Ests'!S$502*('Data with Vol Ests'!S25+('Data with Vol Ests'!S26-'Data with Vol Ests'!S25)*('Data with Vol Ests'!V$503/'Data with Vol Ests'!V26))/'Data with Vol Ests'!S25</f>
        <v>11912.365787817755</v>
      </c>
      <c r="G25" s="5">
        <f>$L$2*B25/Data!C$502+$M$2*C25/Data!D$502+$N$2*D25/Data!E$502+$O$2*E25/Data!F$502</f>
        <v>10373.161885553503</v>
      </c>
      <c r="I25" s="5">
        <f t="shared" si="0"/>
        <v>-373.16188555350345</v>
      </c>
    </row>
    <row r="26" spans="1:9" x14ac:dyDescent="0.25">
      <c r="A26">
        <f>Data!A27</f>
        <v>24</v>
      </c>
      <c r="B26" s="4">
        <f>'Data with Vol Ests'!D$502*('Data with Vol Ests'!D26+('Data with Vol Ests'!D27-'Data with Vol Ests'!D26)*('Data with Vol Ests'!G$503/'Data with Vol Ests'!G27))/'Data with Vol Ests'!D26</f>
        <v>11157.242949949834</v>
      </c>
      <c r="C26" s="4">
        <f>'Data with Vol Ests'!I$502*('Data with Vol Ests'!I26+('Data with Vol Ests'!I27-'Data with Vol Ests'!I26)*('Data with Vol Ests'!L$503/'Data with Vol Ests'!L27))/'Data with Vol Ests'!I26</f>
        <v>5186.3156836482776</v>
      </c>
      <c r="D26" s="4">
        <f>'Data with Vol Ests'!N$502*('Data with Vol Ests'!N26+('Data with Vol Ests'!N27-'Data with Vol Ests'!N26)*('Data with Vol Ests'!Q$503/'Data with Vol Ests'!Q27))/'Data with Vol Ests'!N26</f>
        <v>4258.8119024696034</v>
      </c>
      <c r="E26" s="4">
        <f>'Data with Vol Ests'!S$502*('Data with Vol Ests'!S26+('Data with Vol Ests'!S27-'Data with Vol Ests'!S26)*('Data with Vol Ests'!V$503/'Data with Vol Ests'!V27))/'Data with Vol Ests'!S26</f>
        <v>12046.273838472367</v>
      </c>
      <c r="G26" s="5">
        <f>$L$2*B26/Data!C$502+$M$2*C26/Data!D$502+$N$2*D26/Data!E$502+$O$2*E26/Data!F$502</f>
        <v>10199.825622038452</v>
      </c>
      <c r="I26" s="5">
        <f t="shared" si="0"/>
        <v>-199.82562203845191</v>
      </c>
    </row>
    <row r="27" spans="1:9" x14ac:dyDescent="0.25">
      <c r="A27">
        <f>Data!A28</f>
        <v>25</v>
      </c>
      <c r="B27" s="4">
        <f>'Data with Vol Ests'!D$502*('Data with Vol Ests'!D27+('Data with Vol Ests'!D28-'Data with Vol Ests'!D27)*('Data with Vol Ests'!G$503/'Data with Vol Ests'!G28))/'Data with Vol Ests'!D27</f>
        <v>10973.626923518261</v>
      </c>
      <c r="C27" s="4">
        <f>'Data with Vol Ests'!I$502*('Data with Vol Ests'!I27+('Data with Vol Ests'!I28-'Data with Vol Ests'!I27)*('Data with Vol Ests'!L$503/'Data with Vol Ests'!L28))/'Data with Vol Ests'!I27</f>
        <v>5146.8886120990883</v>
      </c>
      <c r="D27" s="4">
        <f>'Data with Vol Ests'!N$502*('Data with Vol Ests'!N27+('Data with Vol Ests'!N28-'Data with Vol Ests'!N27)*('Data with Vol Ests'!Q$503/'Data with Vol Ests'!Q28))/'Data with Vol Ests'!N27</f>
        <v>4188.1216999367762</v>
      </c>
      <c r="E27" s="4">
        <f>'Data with Vol Ests'!S$502*('Data with Vol Ests'!S27+('Data with Vol Ests'!S28-'Data with Vol Ests'!S27)*('Data with Vol Ests'!V$503/'Data with Vol Ests'!V28))/'Data with Vol Ests'!S27</f>
        <v>12262.5483704004</v>
      </c>
      <c r="G27" s="5">
        <f>$L$2*B27/Data!C$502+$M$2*C27/Data!D$502+$N$2*D27/Data!E$502+$O$2*E27/Data!F$502</f>
        <v>10127.288310844084</v>
      </c>
      <c r="I27" s="5">
        <f t="shared" si="0"/>
        <v>-127.28831084408375</v>
      </c>
    </row>
    <row r="28" spans="1:9" x14ac:dyDescent="0.25">
      <c r="A28">
        <f>Data!A29</f>
        <v>26</v>
      </c>
      <c r="B28" s="4">
        <f>'Data with Vol Ests'!D$502*('Data with Vol Ests'!D28+('Data with Vol Ests'!D29-'Data with Vol Ests'!D28)*('Data with Vol Ests'!G$503/'Data with Vol Ests'!G29))/'Data with Vol Ests'!D28</f>
        <v>11126.746739603492</v>
      </c>
      <c r="C28" s="4">
        <f>'Data with Vol Ests'!I$502*('Data with Vol Ests'!I28+('Data with Vol Ests'!I29-'Data with Vol Ests'!I28)*('Data with Vol Ests'!L$503/'Data with Vol Ests'!L29))/'Data with Vol Ests'!I28</f>
        <v>5196.311423602634</v>
      </c>
      <c r="D28" s="4">
        <f>'Data with Vol Ests'!N$502*('Data with Vol Ests'!N28+('Data with Vol Ests'!N29-'Data with Vol Ests'!N28)*('Data with Vol Ests'!Q$503/'Data with Vol Ests'!Q29))/'Data with Vol Ests'!N28</f>
        <v>4286.3957324186058</v>
      </c>
      <c r="E28" s="4">
        <f>'Data with Vol Ests'!S$502*('Data with Vol Ests'!S28+('Data with Vol Ests'!S29-'Data with Vol Ests'!S28)*('Data with Vol Ests'!V$503/'Data with Vol Ests'!V29))/'Data with Vol Ests'!S28</f>
        <v>11907.682129558807</v>
      </c>
      <c r="G28" s="5">
        <f>$L$2*B28/Data!C$502+$M$2*C28/Data!D$502+$N$2*D28/Data!E$502+$O$2*E28/Data!F$502</f>
        <v>10178.266603491251</v>
      </c>
      <c r="I28" s="5">
        <f t="shared" si="0"/>
        <v>-178.26660349125086</v>
      </c>
    </row>
    <row r="29" spans="1:9" x14ac:dyDescent="0.25">
      <c r="A29">
        <f>Data!A30</f>
        <v>27</v>
      </c>
      <c r="B29" s="4">
        <f>'Data with Vol Ests'!D$502*('Data with Vol Ests'!D29+('Data with Vol Ests'!D30-'Data with Vol Ests'!D29)*('Data with Vol Ests'!G$503/'Data with Vol Ests'!G30))/'Data with Vol Ests'!D29</f>
        <v>10958.383984534341</v>
      </c>
      <c r="C29" s="4">
        <f>'Data with Vol Ests'!I$502*('Data with Vol Ests'!I29+('Data with Vol Ests'!I30-'Data with Vol Ests'!I29)*('Data with Vol Ests'!L$503/'Data with Vol Ests'!L30))/'Data with Vol Ests'!I29</f>
        <v>5036.4866547588999</v>
      </c>
      <c r="D29" s="4">
        <f>'Data with Vol Ests'!N$502*('Data with Vol Ests'!N29+('Data with Vol Ests'!N30-'Data with Vol Ests'!N29)*('Data with Vol Ests'!Q$503/'Data with Vol Ests'!Q30))/'Data with Vol Ests'!N29</f>
        <v>4143.3204026124258</v>
      </c>
      <c r="E29" s="4">
        <f>'Data with Vol Ests'!S$502*('Data with Vol Ests'!S29+('Data with Vol Ests'!S30-'Data with Vol Ests'!S29)*('Data with Vol Ests'!V$503/'Data with Vol Ests'!V30))/'Data with Vol Ests'!S29</f>
        <v>12016.45460734974</v>
      </c>
      <c r="G29" s="5">
        <f>$L$2*B29/Data!C$502+$M$2*C29/Data!D$502+$N$2*D29/Data!E$502+$O$2*E29/Data!F$502</f>
        <v>10005.142777104917</v>
      </c>
      <c r="I29" s="5">
        <f t="shared" si="0"/>
        <v>-5.142777104916604</v>
      </c>
    </row>
    <row r="30" spans="1:9" x14ac:dyDescent="0.25">
      <c r="A30">
        <f>Data!A31</f>
        <v>28</v>
      </c>
      <c r="B30" s="4">
        <f>'Data with Vol Ests'!D$502*('Data with Vol Ests'!D30+('Data with Vol Ests'!D31-'Data with Vol Ests'!D30)*('Data with Vol Ests'!G$503/'Data with Vol Ests'!G31))/'Data with Vol Ests'!D30</f>
        <v>11260.97097436076</v>
      </c>
      <c r="C30" s="4">
        <f>'Data with Vol Ests'!I$502*('Data with Vol Ests'!I30+('Data with Vol Ests'!I31-'Data with Vol Ests'!I30)*('Data with Vol Ests'!L$503/'Data with Vol Ests'!L31))/'Data with Vol Ests'!I30</f>
        <v>5319.7802161332966</v>
      </c>
      <c r="D30" s="4">
        <f>'Data with Vol Ests'!N$502*('Data with Vol Ests'!N30+('Data with Vol Ests'!N31-'Data with Vol Ests'!N30)*('Data with Vol Ests'!Q$503/'Data with Vol Ests'!Q31))/'Data with Vol Ests'!N30</f>
        <v>4453.7168454207576</v>
      </c>
      <c r="E30" s="4">
        <f>'Data with Vol Ests'!S$502*('Data with Vol Ests'!S30+('Data with Vol Ests'!S31-'Data with Vol Ests'!S30)*('Data with Vol Ests'!V$503/'Data with Vol Ests'!V31))/'Data with Vol Ests'!S30</f>
        <v>11789.921788201887</v>
      </c>
      <c r="G30" s="5">
        <f>$L$2*B30/Data!C$502+$M$2*C30/Data!D$502+$N$2*D30/Data!E$502+$O$2*E30/Data!F$502</f>
        <v>10321.780551211155</v>
      </c>
      <c r="I30" s="5">
        <f t="shared" si="0"/>
        <v>-321.7805512111554</v>
      </c>
    </row>
    <row r="31" spans="1:9" x14ac:dyDescent="0.25">
      <c r="A31">
        <f>Data!A32</f>
        <v>29</v>
      </c>
      <c r="B31" s="4">
        <f>'Data with Vol Ests'!D$502*('Data with Vol Ests'!D31+('Data with Vol Ests'!D32-'Data with Vol Ests'!D31)*('Data with Vol Ests'!G$503/'Data with Vol Ests'!G32))/'Data with Vol Ests'!D31</f>
        <v>10759.240632901941</v>
      </c>
      <c r="C31" s="4">
        <f>'Data with Vol Ests'!I$502*('Data with Vol Ests'!I31+('Data with Vol Ests'!I32-'Data with Vol Ests'!I31)*('Data with Vol Ests'!L$503/'Data with Vol Ests'!L32))/'Data with Vol Ests'!I31</f>
        <v>5306.4196364052841</v>
      </c>
      <c r="D31" s="4">
        <f>'Data with Vol Ests'!N$502*('Data with Vol Ests'!N31+('Data with Vol Ests'!N32-'Data with Vol Ests'!N31)*('Data with Vol Ests'!Q$503/'Data with Vol Ests'!Q32))/'Data with Vol Ests'!N31</f>
        <v>4269.4169657435968</v>
      </c>
      <c r="E31" s="4">
        <f>'Data with Vol Ests'!S$502*('Data with Vol Ests'!S31+('Data with Vol Ests'!S32-'Data with Vol Ests'!S31)*('Data with Vol Ests'!V$503/'Data with Vol Ests'!V32))/'Data with Vol Ests'!S31</f>
        <v>12169.922905158168</v>
      </c>
      <c r="G31" s="5">
        <f>$L$2*B31/Data!C$502+$M$2*C31/Data!D$502+$N$2*D31/Data!E$502+$O$2*E31/Data!F$502</f>
        <v>10146.460456985233</v>
      </c>
      <c r="I31" s="5">
        <f t="shared" si="0"/>
        <v>-146.46045698523267</v>
      </c>
    </row>
    <row r="32" spans="1:9" x14ac:dyDescent="0.25">
      <c r="A32">
        <f>Data!A33</f>
        <v>30</v>
      </c>
      <c r="B32" s="4">
        <f>'Data with Vol Ests'!D$502*('Data with Vol Ests'!D32+('Data with Vol Ests'!D33-'Data with Vol Ests'!D32)*('Data with Vol Ests'!G$503/'Data with Vol Ests'!G33))/'Data with Vol Ests'!D32</f>
        <v>10939.344093524682</v>
      </c>
      <c r="C32" s="4">
        <f>'Data with Vol Ests'!I$502*('Data with Vol Ests'!I32+('Data with Vol Ests'!I33-'Data with Vol Ests'!I32)*('Data with Vol Ests'!L$503/'Data with Vol Ests'!L33))/'Data with Vol Ests'!I32</f>
        <v>4927.443782653243</v>
      </c>
      <c r="D32" s="4">
        <f>'Data with Vol Ests'!N$502*('Data with Vol Ests'!N32+('Data with Vol Ests'!N33-'Data with Vol Ests'!N32)*('Data with Vol Ests'!Q$503/'Data with Vol Ests'!Q33))/'Data with Vol Ests'!N32</f>
        <v>4040.8403563142479</v>
      </c>
      <c r="E32" s="4">
        <f>'Data with Vol Ests'!S$502*('Data with Vol Ests'!S32+('Data with Vol Ests'!S33-'Data with Vol Ests'!S32)*('Data with Vol Ests'!V$503/'Data with Vol Ests'!V33))/'Data with Vol Ests'!S32</f>
        <v>11721.775998292891</v>
      </c>
      <c r="G32" s="5">
        <f>$L$2*B32/Data!C$502+$M$2*C32/Data!D$502+$N$2*D32/Data!E$502+$O$2*E32/Data!F$502</f>
        <v>9860.355522596632</v>
      </c>
      <c r="I32" s="5">
        <f t="shared" si="0"/>
        <v>139.644477403368</v>
      </c>
    </row>
    <row r="33" spans="1:9" x14ac:dyDescent="0.25">
      <c r="A33">
        <f>Data!A34</f>
        <v>31</v>
      </c>
      <c r="B33" s="4">
        <f>'Data with Vol Ests'!D$502*('Data with Vol Ests'!D33+('Data with Vol Ests'!D34-'Data with Vol Ests'!D33)*('Data with Vol Ests'!G$503/'Data with Vol Ests'!G34))/'Data with Vol Ests'!D33</f>
        <v>11251.57592272697</v>
      </c>
      <c r="C33" s="4">
        <f>'Data with Vol Ests'!I$502*('Data with Vol Ests'!I33+('Data with Vol Ests'!I34-'Data with Vol Ests'!I33)*('Data with Vol Ests'!L$503/'Data with Vol Ests'!L34))/'Data with Vol Ests'!I33</f>
        <v>5113.9445047904674</v>
      </c>
      <c r="D33" s="4">
        <f>'Data with Vol Ests'!N$502*('Data with Vol Ests'!N33+('Data with Vol Ests'!N34-'Data with Vol Ests'!N33)*('Data with Vol Ests'!Q$503/'Data with Vol Ests'!Q34))/'Data with Vol Ests'!N33</f>
        <v>4239.2632156445115</v>
      </c>
      <c r="E33" s="4">
        <f>'Data with Vol Ests'!S$502*('Data with Vol Ests'!S33+('Data with Vol Ests'!S34-'Data with Vol Ests'!S33)*('Data with Vol Ests'!V$503/'Data with Vol Ests'!V34))/'Data with Vol Ests'!S33</f>
        <v>12005.301743383041</v>
      </c>
      <c r="G33" s="5">
        <f>$L$2*B33/Data!C$502+$M$2*C33/Data!D$502+$N$2*D33/Data!E$502+$O$2*E33/Data!F$502</f>
        <v>10180.559513886279</v>
      </c>
      <c r="I33" s="5">
        <f t="shared" si="0"/>
        <v>-180.55951388627909</v>
      </c>
    </row>
    <row r="34" spans="1:9" x14ac:dyDescent="0.25">
      <c r="A34">
        <f>Data!A35</f>
        <v>32</v>
      </c>
      <c r="B34" s="4">
        <f>'Data with Vol Ests'!D$502*('Data with Vol Ests'!D34+('Data with Vol Ests'!D35-'Data with Vol Ests'!D34)*('Data with Vol Ests'!G$503/'Data with Vol Ests'!G35))/'Data with Vol Ests'!D34</f>
        <v>11338.331465920082</v>
      </c>
      <c r="C34" s="4">
        <f>'Data with Vol Ests'!I$502*('Data with Vol Ests'!I34+('Data with Vol Ests'!I35-'Data with Vol Ests'!I34)*('Data with Vol Ests'!L$503/'Data with Vol Ests'!L35))/'Data with Vol Ests'!I34</f>
        <v>5464.4102905459604</v>
      </c>
      <c r="D34" s="4">
        <f>'Data with Vol Ests'!N$502*('Data with Vol Ests'!N34+('Data with Vol Ests'!N35-'Data with Vol Ests'!N34)*('Data with Vol Ests'!Q$503/'Data with Vol Ests'!Q35))/'Data with Vol Ests'!N34</f>
        <v>4433.3768255170662</v>
      </c>
      <c r="E34" s="4">
        <f>'Data with Vol Ests'!S$502*('Data with Vol Ests'!S34+('Data with Vol Ests'!S35-'Data with Vol Ests'!S34)*('Data with Vol Ests'!V$503/'Data with Vol Ests'!V35))/'Data with Vol Ests'!S34</f>
        <v>11894.039412929465</v>
      </c>
      <c r="G34" s="5">
        <f>$L$2*B34/Data!C$502+$M$2*C34/Data!D$502+$N$2*D34/Data!E$502+$O$2*E34/Data!F$502</f>
        <v>10447.76066748596</v>
      </c>
      <c r="I34" s="5">
        <f t="shared" si="0"/>
        <v>-447.76066748595986</v>
      </c>
    </row>
    <row r="35" spans="1:9" x14ac:dyDescent="0.25">
      <c r="A35">
        <f>Data!A36</f>
        <v>33</v>
      </c>
      <c r="B35" s="4">
        <f>'Data with Vol Ests'!D$502*('Data with Vol Ests'!D35+('Data with Vol Ests'!D36-'Data with Vol Ests'!D35)*('Data with Vol Ests'!G$503/'Data with Vol Ests'!G36))/'Data with Vol Ests'!D35</f>
        <v>11087.225604534879</v>
      </c>
      <c r="C35" s="4">
        <f>'Data with Vol Ests'!I$502*('Data with Vol Ests'!I35+('Data with Vol Ests'!I36-'Data with Vol Ests'!I35)*('Data with Vol Ests'!L$503/'Data with Vol Ests'!L36))/'Data with Vol Ests'!I35</f>
        <v>5384.0506809386934</v>
      </c>
      <c r="D35" s="4">
        <f>'Data with Vol Ests'!N$502*('Data with Vol Ests'!N35+('Data with Vol Ests'!N36-'Data with Vol Ests'!N35)*('Data with Vol Ests'!Q$503/'Data with Vol Ests'!Q36))/'Data with Vol Ests'!N35</f>
        <v>4289.2337800117402</v>
      </c>
      <c r="E35" s="4">
        <f>'Data with Vol Ests'!S$502*('Data with Vol Ests'!S35+('Data with Vol Ests'!S36-'Data with Vol Ests'!S35)*('Data with Vol Ests'!V$503/'Data with Vol Ests'!V36))/'Data with Vol Ests'!S35</f>
        <v>12598.559682894022</v>
      </c>
      <c r="G35" s="5">
        <f>$L$2*B35/Data!C$502+$M$2*C35/Data!D$502+$N$2*D35/Data!E$502+$O$2*E35/Data!F$502</f>
        <v>10388.936123574731</v>
      </c>
      <c r="I35" s="5">
        <f t="shared" si="0"/>
        <v>-388.93612357473103</v>
      </c>
    </row>
    <row r="36" spans="1:9" x14ac:dyDescent="0.25">
      <c r="A36">
        <f>Data!A37</f>
        <v>34</v>
      </c>
      <c r="B36" s="4">
        <f>'Data with Vol Ests'!D$502*('Data with Vol Ests'!D36+('Data with Vol Ests'!D37-'Data with Vol Ests'!D36)*('Data with Vol Ests'!G$503/'Data with Vol Ests'!G37))/'Data with Vol Ests'!D36</f>
        <v>11120.57005526198</v>
      </c>
      <c r="C36" s="4">
        <f>'Data with Vol Ests'!I$502*('Data with Vol Ests'!I36+('Data with Vol Ests'!I37-'Data with Vol Ests'!I36)*('Data with Vol Ests'!L$503/'Data with Vol Ests'!L37))/'Data with Vol Ests'!I36</f>
        <v>5330.1988150653387</v>
      </c>
      <c r="D36" s="4">
        <f>'Data with Vol Ests'!N$502*('Data with Vol Ests'!N36+('Data with Vol Ests'!N37-'Data with Vol Ests'!N36)*('Data with Vol Ests'!Q$503/'Data with Vol Ests'!Q37))/'Data with Vol Ests'!N36</f>
        <v>4245.503334112318</v>
      </c>
      <c r="E36" s="4">
        <f>'Data with Vol Ests'!S$502*('Data with Vol Ests'!S36+('Data with Vol Ests'!S37-'Data with Vol Ests'!S36)*('Data with Vol Ests'!V$503/'Data with Vol Ests'!V37))/'Data with Vol Ests'!S36</f>
        <v>12106.313488514515</v>
      </c>
      <c r="G36" s="5">
        <f>$L$2*B36/Data!C$502+$M$2*C36/Data!D$502+$N$2*D36/Data!E$502+$O$2*E36/Data!F$502</f>
        <v>10277.661945053493</v>
      </c>
      <c r="I36" s="5">
        <f t="shared" si="0"/>
        <v>-277.66194505349267</v>
      </c>
    </row>
    <row r="37" spans="1:9" x14ac:dyDescent="0.25">
      <c r="A37">
        <f>Data!A38</f>
        <v>35</v>
      </c>
      <c r="B37" s="4">
        <f>'Data with Vol Ests'!D$502*('Data with Vol Ests'!D37+('Data with Vol Ests'!D38-'Data with Vol Ests'!D37)*('Data with Vol Ests'!G$503/'Data with Vol Ests'!G38))/'Data with Vol Ests'!D37</f>
        <v>10886.140168534246</v>
      </c>
      <c r="C37" s="4">
        <f>'Data with Vol Ests'!I$502*('Data with Vol Ests'!I37+('Data with Vol Ests'!I38-'Data with Vol Ests'!I37)*('Data with Vol Ests'!L$503/'Data with Vol Ests'!L38))/'Data with Vol Ests'!I37</f>
        <v>5163.0320632063576</v>
      </c>
      <c r="D37" s="4">
        <f>'Data with Vol Ests'!N$502*('Data with Vol Ests'!N37+('Data with Vol Ests'!N38-'Data with Vol Ests'!N37)*('Data with Vol Ests'!Q$503/'Data with Vol Ests'!Q38))/'Data with Vol Ests'!N37</f>
        <v>4226.8100000000004</v>
      </c>
      <c r="E37" s="4">
        <f>'Data with Vol Ests'!S$502*('Data with Vol Ests'!S37+('Data with Vol Ests'!S38-'Data with Vol Ests'!S37)*('Data with Vol Ests'!V$503/'Data with Vol Ests'!V38))/'Data with Vol Ests'!S37</f>
        <v>12142.473305211488</v>
      </c>
      <c r="G37" s="5">
        <f>$L$2*B37/Data!C$502+$M$2*C37/Data!D$502+$N$2*D37/Data!E$502+$O$2*E37/Data!F$502</f>
        <v>10094.045826177606</v>
      </c>
      <c r="I37" s="5">
        <f t="shared" si="0"/>
        <v>-94.045826177605704</v>
      </c>
    </row>
    <row r="38" spans="1:9" x14ac:dyDescent="0.25">
      <c r="A38">
        <f>Data!A39</f>
        <v>36</v>
      </c>
      <c r="B38" s="4">
        <f>'Data with Vol Ests'!D$502*('Data with Vol Ests'!D38+('Data with Vol Ests'!D39-'Data with Vol Ests'!D38)*('Data with Vol Ests'!G$503/'Data with Vol Ests'!G39))/'Data with Vol Ests'!D38</f>
        <v>10991.222799047233</v>
      </c>
      <c r="C38" s="4">
        <f>'Data with Vol Ests'!I$502*('Data with Vol Ests'!I38+('Data with Vol Ests'!I39-'Data with Vol Ests'!I38)*('Data with Vol Ests'!L$503/'Data with Vol Ests'!L39))/'Data with Vol Ests'!I38</f>
        <v>5186.9878658945754</v>
      </c>
      <c r="D38" s="4">
        <f>'Data with Vol Ests'!N$502*('Data with Vol Ests'!N38+('Data with Vol Ests'!N39-'Data with Vol Ests'!N38)*('Data with Vol Ests'!Q$503/'Data with Vol Ests'!Q39))/'Data with Vol Ests'!N38</f>
        <v>4207.049738398583</v>
      </c>
      <c r="E38" s="4">
        <f>'Data with Vol Ests'!S$502*('Data with Vol Ests'!S38+('Data with Vol Ests'!S39-'Data with Vol Ests'!S38)*('Data with Vol Ests'!V$503/'Data with Vol Ests'!V39))/'Data with Vol Ests'!S38</f>
        <v>12176.652924253942</v>
      </c>
      <c r="G38" s="5">
        <f>$L$2*B38/Data!C$502+$M$2*C38/Data!D$502+$N$2*D38/Data!E$502+$O$2*E38/Data!F$502</f>
        <v>10147.818612886336</v>
      </c>
      <c r="I38" s="5">
        <f t="shared" si="0"/>
        <v>-147.81861288633627</v>
      </c>
    </row>
    <row r="39" spans="1:9" x14ac:dyDescent="0.25">
      <c r="A39">
        <f>Data!A40</f>
        <v>37</v>
      </c>
      <c r="B39" s="4">
        <f>'Data with Vol Ests'!D$502*('Data with Vol Ests'!D39+('Data with Vol Ests'!D40-'Data with Vol Ests'!D39)*('Data with Vol Ests'!G$503/'Data with Vol Ests'!G40))/'Data with Vol Ests'!D39</f>
        <v>11229.977815307697</v>
      </c>
      <c r="C39" s="4">
        <f>'Data with Vol Ests'!I$502*('Data with Vol Ests'!I39+('Data with Vol Ests'!I40-'Data with Vol Ests'!I39)*('Data with Vol Ests'!L$503/'Data with Vol Ests'!L40))/'Data with Vol Ests'!I39</f>
        <v>5125.7193360896208</v>
      </c>
      <c r="D39" s="4">
        <f>'Data with Vol Ests'!N$502*('Data with Vol Ests'!N39+('Data with Vol Ests'!N40-'Data with Vol Ests'!N39)*('Data with Vol Ests'!Q$503/'Data with Vol Ests'!Q40))/'Data with Vol Ests'!N39</f>
        <v>4157.6316311624205</v>
      </c>
      <c r="E39" s="4">
        <f>'Data with Vol Ests'!S$502*('Data with Vol Ests'!S39+('Data with Vol Ests'!S40-'Data with Vol Ests'!S39)*('Data with Vol Ests'!V$503/'Data with Vol Ests'!V40))/'Data with Vol Ests'!S39</f>
        <v>11990.027693076203</v>
      </c>
      <c r="G39" s="5">
        <f>$L$2*B39/Data!C$502+$M$2*C39/Data!D$502+$N$2*D39/Data!E$502+$O$2*E39/Data!F$502</f>
        <v>10157.149878271992</v>
      </c>
      <c r="I39" s="5">
        <f t="shared" si="0"/>
        <v>-157.14987827199184</v>
      </c>
    </row>
    <row r="40" spans="1:9" x14ac:dyDescent="0.25">
      <c r="A40">
        <f>Data!A41</f>
        <v>38</v>
      </c>
      <c r="B40" s="4">
        <f>'Data with Vol Ests'!D$502*('Data with Vol Ests'!D40+('Data with Vol Ests'!D41-'Data with Vol Ests'!D40)*('Data with Vol Ests'!G$503/'Data with Vol Ests'!G41))/'Data with Vol Ests'!D40</f>
        <v>11473.11849213656</v>
      </c>
      <c r="C40" s="4">
        <f>'Data with Vol Ests'!I$502*('Data with Vol Ests'!I40+('Data with Vol Ests'!I41-'Data with Vol Ests'!I40)*('Data with Vol Ests'!L$503/'Data with Vol Ests'!L41))/'Data with Vol Ests'!I40</f>
        <v>5301.0734760447758</v>
      </c>
      <c r="D40" s="4">
        <f>'Data with Vol Ests'!N$502*('Data with Vol Ests'!N40+('Data with Vol Ests'!N41-'Data with Vol Ests'!N40)*('Data with Vol Ests'!Q$503/'Data with Vol Ests'!Q41))/'Data with Vol Ests'!N40</f>
        <v>4338.6207166064287</v>
      </c>
      <c r="E40" s="4">
        <f>'Data with Vol Ests'!S$502*('Data with Vol Ests'!S40+('Data with Vol Ests'!S41-'Data with Vol Ests'!S40)*('Data with Vol Ests'!V$503/'Data with Vol Ests'!V41))/'Data with Vol Ests'!S40</f>
        <v>11783.81393115462</v>
      </c>
      <c r="G40" s="5">
        <f>$L$2*B40/Data!C$502+$M$2*C40/Data!D$502+$N$2*D40/Data!E$502+$O$2*E40/Data!F$502</f>
        <v>10360.176210725967</v>
      </c>
      <c r="I40" s="5">
        <f t="shared" si="0"/>
        <v>-360.17621072596739</v>
      </c>
    </row>
    <row r="41" spans="1:9" x14ac:dyDescent="0.25">
      <c r="A41">
        <f>Data!A42</f>
        <v>39</v>
      </c>
      <c r="B41" s="4">
        <f>'Data with Vol Ests'!D$502*('Data with Vol Ests'!D41+('Data with Vol Ests'!D42-'Data with Vol Ests'!D41)*('Data with Vol Ests'!G$503/'Data with Vol Ests'!G42))/'Data with Vol Ests'!D41</f>
        <v>11076.372850827314</v>
      </c>
      <c r="C41" s="4">
        <f>'Data with Vol Ests'!I$502*('Data with Vol Ests'!I41+('Data with Vol Ests'!I42-'Data with Vol Ests'!I41)*('Data with Vol Ests'!L$503/'Data with Vol Ests'!L42))/'Data with Vol Ests'!I41</f>
        <v>5333.0858231945122</v>
      </c>
      <c r="D41" s="4">
        <f>'Data with Vol Ests'!N$502*('Data with Vol Ests'!N41+('Data with Vol Ests'!N42-'Data with Vol Ests'!N41)*('Data with Vol Ests'!Q$503/'Data with Vol Ests'!Q42))/'Data with Vol Ests'!N41</f>
        <v>4324.0251016901448</v>
      </c>
      <c r="E41" s="4">
        <f>'Data with Vol Ests'!S$502*('Data with Vol Ests'!S41+('Data with Vol Ests'!S42-'Data with Vol Ests'!S41)*('Data with Vol Ests'!V$503/'Data with Vol Ests'!V42))/'Data with Vol Ests'!S41</f>
        <v>12525.899050628939</v>
      </c>
      <c r="G41" s="5">
        <f>$L$2*B41/Data!C$502+$M$2*C41/Data!D$502+$N$2*D41/Data!E$502+$O$2*E41/Data!F$502</f>
        <v>10351.381295477688</v>
      </c>
      <c r="I41" s="5">
        <f t="shared" si="0"/>
        <v>-351.38129547768767</v>
      </c>
    </row>
    <row r="42" spans="1:9" x14ac:dyDescent="0.25">
      <c r="A42">
        <f>Data!A43</f>
        <v>40</v>
      </c>
      <c r="B42" s="4">
        <f>'Data with Vol Ests'!D$502*('Data with Vol Ests'!D42+('Data with Vol Ests'!D43-'Data with Vol Ests'!D42)*('Data with Vol Ests'!G$503/'Data with Vol Ests'!G43))/'Data with Vol Ests'!D42</f>
        <v>10964.817179115504</v>
      </c>
      <c r="C42" s="4">
        <f>'Data with Vol Ests'!I$502*('Data with Vol Ests'!I42+('Data with Vol Ests'!I43-'Data with Vol Ests'!I42)*('Data with Vol Ests'!L$503/'Data with Vol Ests'!L43))/'Data with Vol Ests'!I42</f>
        <v>5185.1795114098368</v>
      </c>
      <c r="D42" s="4">
        <f>'Data with Vol Ests'!N$502*('Data with Vol Ests'!N42+('Data with Vol Ests'!N43-'Data with Vol Ests'!N42)*('Data with Vol Ests'!Q$503/'Data with Vol Ests'!Q43))/'Data with Vol Ests'!N42</f>
        <v>4207.0189156425677</v>
      </c>
      <c r="E42" s="4">
        <f>'Data with Vol Ests'!S$502*('Data with Vol Ests'!S42+('Data with Vol Ests'!S43-'Data with Vol Ests'!S42)*('Data with Vol Ests'!V$503/'Data with Vol Ests'!V43))/'Data with Vol Ests'!S42</f>
        <v>11989.889428714496</v>
      </c>
      <c r="G42" s="5">
        <f>$L$2*B42/Data!C$502+$M$2*C42/Data!D$502+$N$2*D42/Data!E$502+$O$2*E42/Data!F$502</f>
        <v>10106.157643820843</v>
      </c>
      <c r="I42" s="5">
        <f t="shared" si="0"/>
        <v>-106.15764382084308</v>
      </c>
    </row>
    <row r="43" spans="1:9" x14ac:dyDescent="0.25">
      <c r="A43">
        <f>Data!A44</f>
        <v>41</v>
      </c>
      <c r="B43" s="4">
        <f>'Data with Vol Ests'!D$502*('Data with Vol Ests'!D43+('Data with Vol Ests'!D44-'Data with Vol Ests'!D43)*('Data with Vol Ests'!G$503/'Data with Vol Ests'!G44))/'Data with Vol Ests'!D43</f>
        <v>11082.796807614353</v>
      </c>
      <c r="C43" s="4">
        <f>'Data with Vol Ests'!I$502*('Data with Vol Ests'!I43+('Data with Vol Ests'!I44-'Data with Vol Ests'!I43)*('Data with Vol Ests'!L$503/'Data with Vol Ests'!L44))/'Data with Vol Ests'!I43</f>
        <v>5461.2533577055528</v>
      </c>
      <c r="D43" s="4">
        <f>'Data with Vol Ests'!N$502*('Data with Vol Ests'!N43+('Data with Vol Ests'!N44-'Data with Vol Ests'!N43)*('Data with Vol Ests'!Q$503/'Data with Vol Ests'!Q44))/'Data with Vol Ests'!N43</f>
        <v>4314.3368842133477</v>
      </c>
      <c r="E43" s="4">
        <f>'Data with Vol Ests'!S$502*('Data with Vol Ests'!S43+('Data with Vol Ests'!S44-'Data with Vol Ests'!S43)*('Data with Vol Ests'!V$503/'Data with Vol Ests'!V44))/'Data with Vol Ests'!S43</f>
        <v>12059.840105993146</v>
      </c>
      <c r="G43" s="5">
        <f>$L$2*B43/Data!C$502+$M$2*C43/Data!D$502+$N$2*D43/Data!E$502+$O$2*E43/Data!F$502</f>
        <v>10349.919178632035</v>
      </c>
      <c r="I43" s="5">
        <f t="shared" si="0"/>
        <v>-349.91917863203525</v>
      </c>
    </row>
    <row r="44" spans="1:9" x14ac:dyDescent="0.25">
      <c r="A44">
        <f>Data!A45</f>
        <v>42</v>
      </c>
      <c r="B44" s="4">
        <f>'Data with Vol Ests'!D$502*('Data with Vol Ests'!D44+('Data with Vol Ests'!D45-'Data with Vol Ests'!D44)*('Data with Vol Ests'!G$503/'Data with Vol Ests'!G45))/'Data with Vol Ests'!D44</f>
        <v>10966.697718079582</v>
      </c>
      <c r="C44" s="4">
        <f>'Data with Vol Ests'!I$502*('Data with Vol Ests'!I44+('Data with Vol Ests'!I45-'Data with Vol Ests'!I44)*('Data with Vol Ests'!L$503/'Data with Vol Ests'!L45))/'Data with Vol Ests'!I44</f>
        <v>5199.7645085521272</v>
      </c>
      <c r="D44" s="4">
        <f>'Data with Vol Ests'!N$502*('Data with Vol Ests'!N44+('Data with Vol Ests'!N45-'Data with Vol Ests'!N44)*('Data with Vol Ests'!Q$503/'Data with Vol Ests'!Q45))/'Data with Vol Ests'!N44</f>
        <v>4237.6555156601362</v>
      </c>
      <c r="E44" s="4">
        <f>'Data with Vol Ests'!S$502*('Data with Vol Ests'!S44+('Data with Vol Ests'!S45-'Data with Vol Ests'!S44)*('Data with Vol Ests'!V$503/'Data with Vol Ests'!V45))/'Data with Vol Ests'!S44</f>
        <v>11904.583754854826</v>
      </c>
      <c r="G44" s="5">
        <f>$L$2*B44/Data!C$502+$M$2*C44/Data!D$502+$N$2*D44/Data!E$502+$O$2*E44/Data!F$502</f>
        <v>10108.802655567353</v>
      </c>
      <c r="I44" s="5">
        <f t="shared" si="0"/>
        <v>-108.80265556735321</v>
      </c>
    </row>
    <row r="45" spans="1:9" x14ac:dyDescent="0.25">
      <c r="A45">
        <f>Data!A46</f>
        <v>43</v>
      </c>
      <c r="B45" s="4">
        <f>'Data with Vol Ests'!D$502*('Data with Vol Ests'!D45+('Data with Vol Ests'!D46-'Data with Vol Ests'!D45)*('Data with Vol Ests'!G$503/'Data with Vol Ests'!G46))/'Data with Vol Ests'!D45</f>
        <v>11384.759856026334</v>
      </c>
      <c r="C45" s="4">
        <f>'Data with Vol Ests'!I$502*('Data with Vol Ests'!I45+('Data with Vol Ests'!I46-'Data with Vol Ests'!I45)*('Data with Vol Ests'!L$503/'Data with Vol Ests'!L46))/'Data with Vol Ests'!I45</f>
        <v>5367.3453310452551</v>
      </c>
      <c r="D45" s="4">
        <f>'Data with Vol Ests'!N$502*('Data with Vol Ests'!N45+('Data with Vol Ests'!N46-'Data with Vol Ests'!N45)*('Data with Vol Ests'!Q$503/'Data with Vol Ests'!Q46))/'Data with Vol Ests'!N45</f>
        <v>4385.6477397053723</v>
      </c>
      <c r="E45" s="4">
        <f>'Data with Vol Ests'!S$502*('Data with Vol Ests'!S45+('Data with Vol Ests'!S46-'Data with Vol Ests'!S45)*('Data with Vol Ests'!V$503/'Data with Vol Ests'!V46))/'Data with Vol Ests'!S45</f>
        <v>11963.022571646543</v>
      </c>
      <c r="G45" s="5">
        <f>$L$2*B45/Data!C$502+$M$2*C45/Data!D$502+$N$2*D45/Data!E$502+$O$2*E45/Data!F$502</f>
        <v>10407.557974299652</v>
      </c>
      <c r="I45" s="5">
        <f t="shared" si="0"/>
        <v>-407.55797429965241</v>
      </c>
    </row>
    <row r="46" spans="1:9" x14ac:dyDescent="0.25">
      <c r="A46">
        <f>Data!A47</f>
        <v>44</v>
      </c>
      <c r="B46" s="4">
        <f>'Data with Vol Ests'!D$502*('Data with Vol Ests'!D46+('Data with Vol Ests'!D47-'Data with Vol Ests'!D46)*('Data with Vol Ests'!G$503/'Data with Vol Ests'!G47))/'Data with Vol Ests'!D46</f>
        <v>11068.56666256839</v>
      </c>
      <c r="C46" s="4">
        <f>'Data with Vol Ests'!I$502*('Data with Vol Ests'!I46+('Data with Vol Ests'!I47-'Data with Vol Ests'!I46)*('Data with Vol Ests'!L$503/'Data with Vol Ests'!L47))/'Data with Vol Ests'!I46</f>
        <v>5323.4357339833577</v>
      </c>
      <c r="D46" s="4">
        <f>'Data with Vol Ests'!N$502*('Data with Vol Ests'!N46+('Data with Vol Ests'!N47-'Data with Vol Ests'!N46)*('Data with Vol Ests'!Q$503/'Data with Vol Ests'!Q47))/'Data with Vol Ests'!N46</f>
        <v>4200.3007487093782</v>
      </c>
      <c r="E46" s="4">
        <f>'Data with Vol Ests'!S$502*('Data with Vol Ests'!S46+('Data with Vol Ests'!S47-'Data with Vol Ests'!S46)*('Data with Vol Ests'!V$503/'Data with Vol Ests'!V47))/'Data with Vol Ests'!S46</f>
        <v>12243.732885198984</v>
      </c>
      <c r="G46" s="5">
        <f>$L$2*B46/Data!C$502+$M$2*C46/Data!D$502+$N$2*D46/Data!E$502+$O$2*E46/Data!F$502</f>
        <v>10266.164204630968</v>
      </c>
      <c r="I46" s="5">
        <f t="shared" si="0"/>
        <v>-266.16420463096802</v>
      </c>
    </row>
    <row r="47" spans="1:9" x14ac:dyDescent="0.25">
      <c r="A47">
        <f>Data!A48</f>
        <v>45</v>
      </c>
      <c r="B47" s="4">
        <f>'Data with Vol Ests'!D$502*('Data with Vol Ests'!D47+('Data with Vol Ests'!D48-'Data with Vol Ests'!D47)*('Data with Vol Ests'!G$503/'Data with Vol Ests'!G48))/'Data with Vol Ests'!D47</f>
        <v>11097.08172307409</v>
      </c>
      <c r="C47" s="4">
        <f>'Data with Vol Ests'!I$502*('Data with Vol Ests'!I47+('Data with Vol Ests'!I48-'Data with Vol Ests'!I47)*('Data with Vol Ests'!L$503/'Data with Vol Ests'!L48))/'Data with Vol Ests'!I47</f>
        <v>5250.2433195336744</v>
      </c>
      <c r="D47" s="4">
        <f>'Data with Vol Ests'!N$502*('Data with Vol Ests'!N47+('Data with Vol Ests'!N48-'Data with Vol Ests'!N47)*('Data with Vol Ests'!Q$503/'Data with Vol Ests'!Q48))/'Data with Vol Ests'!N47</f>
        <v>4255.6751398419819</v>
      </c>
      <c r="E47" s="4">
        <f>'Data with Vol Ests'!S$502*('Data with Vol Ests'!S47+('Data with Vol Ests'!S48-'Data with Vol Ests'!S47)*('Data with Vol Ests'!V$503/'Data with Vol Ests'!V48))/'Data with Vol Ests'!S47</f>
        <v>12225.415025431448</v>
      </c>
      <c r="G47" s="5">
        <f>$L$2*B47/Data!C$502+$M$2*C47/Data!D$502+$N$2*D47/Data!E$502+$O$2*E47/Data!F$502</f>
        <v>10244.043476053646</v>
      </c>
      <c r="I47" s="5">
        <f t="shared" si="0"/>
        <v>-244.04347605364637</v>
      </c>
    </row>
    <row r="48" spans="1:9" x14ac:dyDescent="0.25">
      <c r="A48">
        <f>Data!A49</f>
        <v>46</v>
      </c>
      <c r="B48" s="4">
        <f>'Data with Vol Ests'!D$502*('Data with Vol Ests'!D48+('Data with Vol Ests'!D49-'Data with Vol Ests'!D48)*('Data with Vol Ests'!G$503/'Data with Vol Ests'!G49))/'Data with Vol Ests'!D48</f>
        <v>10904.81539515347</v>
      </c>
      <c r="C48" s="4">
        <f>'Data with Vol Ests'!I$502*('Data with Vol Ests'!I48+('Data with Vol Ests'!I49-'Data with Vol Ests'!I48)*('Data with Vol Ests'!L$503/'Data with Vol Ests'!L49))/'Data with Vol Ests'!I48</f>
        <v>4966.4172629946997</v>
      </c>
      <c r="D48" s="4">
        <f>'Data with Vol Ests'!N$502*('Data with Vol Ests'!N48+('Data with Vol Ests'!N49-'Data with Vol Ests'!N48)*('Data with Vol Ests'!Q$503/'Data with Vol Ests'!Q49))/'Data with Vol Ests'!N48</f>
        <v>4026.5616434804583</v>
      </c>
      <c r="E48" s="4">
        <f>'Data with Vol Ests'!S$502*('Data with Vol Ests'!S48+('Data with Vol Ests'!S49-'Data with Vol Ests'!S48)*('Data with Vol Ests'!V$503/'Data with Vol Ests'!V49))/'Data with Vol Ests'!S48</f>
        <v>11893.270041726406</v>
      </c>
      <c r="G48" s="5">
        <f>$L$2*B48/Data!C$502+$M$2*C48/Data!D$502+$N$2*D48/Data!E$502+$O$2*E48/Data!F$502</f>
        <v>9895.3828737315143</v>
      </c>
      <c r="I48" s="5">
        <f t="shared" si="0"/>
        <v>104.61712626848566</v>
      </c>
    </row>
    <row r="49" spans="1:9" x14ac:dyDescent="0.25">
      <c r="A49">
        <f>Data!A50</f>
        <v>47</v>
      </c>
      <c r="B49" s="4">
        <f>'Data with Vol Ests'!D$502*('Data with Vol Ests'!D49+('Data with Vol Ests'!D50-'Data with Vol Ests'!D49)*('Data with Vol Ests'!G$503/'Data with Vol Ests'!G50))/'Data with Vol Ests'!D49</f>
        <v>11189.98734584691</v>
      </c>
      <c r="C49" s="4">
        <f>'Data with Vol Ests'!I$502*('Data with Vol Ests'!I49+('Data with Vol Ests'!I50-'Data with Vol Ests'!I49)*('Data with Vol Ests'!L$503/'Data with Vol Ests'!L50))/'Data with Vol Ests'!I49</f>
        <v>5344.239603120569</v>
      </c>
      <c r="D49" s="4">
        <f>'Data with Vol Ests'!N$502*('Data with Vol Ests'!N49+('Data with Vol Ests'!N50-'Data with Vol Ests'!N49)*('Data with Vol Ests'!Q$503/'Data with Vol Ests'!Q50))/'Data with Vol Ests'!N49</f>
        <v>4418.3848652455808</v>
      </c>
      <c r="E49" s="4">
        <f>'Data with Vol Ests'!S$502*('Data with Vol Ests'!S49+('Data with Vol Ests'!S50-'Data with Vol Ests'!S49)*('Data with Vol Ests'!V$503/'Data with Vol Ests'!V50))/'Data with Vol Ests'!S49</f>
        <v>12065.999853013396</v>
      </c>
      <c r="G49" s="5">
        <f>$L$2*B49/Data!C$502+$M$2*C49/Data!D$502+$N$2*D49/Data!E$502+$O$2*E49/Data!F$502</f>
        <v>10346.94076761627</v>
      </c>
      <c r="I49" s="5">
        <f t="shared" si="0"/>
        <v>-346.94076761627002</v>
      </c>
    </row>
    <row r="50" spans="1:9" x14ac:dyDescent="0.25">
      <c r="A50">
        <f>Data!A51</f>
        <v>48</v>
      </c>
      <c r="B50" s="4">
        <f>'Data with Vol Ests'!D$502*('Data with Vol Ests'!D50+('Data with Vol Ests'!D51-'Data with Vol Ests'!D50)*('Data with Vol Ests'!G$503/'Data with Vol Ests'!G51))/'Data with Vol Ests'!D50</f>
        <v>11097.967320764545</v>
      </c>
      <c r="C50" s="4">
        <f>'Data with Vol Ests'!I$502*('Data with Vol Ests'!I50+('Data with Vol Ests'!I51-'Data with Vol Ests'!I50)*('Data with Vol Ests'!L$503/'Data with Vol Ests'!L51))/'Data with Vol Ests'!I50</f>
        <v>5216.6412014565221</v>
      </c>
      <c r="D50" s="4">
        <f>'Data with Vol Ests'!N$502*('Data with Vol Ests'!N50+('Data with Vol Ests'!N51-'Data with Vol Ests'!N50)*('Data with Vol Ests'!Q$503/'Data with Vol Ests'!Q51))/'Data with Vol Ests'!N50</f>
        <v>4221.9590824045681</v>
      </c>
      <c r="E50" s="4">
        <f>'Data with Vol Ests'!S$502*('Data with Vol Ests'!S50+('Data with Vol Ests'!S51-'Data with Vol Ests'!S50)*('Data with Vol Ests'!V$503/'Data with Vol Ests'!V51))/'Data with Vol Ests'!S50</f>
        <v>11856.641584479339</v>
      </c>
      <c r="G50" s="5">
        <f>$L$2*B50/Data!C$502+$M$2*C50/Data!D$502+$N$2*D50/Data!E$502+$O$2*E50/Data!F$502</f>
        <v>10155.514657028687</v>
      </c>
      <c r="I50" s="5">
        <f t="shared" si="0"/>
        <v>-155.514657028687</v>
      </c>
    </row>
    <row r="51" spans="1:9" x14ac:dyDescent="0.25">
      <c r="A51">
        <f>Data!A52</f>
        <v>49</v>
      </c>
      <c r="B51" s="4">
        <f>'Data with Vol Ests'!D$502*('Data with Vol Ests'!D51+('Data with Vol Ests'!D52-'Data with Vol Ests'!D51)*('Data with Vol Ests'!G$503/'Data with Vol Ests'!G52))/'Data with Vol Ests'!D51</f>
        <v>10983.773447958907</v>
      </c>
      <c r="C51" s="4">
        <f>'Data with Vol Ests'!I$502*('Data with Vol Ests'!I51+('Data with Vol Ests'!I52-'Data with Vol Ests'!I51)*('Data with Vol Ests'!L$503/'Data with Vol Ests'!L52))/'Data with Vol Ests'!I51</f>
        <v>5194.1100857527081</v>
      </c>
      <c r="D51" s="4">
        <f>'Data with Vol Ests'!N$502*('Data with Vol Ests'!N51+('Data with Vol Ests'!N52-'Data with Vol Ests'!N51)*('Data with Vol Ests'!Q$503/'Data with Vol Ests'!Q52))/'Data with Vol Ests'!N51</f>
        <v>4277.2106601698833</v>
      </c>
      <c r="E51" s="4">
        <f>'Data with Vol Ests'!S$502*('Data with Vol Ests'!S51+('Data with Vol Ests'!S52-'Data with Vol Ests'!S51)*('Data with Vol Ests'!V$503/'Data with Vol Ests'!V52))/'Data with Vol Ests'!S51</f>
        <v>12158.119413044373</v>
      </c>
      <c r="G51" s="5">
        <f>$L$2*B51/Data!C$502+$M$2*C51/Data!D$502+$N$2*D51/Data!E$502+$O$2*E51/Data!F$502</f>
        <v>10163.251525878448</v>
      </c>
      <c r="I51" s="5">
        <f t="shared" si="0"/>
        <v>-163.25152587844786</v>
      </c>
    </row>
    <row r="52" spans="1:9" x14ac:dyDescent="0.25">
      <c r="A52">
        <f>Data!A53</f>
        <v>50</v>
      </c>
      <c r="B52" s="4">
        <f>'Data with Vol Ests'!D$502*('Data with Vol Ests'!D52+('Data with Vol Ests'!D53-'Data with Vol Ests'!D52)*('Data with Vol Ests'!G$503/'Data with Vol Ests'!G53))/'Data with Vol Ests'!D52</f>
        <v>11505.290264189425</v>
      </c>
      <c r="C52" s="4">
        <f>'Data with Vol Ests'!I$502*('Data with Vol Ests'!I52+('Data with Vol Ests'!I53-'Data with Vol Ests'!I52)*('Data with Vol Ests'!L$503/'Data with Vol Ests'!L53))/'Data with Vol Ests'!I52</f>
        <v>5237.6171166247268</v>
      </c>
      <c r="D52" s="4">
        <f>'Data with Vol Ests'!N$502*('Data with Vol Ests'!N52+('Data with Vol Ests'!N53-'Data with Vol Ests'!N52)*('Data with Vol Ests'!Q$503/'Data with Vol Ests'!Q53))/'Data with Vol Ests'!N52</f>
        <v>4347.2631774975398</v>
      </c>
      <c r="E52" s="4">
        <f>'Data with Vol Ests'!S$502*('Data with Vol Ests'!S52+('Data with Vol Ests'!S53-'Data with Vol Ests'!S52)*('Data with Vol Ests'!V$503/'Data with Vol Ests'!V53))/'Data with Vol Ests'!S52</f>
        <v>12216.527151615212</v>
      </c>
      <c r="G52" s="5">
        <f>$L$2*B52/Data!C$502+$M$2*C52/Data!D$502+$N$2*D52/Data!E$502+$O$2*E52/Data!F$502</f>
        <v>10408.23905765613</v>
      </c>
      <c r="I52" s="5">
        <f t="shared" si="0"/>
        <v>-408.23905765613017</v>
      </c>
    </row>
    <row r="53" spans="1:9" x14ac:dyDescent="0.25">
      <c r="A53">
        <f>Data!A54</f>
        <v>51</v>
      </c>
      <c r="B53" s="4">
        <f>'Data with Vol Ests'!D$502*('Data with Vol Ests'!D53+('Data with Vol Ests'!D54-'Data with Vol Ests'!D53)*('Data with Vol Ests'!G$503/'Data with Vol Ests'!G54))/'Data with Vol Ests'!D53</f>
        <v>11064.258383466422</v>
      </c>
      <c r="C53" s="4">
        <f>'Data with Vol Ests'!I$502*('Data with Vol Ests'!I53+('Data with Vol Ests'!I54-'Data with Vol Ests'!I53)*('Data with Vol Ests'!L$503/'Data with Vol Ests'!L54))/'Data with Vol Ests'!I53</f>
        <v>5259.78122830342</v>
      </c>
      <c r="D53" s="4">
        <f>'Data with Vol Ests'!N$502*('Data with Vol Ests'!N53+('Data with Vol Ests'!N54-'Data with Vol Ests'!N53)*('Data with Vol Ests'!Q$503/'Data with Vol Ests'!Q54))/'Data with Vol Ests'!N53</f>
        <v>4202.8914793322947</v>
      </c>
      <c r="E53" s="4">
        <f>'Data with Vol Ests'!S$502*('Data with Vol Ests'!S53+('Data with Vol Ests'!S54-'Data with Vol Ests'!S53)*('Data with Vol Ests'!V$503/'Data with Vol Ests'!V54))/'Data with Vol Ests'!S53</f>
        <v>11993.760747516582</v>
      </c>
      <c r="G53" s="5">
        <f>$L$2*B53/Data!C$502+$M$2*C53/Data!D$502+$N$2*D53/Data!E$502+$O$2*E53/Data!F$502</f>
        <v>10186.45929950245</v>
      </c>
      <c r="I53" s="5">
        <f t="shared" si="0"/>
        <v>-186.45929950245045</v>
      </c>
    </row>
    <row r="54" spans="1:9" x14ac:dyDescent="0.25">
      <c r="A54">
        <f>Data!A55</f>
        <v>52</v>
      </c>
      <c r="B54" s="4">
        <f>'Data with Vol Ests'!D$502*('Data with Vol Ests'!D54+('Data with Vol Ests'!D55-'Data with Vol Ests'!D54)*('Data with Vol Ests'!G$503/'Data with Vol Ests'!G55))/'Data with Vol Ests'!D54</f>
        <v>11048.988886013089</v>
      </c>
      <c r="C54" s="4">
        <f>'Data with Vol Ests'!I$502*('Data with Vol Ests'!I54+('Data with Vol Ests'!I55-'Data with Vol Ests'!I54)*('Data with Vol Ests'!L$503/'Data with Vol Ests'!L55))/'Data with Vol Ests'!I54</f>
        <v>5322.7409392515592</v>
      </c>
      <c r="D54" s="4">
        <f>'Data with Vol Ests'!N$502*('Data with Vol Ests'!N54+('Data with Vol Ests'!N55-'Data with Vol Ests'!N54)*('Data with Vol Ests'!Q$503/'Data with Vol Ests'!Q55))/'Data with Vol Ests'!N54</f>
        <v>4287.0208689822311</v>
      </c>
      <c r="E54" s="4">
        <f>'Data with Vol Ests'!S$502*('Data with Vol Ests'!S54+('Data with Vol Ests'!S55-'Data with Vol Ests'!S54)*('Data with Vol Ests'!V$503/'Data with Vol Ests'!V55))/'Data with Vol Ests'!S54</f>
        <v>11878.448108749029</v>
      </c>
      <c r="G54" s="5">
        <f>$L$2*B54/Data!C$502+$M$2*C54/Data!D$502+$N$2*D54/Data!E$502+$O$2*E54/Data!F$502</f>
        <v>10219.29474055949</v>
      </c>
      <c r="I54" s="5">
        <f t="shared" si="0"/>
        <v>-219.29474055948958</v>
      </c>
    </row>
    <row r="55" spans="1:9" x14ac:dyDescent="0.25">
      <c r="A55">
        <f>Data!A56</f>
        <v>53</v>
      </c>
      <c r="B55" s="4">
        <f>'Data with Vol Ests'!D$502*('Data with Vol Ests'!D55+('Data with Vol Ests'!D56-'Data with Vol Ests'!D55)*('Data with Vol Ests'!G$503/'Data with Vol Ests'!G56))/'Data with Vol Ests'!D55</f>
        <v>11140.317372173693</v>
      </c>
      <c r="C55" s="4">
        <f>'Data with Vol Ests'!I$502*('Data with Vol Ests'!I55+('Data with Vol Ests'!I56-'Data with Vol Ests'!I55)*('Data with Vol Ests'!L$503/'Data with Vol Ests'!L56))/'Data with Vol Ests'!I55</f>
        <v>5079.6981692957843</v>
      </c>
      <c r="D55" s="4">
        <f>'Data with Vol Ests'!N$502*('Data with Vol Ests'!N55+('Data with Vol Ests'!N56-'Data with Vol Ests'!N55)*('Data with Vol Ests'!Q$503/'Data with Vol Ests'!Q56))/'Data with Vol Ests'!N55</f>
        <v>4266.6821499516036</v>
      </c>
      <c r="E55" s="4">
        <f>'Data with Vol Ests'!S$502*('Data with Vol Ests'!S55+('Data with Vol Ests'!S56-'Data with Vol Ests'!S55)*('Data with Vol Ests'!V$503/'Data with Vol Ests'!V56))/'Data with Vol Ests'!S55</f>
        <v>12188.554909365819</v>
      </c>
      <c r="G55" s="5">
        <f>$L$2*B55/Data!C$502+$M$2*C55/Data!D$502+$N$2*D55/Data!E$502+$O$2*E55/Data!F$502</f>
        <v>10156.202270972102</v>
      </c>
      <c r="I55" s="5">
        <f t="shared" si="0"/>
        <v>-156.20227097210227</v>
      </c>
    </row>
    <row r="56" spans="1:9" x14ac:dyDescent="0.25">
      <c r="A56">
        <f>Data!A57</f>
        <v>54</v>
      </c>
      <c r="B56" s="4">
        <f>'Data with Vol Ests'!D$502*('Data with Vol Ests'!D56+('Data with Vol Ests'!D57-'Data with Vol Ests'!D56)*('Data with Vol Ests'!G$503/'Data with Vol Ests'!G57))/'Data with Vol Ests'!D56</f>
        <v>10716.196471325391</v>
      </c>
      <c r="C56" s="4">
        <f>'Data with Vol Ests'!I$502*('Data with Vol Ests'!I56+('Data with Vol Ests'!I57-'Data with Vol Ests'!I56)*('Data with Vol Ests'!L$503/'Data with Vol Ests'!L57))/'Data with Vol Ests'!I56</f>
        <v>5101.2595802091664</v>
      </c>
      <c r="D56" s="4">
        <f>'Data with Vol Ests'!N$502*('Data with Vol Ests'!N56+('Data with Vol Ests'!N57-'Data with Vol Ests'!N56)*('Data with Vol Ests'!Q$503/'Data with Vol Ests'!Q57))/'Data with Vol Ests'!N56</f>
        <v>4092.6079921515288</v>
      </c>
      <c r="E56" s="4">
        <f>'Data with Vol Ests'!S$502*('Data with Vol Ests'!S56+('Data with Vol Ests'!S57-'Data with Vol Ests'!S56)*('Data with Vol Ests'!V$503/'Data with Vol Ests'!V57))/'Data with Vol Ests'!S56</f>
        <v>11774.036775624529</v>
      </c>
      <c r="G56" s="5">
        <f>$L$2*B56/Data!C$502+$M$2*C56/Data!D$502+$N$2*D56/Data!E$502+$O$2*E56/Data!F$502</f>
        <v>9901.4423576300796</v>
      </c>
      <c r="I56" s="5">
        <f t="shared" si="0"/>
        <v>98.557642369920359</v>
      </c>
    </row>
    <row r="57" spans="1:9" x14ac:dyDescent="0.25">
      <c r="A57">
        <f>Data!A58</f>
        <v>55</v>
      </c>
      <c r="B57" s="4">
        <f>'Data with Vol Ests'!D$502*('Data with Vol Ests'!D57+('Data with Vol Ests'!D58-'Data with Vol Ests'!D57)*('Data with Vol Ests'!G$503/'Data with Vol Ests'!G58))/'Data with Vol Ests'!D57</f>
        <v>11006.53360009358</v>
      </c>
      <c r="C57" s="4">
        <f>'Data with Vol Ests'!I$502*('Data with Vol Ests'!I57+('Data with Vol Ests'!I58-'Data with Vol Ests'!I57)*('Data with Vol Ests'!L$503/'Data with Vol Ests'!L58))/'Data with Vol Ests'!I57</f>
        <v>5057.2779496908333</v>
      </c>
      <c r="D57" s="4">
        <f>'Data with Vol Ests'!N$502*('Data with Vol Ests'!N57+('Data with Vol Ests'!N58-'Data with Vol Ests'!N57)*('Data with Vol Ests'!Q$503/'Data with Vol Ests'!Q58))/'Data with Vol Ests'!N57</f>
        <v>4106.323267243687</v>
      </c>
      <c r="E57" s="4">
        <f>'Data with Vol Ests'!S$502*('Data with Vol Ests'!S57+('Data with Vol Ests'!S58-'Data with Vol Ests'!S57)*('Data with Vol Ests'!V$503/'Data with Vol Ests'!V58))/'Data with Vol Ests'!S57</f>
        <v>11483.582505565322</v>
      </c>
      <c r="G57" s="5">
        <f>$L$2*B57/Data!C$502+$M$2*C57/Data!D$502+$N$2*D57/Data!E$502+$O$2*E57/Data!F$502</f>
        <v>9938.2146709584413</v>
      </c>
      <c r="I57" s="5">
        <f t="shared" si="0"/>
        <v>61.785329041558725</v>
      </c>
    </row>
    <row r="58" spans="1:9" x14ac:dyDescent="0.25">
      <c r="A58">
        <f>Data!A59</f>
        <v>56</v>
      </c>
      <c r="B58" s="4">
        <f>'Data with Vol Ests'!D$502*('Data with Vol Ests'!D58+('Data with Vol Ests'!D59-'Data with Vol Ests'!D58)*('Data with Vol Ests'!G$503/'Data with Vol Ests'!G59))/'Data with Vol Ests'!D58</f>
        <v>10997.5881875988</v>
      </c>
      <c r="C58" s="4">
        <f>'Data with Vol Ests'!I$502*('Data with Vol Ests'!I58+('Data with Vol Ests'!I59-'Data with Vol Ests'!I58)*('Data with Vol Ests'!L$503/'Data with Vol Ests'!L59))/'Data with Vol Ests'!I58</f>
        <v>5206.9408342255156</v>
      </c>
      <c r="D58" s="4">
        <f>'Data with Vol Ests'!N$502*('Data with Vol Ests'!N58+('Data with Vol Ests'!N59-'Data with Vol Ests'!N58)*('Data with Vol Ests'!Q$503/'Data with Vol Ests'!Q59))/'Data with Vol Ests'!N58</f>
        <v>4178.2573821988844</v>
      </c>
      <c r="E58" s="4">
        <f>'Data with Vol Ests'!S$502*('Data with Vol Ests'!S58+('Data with Vol Ests'!S59-'Data with Vol Ests'!S58)*('Data with Vol Ests'!V$503/'Data with Vol Ests'!V59))/'Data with Vol Ests'!S58</f>
        <v>12078.779603696968</v>
      </c>
      <c r="G58" s="5">
        <f>$L$2*B58/Data!C$502+$M$2*C58/Data!D$502+$N$2*D58/Data!E$502+$O$2*E58/Data!F$502</f>
        <v>10138.762809411957</v>
      </c>
      <c r="I58" s="5">
        <f t="shared" si="0"/>
        <v>-138.76280941195728</v>
      </c>
    </row>
    <row r="59" spans="1:9" x14ac:dyDescent="0.25">
      <c r="A59">
        <f>Data!A60</f>
        <v>57</v>
      </c>
      <c r="B59" s="4">
        <f>'Data with Vol Ests'!D$502*('Data with Vol Ests'!D59+('Data with Vol Ests'!D60-'Data with Vol Ests'!D59)*('Data with Vol Ests'!G$503/'Data with Vol Ests'!G60))/'Data with Vol Ests'!D59</f>
        <v>10804.194616592722</v>
      </c>
      <c r="C59" s="4">
        <f>'Data with Vol Ests'!I$502*('Data with Vol Ests'!I59+('Data with Vol Ests'!I60-'Data with Vol Ests'!I59)*('Data with Vol Ests'!L$503/'Data with Vol Ests'!L60))/'Data with Vol Ests'!I59</f>
        <v>5284.106358471975</v>
      </c>
      <c r="D59" s="4">
        <f>'Data with Vol Ests'!N$502*('Data with Vol Ests'!N59+('Data with Vol Ests'!N60-'Data with Vol Ests'!N59)*('Data with Vol Ests'!Q$503/'Data with Vol Ests'!Q60))/'Data with Vol Ests'!N59</f>
        <v>4308.7213970211942</v>
      </c>
      <c r="E59" s="4">
        <f>'Data with Vol Ests'!S$502*('Data with Vol Ests'!S59+('Data with Vol Ests'!S60-'Data with Vol Ests'!S59)*('Data with Vol Ests'!V$503/'Data with Vol Ests'!V60))/'Data with Vol Ests'!S59</f>
        <v>11968.923253092376</v>
      </c>
      <c r="G59" s="5">
        <f>$L$2*B59/Data!C$502+$M$2*C59/Data!D$502+$N$2*D59/Data!E$502+$O$2*E59/Data!F$502</f>
        <v>10126.305280419432</v>
      </c>
      <c r="I59" s="5">
        <f t="shared" si="0"/>
        <v>-126.30528041943217</v>
      </c>
    </row>
    <row r="60" spans="1:9" x14ac:dyDescent="0.25">
      <c r="A60">
        <f>Data!A61</f>
        <v>58</v>
      </c>
      <c r="B60" s="4">
        <f>'Data with Vol Ests'!D$502*('Data with Vol Ests'!D60+('Data with Vol Ests'!D61-'Data with Vol Ests'!D60)*('Data with Vol Ests'!G$503/'Data with Vol Ests'!G61))/'Data with Vol Ests'!D60</f>
        <v>10966.828243424618</v>
      </c>
      <c r="C60" s="4">
        <f>'Data with Vol Ests'!I$502*('Data with Vol Ests'!I60+('Data with Vol Ests'!I61-'Data with Vol Ests'!I60)*('Data with Vol Ests'!L$503/'Data with Vol Ests'!L61))/'Data with Vol Ests'!I60</f>
        <v>5195.6964313273111</v>
      </c>
      <c r="D60" s="4">
        <f>'Data with Vol Ests'!N$502*('Data with Vol Ests'!N60+('Data with Vol Ests'!N61-'Data with Vol Ests'!N60)*('Data with Vol Ests'!Q$503/'Data with Vol Ests'!Q61))/'Data with Vol Ests'!N60</f>
        <v>3998.7430467529016</v>
      </c>
      <c r="E60" s="4">
        <f>'Data with Vol Ests'!S$502*('Data with Vol Ests'!S60+('Data with Vol Ests'!S61-'Data with Vol Ests'!S60)*('Data with Vol Ests'!V$503/'Data with Vol Ests'!V61))/'Data with Vol Ests'!S60</f>
        <v>11965.929081900196</v>
      </c>
      <c r="G60" s="5">
        <f>$L$2*B60/Data!C$502+$M$2*C60/Data!D$502+$N$2*D60/Data!E$502+$O$2*E60/Data!F$502</f>
        <v>10058.517562926214</v>
      </c>
      <c r="I60" s="5">
        <f t="shared" si="0"/>
        <v>-58.517562926213941</v>
      </c>
    </row>
    <row r="61" spans="1:9" x14ac:dyDescent="0.25">
      <c r="A61">
        <f>Data!A62</f>
        <v>59</v>
      </c>
      <c r="B61" s="4">
        <f>'Data with Vol Ests'!D$502*('Data with Vol Ests'!D61+('Data with Vol Ests'!D62-'Data with Vol Ests'!D61)*('Data with Vol Ests'!G$503/'Data with Vol Ests'!G62))/'Data with Vol Ests'!D61</f>
        <v>11418.983202845353</v>
      </c>
      <c r="C61" s="4">
        <f>'Data with Vol Ests'!I$502*('Data with Vol Ests'!I61+('Data with Vol Ests'!I62-'Data with Vol Ests'!I61)*('Data with Vol Ests'!L$503/'Data with Vol Ests'!L62))/'Data with Vol Ests'!I61</f>
        <v>5534.0441282478341</v>
      </c>
      <c r="D61" s="4">
        <f>'Data with Vol Ests'!N$502*('Data with Vol Ests'!N61+('Data with Vol Ests'!N62-'Data with Vol Ests'!N61)*('Data with Vol Ests'!Q$503/'Data with Vol Ests'!Q62))/'Data with Vol Ests'!N61</f>
        <v>4555.3271764877627</v>
      </c>
      <c r="E61" s="4">
        <f>'Data with Vol Ests'!S$502*('Data with Vol Ests'!S61+('Data with Vol Ests'!S62-'Data with Vol Ests'!S61)*('Data with Vol Ests'!V$503/'Data with Vol Ests'!V62))/'Data with Vol Ests'!S61</f>
        <v>12031.001277396754</v>
      </c>
      <c r="G61" s="5">
        <f>$L$2*B61/Data!C$502+$M$2*C61/Data!D$502+$N$2*D61/Data!E$502+$O$2*E61/Data!F$502</f>
        <v>10570.807795342254</v>
      </c>
      <c r="I61" s="5">
        <f t="shared" si="0"/>
        <v>-570.80779534225439</v>
      </c>
    </row>
    <row r="62" spans="1:9" x14ac:dyDescent="0.25">
      <c r="A62">
        <f>Data!A63</f>
        <v>60</v>
      </c>
      <c r="B62" s="4">
        <f>'Data with Vol Ests'!D$502*('Data with Vol Ests'!D62+('Data with Vol Ests'!D63-'Data with Vol Ests'!D62)*('Data with Vol Ests'!G$503/'Data with Vol Ests'!G63))/'Data with Vol Ests'!D62</f>
        <v>11243.032204257297</v>
      </c>
      <c r="C62" s="4">
        <f>'Data with Vol Ests'!I$502*('Data with Vol Ests'!I62+('Data with Vol Ests'!I63-'Data with Vol Ests'!I62)*('Data with Vol Ests'!L$503/'Data with Vol Ests'!L63))/'Data with Vol Ests'!I62</f>
        <v>5274.9133261977067</v>
      </c>
      <c r="D62" s="4">
        <f>'Data with Vol Ests'!N$502*('Data with Vol Ests'!N62+('Data with Vol Ests'!N63-'Data with Vol Ests'!N62)*('Data with Vol Ests'!Q$503/'Data with Vol Ests'!Q63))/'Data with Vol Ests'!N62</f>
        <v>4333.5667162649606</v>
      </c>
      <c r="E62" s="4">
        <f>'Data with Vol Ests'!S$502*('Data with Vol Ests'!S62+('Data with Vol Ests'!S63-'Data with Vol Ests'!S62)*('Data with Vol Ests'!V$503/'Data with Vol Ests'!V63))/'Data with Vol Ests'!S62</f>
        <v>12055.528809700187</v>
      </c>
      <c r="G62" s="5">
        <f>$L$2*B62/Data!C$502+$M$2*C62/Data!D$502+$N$2*D62/Data!E$502+$O$2*E62/Data!F$502</f>
        <v>10303.38310308351</v>
      </c>
      <c r="I62" s="5">
        <f t="shared" si="0"/>
        <v>-303.38310308350992</v>
      </c>
    </row>
    <row r="63" spans="1:9" x14ac:dyDescent="0.25">
      <c r="A63">
        <f>Data!A64</f>
        <v>61</v>
      </c>
      <c r="B63" s="4">
        <f>'Data with Vol Ests'!D$502*('Data with Vol Ests'!D63+('Data with Vol Ests'!D64-'Data with Vol Ests'!D63)*('Data with Vol Ests'!G$503/'Data with Vol Ests'!G64))/'Data with Vol Ests'!D63</f>
        <v>11107.40976872707</v>
      </c>
      <c r="C63" s="4">
        <f>'Data with Vol Ests'!I$502*('Data with Vol Ests'!I63+('Data with Vol Ests'!I64-'Data with Vol Ests'!I63)*('Data with Vol Ests'!L$503/'Data with Vol Ests'!L64))/'Data with Vol Ests'!I63</f>
        <v>5176.625010691303</v>
      </c>
      <c r="D63" s="4">
        <f>'Data with Vol Ests'!N$502*('Data with Vol Ests'!N63+('Data with Vol Ests'!N64-'Data with Vol Ests'!N63)*('Data with Vol Ests'!Q$503/'Data with Vol Ests'!Q64))/'Data with Vol Ests'!N63</f>
        <v>4224.9375300661231</v>
      </c>
      <c r="E63" s="4">
        <f>'Data with Vol Ests'!S$502*('Data with Vol Ests'!S63+('Data with Vol Ests'!S64-'Data with Vol Ests'!S63)*('Data with Vol Ests'!V$503/'Data with Vol Ests'!V64))/'Data with Vol Ests'!S63</f>
        <v>11694.081261324705</v>
      </c>
      <c r="G63" s="5">
        <f>$L$2*B63/Data!C$502+$M$2*C63/Data!D$502+$N$2*D63/Data!E$502+$O$2*E63/Data!F$502</f>
        <v>10109.332210209361</v>
      </c>
      <c r="I63" s="5">
        <f t="shared" si="0"/>
        <v>-109.33221020936071</v>
      </c>
    </row>
    <row r="64" spans="1:9" x14ac:dyDescent="0.25">
      <c r="A64">
        <f>Data!A65</f>
        <v>62</v>
      </c>
      <c r="B64" s="4">
        <f>'Data with Vol Ests'!D$502*('Data with Vol Ests'!D64+('Data with Vol Ests'!D65-'Data with Vol Ests'!D64)*('Data with Vol Ests'!G$503/'Data with Vol Ests'!G65))/'Data with Vol Ests'!D64</f>
        <v>10697.757677797885</v>
      </c>
      <c r="C64" s="4">
        <f>'Data with Vol Ests'!I$502*('Data with Vol Ests'!I64+('Data with Vol Ests'!I65-'Data with Vol Ests'!I64)*('Data with Vol Ests'!L$503/'Data with Vol Ests'!L65))/'Data with Vol Ests'!I64</f>
        <v>5165.4695935080417</v>
      </c>
      <c r="D64" s="4">
        <f>'Data with Vol Ests'!N$502*('Data with Vol Ests'!N64+('Data with Vol Ests'!N65-'Data with Vol Ests'!N64)*('Data with Vol Ests'!Q$503/'Data with Vol Ests'!Q65))/'Data with Vol Ests'!N64</f>
        <v>4262.4495098340594</v>
      </c>
      <c r="E64" s="4">
        <f>'Data with Vol Ests'!S$502*('Data with Vol Ests'!S64+('Data with Vol Ests'!S65-'Data with Vol Ests'!S64)*('Data with Vol Ests'!V$503/'Data with Vol Ests'!V65))/'Data with Vol Ests'!S64</f>
        <v>11976.610323376406</v>
      </c>
      <c r="G64" s="5">
        <f>$L$2*B64/Data!C$502+$M$2*C64/Data!D$502+$N$2*D64/Data!E$502+$O$2*E64/Data!F$502</f>
        <v>10007.152328900098</v>
      </c>
      <c r="I64" s="5">
        <f t="shared" si="0"/>
        <v>-7.1523289000979275</v>
      </c>
    </row>
    <row r="65" spans="1:9" x14ac:dyDescent="0.25">
      <c r="A65">
        <f>Data!A66</f>
        <v>63</v>
      </c>
      <c r="B65" s="4">
        <f>'Data with Vol Ests'!D$502*('Data with Vol Ests'!D65+('Data with Vol Ests'!D66-'Data with Vol Ests'!D65)*('Data with Vol Ests'!G$503/'Data with Vol Ests'!G66))/'Data with Vol Ests'!D65</f>
        <v>11044.381211052832</v>
      </c>
      <c r="C65" s="4">
        <f>'Data with Vol Ests'!I$502*('Data with Vol Ests'!I65+('Data with Vol Ests'!I66-'Data with Vol Ests'!I65)*('Data with Vol Ests'!L$503/'Data with Vol Ests'!L66))/'Data with Vol Ests'!I65</f>
        <v>5096.8485770843126</v>
      </c>
      <c r="D65" s="4">
        <f>'Data with Vol Ests'!N$502*('Data with Vol Ests'!N65+('Data with Vol Ests'!N66-'Data with Vol Ests'!N65)*('Data with Vol Ests'!Q$503/'Data with Vol Ests'!Q66))/'Data with Vol Ests'!N65</f>
        <v>4223.2918333700363</v>
      </c>
      <c r="E65" s="4">
        <f>'Data with Vol Ests'!S$502*('Data with Vol Ests'!S65+('Data with Vol Ests'!S66-'Data with Vol Ests'!S65)*('Data with Vol Ests'!V$503/'Data with Vol Ests'!V66))/'Data with Vol Ests'!S65</f>
        <v>11851.621964894121</v>
      </c>
      <c r="G65" s="5">
        <f>$L$2*B65/Data!C$502+$M$2*C65/Data!D$502+$N$2*D65/Data!E$502+$O$2*E65/Data!F$502</f>
        <v>10064.682252135875</v>
      </c>
      <c r="I65" s="5">
        <f t="shared" si="0"/>
        <v>-64.682252135875387</v>
      </c>
    </row>
    <row r="66" spans="1:9" x14ac:dyDescent="0.25">
      <c r="A66">
        <f>Data!A67</f>
        <v>64</v>
      </c>
      <c r="B66" s="4">
        <f>'Data with Vol Ests'!D$502*('Data with Vol Ests'!D66+('Data with Vol Ests'!D67-'Data with Vol Ests'!D66)*('Data with Vol Ests'!G$503/'Data with Vol Ests'!G67))/'Data with Vol Ests'!D66</f>
        <v>11127.226373246094</v>
      </c>
      <c r="C66" s="4">
        <f>'Data with Vol Ests'!I$502*('Data with Vol Ests'!I66+('Data with Vol Ests'!I67-'Data with Vol Ests'!I66)*('Data with Vol Ests'!L$503/'Data with Vol Ests'!L67))/'Data with Vol Ests'!I66</f>
        <v>5134.1095613421439</v>
      </c>
      <c r="D66" s="4">
        <f>'Data with Vol Ests'!N$502*('Data with Vol Ests'!N66+('Data with Vol Ests'!N67-'Data with Vol Ests'!N66)*('Data with Vol Ests'!Q$503/'Data with Vol Ests'!Q67))/'Data with Vol Ests'!N66</f>
        <v>4368.8827242726238</v>
      </c>
      <c r="E66" s="4">
        <f>'Data with Vol Ests'!S$502*('Data with Vol Ests'!S66+('Data with Vol Ests'!S67-'Data with Vol Ests'!S66)*('Data with Vol Ests'!V$503/'Data with Vol Ests'!V67))/'Data with Vol Ests'!S66</f>
        <v>11840.984665109816</v>
      </c>
      <c r="G66" s="5">
        <f>$L$2*B66/Data!C$502+$M$2*C66/Data!D$502+$N$2*D66/Data!E$502+$O$2*E66/Data!F$502</f>
        <v>10150.859892481756</v>
      </c>
      <c r="I66" s="5">
        <f t="shared" ref="I66:I129" si="1">10000-G66</f>
        <v>-150.85989248175611</v>
      </c>
    </row>
    <row r="67" spans="1:9" x14ac:dyDescent="0.25">
      <c r="A67">
        <f>Data!A68</f>
        <v>65</v>
      </c>
      <c r="B67" s="4">
        <f>'Data with Vol Ests'!D$502*('Data with Vol Ests'!D67+('Data with Vol Ests'!D68-'Data with Vol Ests'!D67)*('Data with Vol Ests'!G$503/'Data with Vol Ests'!G68))/'Data with Vol Ests'!D67</f>
        <v>11417.309800345507</v>
      </c>
      <c r="C67" s="4">
        <f>'Data with Vol Ests'!I$502*('Data with Vol Ests'!I67+('Data with Vol Ests'!I68-'Data with Vol Ests'!I67)*('Data with Vol Ests'!L$503/'Data with Vol Ests'!L68))/'Data with Vol Ests'!I67</f>
        <v>5162.3872861892251</v>
      </c>
      <c r="D67" s="4">
        <f>'Data with Vol Ests'!N$502*('Data with Vol Ests'!N67+('Data with Vol Ests'!N68-'Data with Vol Ests'!N67)*('Data with Vol Ests'!Q$503/'Data with Vol Ests'!Q68))/'Data with Vol Ests'!N67</f>
        <v>4180.4385465410332</v>
      </c>
      <c r="E67" s="4">
        <f>'Data with Vol Ests'!S$502*('Data with Vol Ests'!S67+('Data with Vol Ests'!S68-'Data with Vol Ests'!S67)*('Data with Vol Ests'!V$503/'Data with Vol Ests'!V68))/'Data with Vol Ests'!S67</f>
        <v>12508.862833600651</v>
      </c>
      <c r="G67" s="5">
        <f>$L$2*B67/Data!C$502+$M$2*C67/Data!D$502+$N$2*D67/Data!E$502+$O$2*E67/Data!F$502</f>
        <v>10339.153266657011</v>
      </c>
      <c r="I67" s="5">
        <f t="shared" si="1"/>
        <v>-339.15326665701105</v>
      </c>
    </row>
    <row r="68" spans="1:9" x14ac:dyDescent="0.25">
      <c r="A68">
        <f>Data!A69</f>
        <v>66</v>
      </c>
      <c r="B68" s="4">
        <f>'Data with Vol Ests'!D$502*('Data with Vol Ests'!D68+('Data with Vol Ests'!D69-'Data with Vol Ests'!D68)*('Data with Vol Ests'!G$503/'Data with Vol Ests'!G69))/'Data with Vol Ests'!D68</f>
        <v>11168.424981581889</v>
      </c>
      <c r="C68" s="4">
        <f>'Data with Vol Ests'!I$502*('Data with Vol Ests'!I68+('Data with Vol Ests'!I69-'Data with Vol Ests'!I68)*('Data with Vol Ests'!L$503/'Data with Vol Ests'!L69))/'Data with Vol Ests'!I68</f>
        <v>5399.8496970260157</v>
      </c>
      <c r="D68" s="4">
        <f>'Data with Vol Ests'!N$502*('Data with Vol Ests'!N68+('Data with Vol Ests'!N69-'Data with Vol Ests'!N68)*('Data with Vol Ests'!Q$503/'Data with Vol Ests'!Q69))/'Data with Vol Ests'!N68</f>
        <v>4344.6739228204588</v>
      </c>
      <c r="E68" s="4">
        <f>'Data with Vol Ests'!S$502*('Data with Vol Ests'!S68+('Data with Vol Ests'!S69-'Data with Vol Ests'!S68)*('Data with Vol Ests'!V$503/'Data with Vol Ests'!V69))/'Data with Vol Ests'!S68</f>
        <v>11928.732414673821</v>
      </c>
      <c r="G68" s="5">
        <f>$L$2*B68/Data!C$502+$M$2*C68/Data!D$502+$N$2*D68/Data!E$502+$O$2*E68/Data!F$502</f>
        <v>10331.137910063953</v>
      </c>
      <c r="I68" s="5">
        <f t="shared" si="1"/>
        <v>-331.13791006395331</v>
      </c>
    </row>
    <row r="69" spans="1:9" x14ac:dyDescent="0.25">
      <c r="A69">
        <f>Data!A70</f>
        <v>67</v>
      </c>
      <c r="B69" s="4">
        <f>'Data with Vol Ests'!D$502*('Data with Vol Ests'!D69+('Data with Vol Ests'!D70-'Data with Vol Ests'!D69)*('Data with Vol Ests'!G$503/'Data with Vol Ests'!G70))/'Data with Vol Ests'!D69</f>
        <v>11261.001880009355</v>
      </c>
      <c r="C69" s="4">
        <f>'Data with Vol Ests'!I$502*('Data with Vol Ests'!I69+('Data with Vol Ests'!I70-'Data with Vol Ests'!I69)*('Data with Vol Ests'!L$503/'Data with Vol Ests'!L70))/'Data with Vol Ests'!I69</f>
        <v>5311.5300848711695</v>
      </c>
      <c r="D69" s="4">
        <f>'Data with Vol Ests'!N$502*('Data with Vol Ests'!N69+('Data with Vol Ests'!N70-'Data with Vol Ests'!N69)*('Data with Vol Ests'!Q$503/'Data with Vol Ests'!Q70))/'Data with Vol Ests'!N69</f>
        <v>4207.4344193431025</v>
      </c>
      <c r="E69" s="4">
        <f>'Data with Vol Ests'!S$502*('Data with Vol Ests'!S69+('Data with Vol Ests'!S70-'Data with Vol Ests'!S69)*('Data with Vol Ests'!V$503/'Data with Vol Ests'!V70))/'Data with Vol Ests'!S69</f>
        <v>11867.984522295499</v>
      </c>
      <c r="G69" s="5">
        <f>$L$2*B69/Data!C$502+$M$2*C69/Data!D$502+$N$2*D69/Data!E$502+$O$2*E69/Data!F$502</f>
        <v>10269.965073566294</v>
      </c>
      <c r="I69" s="5">
        <f t="shared" si="1"/>
        <v>-269.96507356629445</v>
      </c>
    </row>
    <row r="70" spans="1:9" x14ac:dyDescent="0.25">
      <c r="A70">
        <f>Data!A71</f>
        <v>68</v>
      </c>
      <c r="B70" s="4">
        <f>'Data with Vol Ests'!D$502*('Data with Vol Ests'!D70+('Data with Vol Ests'!D71-'Data with Vol Ests'!D70)*('Data with Vol Ests'!G$503/'Data with Vol Ests'!G71))/'Data with Vol Ests'!D70</f>
        <v>11183.643354128586</v>
      </c>
      <c r="C70" s="4">
        <f>'Data with Vol Ests'!I$502*('Data with Vol Ests'!I70+('Data with Vol Ests'!I71-'Data with Vol Ests'!I70)*('Data with Vol Ests'!L$503/'Data with Vol Ests'!L71))/'Data with Vol Ests'!I70</f>
        <v>4907.2423670666412</v>
      </c>
      <c r="D70" s="4">
        <f>'Data with Vol Ests'!N$502*('Data with Vol Ests'!N70+('Data with Vol Ests'!N71-'Data with Vol Ests'!N70)*('Data with Vol Ests'!Q$503/'Data with Vol Ests'!Q71))/'Data with Vol Ests'!N70</f>
        <v>3999.6900917141943</v>
      </c>
      <c r="E70" s="4">
        <f>'Data with Vol Ests'!S$502*('Data with Vol Ests'!S70+('Data with Vol Ests'!S71-'Data with Vol Ests'!S70)*('Data with Vol Ests'!V$503/'Data with Vol Ests'!V71))/'Data with Vol Ests'!S70</f>
        <v>11877.738142971788</v>
      </c>
      <c r="G70" s="5">
        <f>$L$2*B70/Data!C$502+$M$2*C70/Data!D$502+$N$2*D70/Data!E$502+$O$2*E70/Data!F$502</f>
        <v>9954.4786055318946</v>
      </c>
      <c r="I70" s="5">
        <f t="shared" si="1"/>
        <v>45.521394468105427</v>
      </c>
    </row>
    <row r="71" spans="1:9" x14ac:dyDescent="0.25">
      <c r="A71">
        <f>Data!A72</f>
        <v>69</v>
      </c>
      <c r="B71" s="4">
        <f>'Data with Vol Ests'!D$502*('Data with Vol Ests'!D71+('Data with Vol Ests'!D72-'Data with Vol Ests'!D71)*('Data with Vol Ests'!G$503/'Data with Vol Ests'!G72))/'Data with Vol Ests'!D71</f>
        <v>10906.038124326977</v>
      </c>
      <c r="C71" s="4">
        <f>'Data with Vol Ests'!I$502*('Data with Vol Ests'!I71+('Data with Vol Ests'!I72-'Data with Vol Ests'!I71)*('Data with Vol Ests'!L$503/'Data with Vol Ests'!L72))/'Data with Vol Ests'!I71</f>
        <v>5251.1732641652798</v>
      </c>
      <c r="D71" s="4">
        <f>'Data with Vol Ests'!N$502*('Data with Vol Ests'!N71+('Data with Vol Ests'!N72-'Data with Vol Ests'!N71)*('Data with Vol Ests'!Q$503/'Data with Vol Ests'!Q72))/'Data with Vol Ests'!N71</f>
        <v>4275.9441833490937</v>
      </c>
      <c r="E71" s="4">
        <f>'Data with Vol Ests'!S$502*('Data with Vol Ests'!S71+('Data with Vol Ests'!S72-'Data with Vol Ests'!S71)*('Data with Vol Ests'!V$503/'Data with Vol Ests'!V72))/'Data with Vol Ests'!S71</f>
        <v>11336.032819558937</v>
      </c>
      <c r="G71" s="5">
        <f>$L$2*B71/Data!C$502+$M$2*C71/Data!D$502+$N$2*D71/Data!E$502+$O$2*E71/Data!F$502</f>
        <v>10032.101857493177</v>
      </c>
      <c r="I71" s="5">
        <f t="shared" si="1"/>
        <v>-32.101857493176794</v>
      </c>
    </row>
    <row r="72" spans="1:9" x14ac:dyDescent="0.25">
      <c r="A72">
        <f>Data!A73</f>
        <v>70</v>
      </c>
      <c r="B72" s="4">
        <f>'Data with Vol Ests'!D$502*('Data with Vol Ests'!D72+('Data with Vol Ests'!D73-'Data with Vol Ests'!D72)*('Data with Vol Ests'!G$503/'Data with Vol Ests'!G73))/'Data with Vol Ests'!D72</f>
        <v>11045.173591912018</v>
      </c>
      <c r="C72" s="4">
        <f>'Data with Vol Ests'!I$502*('Data with Vol Ests'!I72+('Data with Vol Ests'!I73-'Data with Vol Ests'!I72)*('Data with Vol Ests'!L$503/'Data with Vol Ests'!L73))/'Data with Vol Ests'!I72</f>
        <v>5188.557397006909</v>
      </c>
      <c r="D72" s="4">
        <f>'Data with Vol Ests'!N$502*('Data with Vol Ests'!N72+('Data with Vol Ests'!N73-'Data with Vol Ests'!N72)*('Data with Vol Ests'!Q$503/'Data with Vol Ests'!Q73))/'Data with Vol Ests'!N72</f>
        <v>4242.2365057102597</v>
      </c>
      <c r="E72" s="4">
        <f>'Data with Vol Ests'!S$502*('Data with Vol Ests'!S72+('Data with Vol Ests'!S73-'Data with Vol Ests'!S72)*('Data with Vol Ests'!V$503/'Data with Vol Ests'!V73))/'Data with Vol Ests'!S72</f>
        <v>12019.506571723652</v>
      </c>
      <c r="G72" s="5">
        <f>$L$2*B72/Data!C$502+$M$2*C72/Data!D$502+$N$2*D72/Data!E$502+$O$2*E72/Data!F$502</f>
        <v>10151.287409776804</v>
      </c>
      <c r="I72" s="5">
        <f t="shared" si="1"/>
        <v>-151.28740977680354</v>
      </c>
    </row>
    <row r="73" spans="1:9" x14ac:dyDescent="0.25">
      <c r="A73">
        <f>Data!A74</f>
        <v>71</v>
      </c>
      <c r="B73" s="4">
        <f>'Data with Vol Ests'!D$502*('Data with Vol Ests'!D73+('Data with Vol Ests'!D74-'Data with Vol Ests'!D73)*('Data with Vol Ests'!G$503/'Data with Vol Ests'!G74))/'Data with Vol Ests'!D73</f>
        <v>11047.34552460438</v>
      </c>
      <c r="C73" s="4">
        <f>'Data with Vol Ests'!I$502*('Data with Vol Ests'!I73+('Data with Vol Ests'!I74-'Data with Vol Ests'!I73)*('Data with Vol Ests'!L$503/'Data with Vol Ests'!L74))/'Data with Vol Ests'!I73</f>
        <v>5003.0943474523183</v>
      </c>
      <c r="D73" s="4">
        <f>'Data with Vol Ests'!N$502*('Data with Vol Ests'!N73+('Data with Vol Ests'!N74-'Data with Vol Ests'!N73)*('Data with Vol Ests'!Q$503/'Data with Vol Ests'!Q74))/'Data with Vol Ests'!N73</f>
        <v>4203.164285533986</v>
      </c>
      <c r="E73" s="4">
        <f>'Data with Vol Ests'!S$502*('Data with Vol Ests'!S73+('Data with Vol Ests'!S74-'Data with Vol Ests'!S73)*('Data with Vol Ests'!V$503/'Data with Vol Ests'!V74))/'Data with Vol Ests'!S73</f>
        <v>12300.298470203252</v>
      </c>
      <c r="G73" s="5">
        <f>$L$2*B73/Data!C$502+$M$2*C73/Data!D$502+$N$2*D73/Data!E$502+$O$2*E73/Data!F$502</f>
        <v>10079.758016003869</v>
      </c>
      <c r="I73" s="5">
        <f t="shared" si="1"/>
        <v>-79.758016003868761</v>
      </c>
    </row>
    <row r="74" spans="1:9" x14ac:dyDescent="0.25">
      <c r="A74">
        <f>Data!A75</f>
        <v>72</v>
      </c>
      <c r="B74" s="4">
        <f>'Data with Vol Ests'!D$502*('Data with Vol Ests'!D74+('Data with Vol Ests'!D75-'Data with Vol Ests'!D74)*('Data with Vol Ests'!G$503/'Data with Vol Ests'!G75))/'Data with Vol Ests'!D74</f>
        <v>10794.622173073267</v>
      </c>
      <c r="C74" s="4">
        <f>'Data with Vol Ests'!I$502*('Data with Vol Ests'!I74+('Data with Vol Ests'!I75-'Data with Vol Ests'!I74)*('Data with Vol Ests'!L$503/'Data with Vol Ests'!L75))/'Data with Vol Ests'!I74</f>
        <v>5023.7226008180132</v>
      </c>
      <c r="D74" s="4">
        <f>'Data with Vol Ests'!N$502*('Data with Vol Ests'!N74+('Data with Vol Ests'!N75-'Data with Vol Ests'!N74)*('Data with Vol Ests'!Q$503/'Data with Vol Ests'!Q75))/'Data with Vol Ests'!N74</f>
        <v>4002.6951902470018</v>
      </c>
      <c r="E74" s="4">
        <f>'Data with Vol Ests'!S$502*('Data with Vol Ests'!S74+('Data with Vol Ests'!S75-'Data with Vol Ests'!S74)*('Data with Vol Ests'!V$503/'Data with Vol Ests'!V75))/'Data with Vol Ests'!S74</f>
        <v>11720.969983973617</v>
      </c>
      <c r="G74" s="5">
        <f>$L$2*B74/Data!C$502+$M$2*C74/Data!D$502+$N$2*D74/Data!E$502+$O$2*E74/Data!F$502</f>
        <v>9854.1590608645693</v>
      </c>
      <c r="I74" s="5">
        <f t="shared" si="1"/>
        <v>145.84093913543074</v>
      </c>
    </row>
    <row r="75" spans="1:9" x14ac:dyDescent="0.25">
      <c r="A75">
        <f>Data!A76</f>
        <v>73</v>
      </c>
      <c r="B75" s="4">
        <f>'Data with Vol Ests'!D$502*('Data with Vol Ests'!D75+('Data with Vol Ests'!D76-'Data with Vol Ests'!D75)*('Data with Vol Ests'!G$503/'Data with Vol Ests'!G76))/'Data with Vol Ests'!D75</f>
        <v>10246.07810207175</v>
      </c>
      <c r="C75" s="4">
        <f>'Data with Vol Ests'!I$502*('Data with Vol Ests'!I75+('Data with Vol Ests'!I76-'Data with Vol Ests'!I75)*('Data with Vol Ests'!L$503/'Data with Vol Ests'!L76))/'Data with Vol Ests'!I75</f>
        <v>4870.9866132305879</v>
      </c>
      <c r="D75" s="4">
        <f>'Data with Vol Ests'!N$502*('Data with Vol Ests'!N75+('Data with Vol Ests'!N76-'Data with Vol Ests'!N75)*('Data with Vol Ests'!Q$503/'Data with Vol Ests'!Q76))/'Data with Vol Ests'!N75</f>
        <v>3953.3076979913517</v>
      </c>
      <c r="E75" s="4">
        <f>'Data with Vol Ests'!S$502*('Data with Vol Ests'!S75+('Data with Vol Ests'!S76-'Data with Vol Ests'!S75)*('Data with Vol Ests'!V$503/'Data with Vol Ests'!V76))/'Data with Vol Ests'!S75</f>
        <v>12246.069703860914</v>
      </c>
      <c r="G75" s="5">
        <f>$L$2*B75/Data!C$502+$M$2*C75/Data!D$502+$N$2*D75/Data!E$502+$O$2*E75/Data!F$502</f>
        <v>9636.2271998359338</v>
      </c>
      <c r="I75" s="5">
        <f t="shared" si="1"/>
        <v>363.77280016406621</v>
      </c>
    </row>
    <row r="76" spans="1:9" x14ac:dyDescent="0.25">
      <c r="A76">
        <f>Data!A77</f>
        <v>74</v>
      </c>
      <c r="B76" s="4">
        <f>'Data with Vol Ests'!D$502*('Data with Vol Ests'!D76+('Data with Vol Ests'!D77-'Data with Vol Ests'!D76)*('Data with Vol Ests'!G$503/'Data with Vol Ests'!G77))/'Data with Vol Ests'!D76</f>
        <v>11080.577685102762</v>
      </c>
      <c r="C76" s="4">
        <f>'Data with Vol Ests'!I$502*('Data with Vol Ests'!I76+('Data with Vol Ests'!I77-'Data with Vol Ests'!I76)*('Data with Vol Ests'!L$503/'Data with Vol Ests'!L77))/'Data with Vol Ests'!I76</f>
        <v>5096.1797459373483</v>
      </c>
      <c r="D76" s="4">
        <f>'Data with Vol Ests'!N$502*('Data with Vol Ests'!N76+('Data with Vol Ests'!N77-'Data with Vol Ests'!N76)*('Data with Vol Ests'!Q$503/'Data with Vol Ests'!Q77))/'Data with Vol Ests'!N76</f>
        <v>4219.3205055927083</v>
      </c>
      <c r="E76" s="4">
        <f>'Data with Vol Ests'!S$502*('Data with Vol Ests'!S76+('Data with Vol Ests'!S77-'Data with Vol Ests'!S76)*('Data with Vol Ests'!V$503/'Data with Vol Ests'!V77))/'Data with Vol Ests'!S76</f>
        <v>11959.117358500289</v>
      </c>
      <c r="G76" s="5">
        <f>$L$2*B76/Data!C$502+$M$2*C76/Data!D$502+$N$2*D76/Data!E$502+$O$2*E76/Data!F$502</f>
        <v>10094.444009924946</v>
      </c>
      <c r="I76" s="5">
        <f t="shared" si="1"/>
        <v>-94.444009924945931</v>
      </c>
    </row>
    <row r="77" spans="1:9" x14ac:dyDescent="0.25">
      <c r="A77">
        <f>Data!A78</f>
        <v>75</v>
      </c>
      <c r="B77" s="4">
        <f>'Data with Vol Ests'!D$502*('Data with Vol Ests'!D77+('Data with Vol Ests'!D78-'Data with Vol Ests'!D77)*('Data with Vol Ests'!G$503/'Data with Vol Ests'!G78))/'Data with Vol Ests'!D77</f>
        <v>11390.885057526539</v>
      </c>
      <c r="C77" s="4">
        <f>'Data with Vol Ests'!I$502*('Data with Vol Ests'!I77+('Data with Vol Ests'!I78-'Data with Vol Ests'!I77)*('Data with Vol Ests'!L$503/'Data with Vol Ests'!L78))/'Data with Vol Ests'!I77</f>
        <v>5445.9949226877879</v>
      </c>
      <c r="D77" s="4">
        <f>'Data with Vol Ests'!N$502*('Data with Vol Ests'!N77+('Data with Vol Ests'!N78-'Data with Vol Ests'!N77)*('Data with Vol Ests'!Q$503/'Data with Vol Ests'!Q78))/'Data with Vol Ests'!N77</f>
        <v>4467.323231410568</v>
      </c>
      <c r="E77" s="4">
        <f>'Data with Vol Ests'!S$502*('Data with Vol Ests'!S77+('Data with Vol Ests'!S78-'Data with Vol Ests'!S77)*('Data with Vol Ests'!V$503/'Data with Vol Ests'!V78))/'Data with Vol Ests'!S77</f>
        <v>12365.48303823995</v>
      </c>
      <c r="G77" s="5">
        <f>$L$2*B77/Data!C$502+$M$2*C77/Data!D$502+$N$2*D77/Data!E$502+$O$2*E77/Data!F$502</f>
        <v>10542.416025359771</v>
      </c>
      <c r="I77" s="5">
        <f t="shared" si="1"/>
        <v>-542.41602535977108</v>
      </c>
    </row>
    <row r="78" spans="1:9" x14ac:dyDescent="0.25">
      <c r="A78">
        <f>Data!A79</f>
        <v>76</v>
      </c>
      <c r="B78" s="4">
        <f>'Data with Vol Ests'!D$502*('Data with Vol Ests'!D78+('Data with Vol Ests'!D79-'Data with Vol Ests'!D78)*('Data with Vol Ests'!G$503/'Data with Vol Ests'!G79))/'Data with Vol Ests'!D78</f>
        <v>11003.331530209367</v>
      </c>
      <c r="C78" s="4">
        <f>'Data with Vol Ests'!I$502*('Data with Vol Ests'!I78+('Data with Vol Ests'!I79-'Data with Vol Ests'!I78)*('Data with Vol Ests'!L$503/'Data with Vol Ests'!L79))/'Data with Vol Ests'!I78</f>
        <v>5053.7346338428824</v>
      </c>
      <c r="D78" s="4">
        <f>'Data with Vol Ests'!N$502*('Data with Vol Ests'!N78+('Data with Vol Ests'!N79-'Data with Vol Ests'!N78)*('Data with Vol Ests'!Q$503/'Data with Vol Ests'!Q79))/'Data with Vol Ests'!N78</f>
        <v>4069.3280053805047</v>
      </c>
      <c r="E78" s="4">
        <f>'Data with Vol Ests'!S$502*('Data with Vol Ests'!S78+('Data with Vol Ests'!S79-'Data with Vol Ests'!S78)*('Data with Vol Ests'!V$503/'Data with Vol Ests'!V79))/'Data with Vol Ests'!S78</f>
        <v>12312.981160077372</v>
      </c>
      <c r="G78" s="5">
        <f>$L$2*B78/Data!C$502+$M$2*C78/Data!D$502+$N$2*D78/Data!E$502+$O$2*E78/Data!F$502</f>
        <v>10062.874636153518</v>
      </c>
      <c r="I78" s="5">
        <f t="shared" si="1"/>
        <v>-62.874636153517713</v>
      </c>
    </row>
    <row r="79" spans="1:9" x14ac:dyDescent="0.25">
      <c r="A79">
        <f>Data!A80</f>
        <v>77</v>
      </c>
      <c r="B79" s="4">
        <f>'Data with Vol Ests'!D$502*('Data with Vol Ests'!D79+('Data with Vol Ests'!D80-'Data with Vol Ests'!D79)*('Data with Vol Ests'!G$503/'Data with Vol Ests'!G80))/'Data with Vol Ests'!D79</f>
        <v>10910.160250397081</v>
      </c>
      <c r="C79" s="4">
        <f>'Data with Vol Ests'!I$502*('Data with Vol Ests'!I79+('Data with Vol Ests'!I80-'Data with Vol Ests'!I79)*('Data with Vol Ests'!L$503/'Data with Vol Ests'!L80))/'Data with Vol Ests'!I79</f>
        <v>5086.0478671535238</v>
      </c>
      <c r="D79" s="4">
        <f>'Data with Vol Ests'!N$502*('Data with Vol Ests'!N79+('Data with Vol Ests'!N80-'Data with Vol Ests'!N79)*('Data with Vol Ests'!Q$503/'Data with Vol Ests'!Q80))/'Data with Vol Ests'!N79</f>
        <v>4012.0446192735758</v>
      </c>
      <c r="E79" s="4">
        <f>'Data with Vol Ests'!S$502*('Data with Vol Ests'!S79+('Data with Vol Ests'!S80-'Data with Vol Ests'!S79)*('Data with Vol Ests'!V$503/'Data with Vol Ests'!V80))/'Data with Vol Ests'!S79</f>
        <v>12077.719994229641</v>
      </c>
      <c r="G79" s="5">
        <f>$L$2*B79/Data!C$502+$M$2*C79/Data!D$502+$N$2*D79/Data!E$502+$O$2*E79/Data!F$502</f>
        <v>9994.7111021851579</v>
      </c>
      <c r="I79" s="5">
        <f t="shared" si="1"/>
        <v>5.2888978148421302</v>
      </c>
    </row>
    <row r="80" spans="1:9" x14ac:dyDescent="0.25">
      <c r="A80">
        <f>Data!A81</f>
        <v>78</v>
      </c>
      <c r="B80" s="4">
        <f>'Data with Vol Ests'!D$502*('Data with Vol Ests'!D80+('Data with Vol Ests'!D81-'Data with Vol Ests'!D80)*('Data with Vol Ests'!G$503/'Data with Vol Ests'!G81))/'Data with Vol Ests'!D80</f>
        <v>11392.862849997529</v>
      </c>
      <c r="C80" s="4">
        <f>'Data with Vol Ests'!I$502*('Data with Vol Ests'!I80+('Data with Vol Ests'!I81-'Data with Vol Ests'!I80)*('Data with Vol Ests'!L$503/'Data with Vol Ests'!L81))/'Data with Vol Ests'!I80</f>
        <v>5316.7228303676893</v>
      </c>
      <c r="D80" s="4">
        <f>'Data with Vol Ests'!N$502*('Data with Vol Ests'!N80+('Data with Vol Ests'!N81-'Data with Vol Ests'!N80)*('Data with Vol Ests'!Q$503/'Data with Vol Ests'!Q81))/'Data with Vol Ests'!N80</f>
        <v>4344.643205743163</v>
      </c>
      <c r="E80" s="4">
        <f>'Data with Vol Ests'!S$502*('Data with Vol Ests'!S80+('Data with Vol Ests'!S81-'Data with Vol Ests'!S80)*('Data with Vol Ests'!V$503/'Data with Vol Ests'!V81))/'Data with Vol Ests'!S80</f>
        <v>11978.54147016041</v>
      </c>
      <c r="G80" s="5">
        <f>$L$2*B80/Data!C$502+$M$2*C80/Data!D$502+$N$2*D80/Data!E$502+$O$2*E80/Data!F$502</f>
        <v>10373.344611715227</v>
      </c>
      <c r="I80" s="5">
        <f t="shared" si="1"/>
        <v>-373.34461171522707</v>
      </c>
    </row>
    <row r="81" spans="1:9" x14ac:dyDescent="0.25">
      <c r="A81">
        <f>Data!A82</f>
        <v>79</v>
      </c>
      <c r="B81" s="4">
        <f>'Data with Vol Ests'!D$502*('Data with Vol Ests'!D81+('Data with Vol Ests'!D82-'Data with Vol Ests'!D81)*('Data with Vol Ests'!G$503/'Data with Vol Ests'!G82))/'Data with Vol Ests'!D81</f>
        <v>11210.442435187721</v>
      </c>
      <c r="C81" s="4">
        <f>'Data with Vol Ests'!I$502*('Data with Vol Ests'!I81+('Data with Vol Ests'!I82-'Data with Vol Ests'!I81)*('Data with Vol Ests'!L$503/'Data with Vol Ests'!L82))/'Data with Vol Ests'!I81</f>
        <v>5347.210304411361</v>
      </c>
      <c r="D81" s="4">
        <f>'Data with Vol Ests'!N$502*('Data with Vol Ests'!N81+('Data with Vol Ests'!N82-'Data with Vol Ests'!N81)*('Data with Vol Ests'!Q$503/'Data with Vol Ests'!Q82))/'Data with Vol Ests'!N81</f>
        <v>4404.4017144420477</v>
      </c>
      <c r="E81" s="4">
        <f>'Data with Vol Ests'!S$502*('Data with Vol Ests'!S81+('Data with Vol Ests'!S82-'Data with Vol Ests'!S81)*('Data with Vol Ests'!V$503/'Data with Vol Ests'!V82))/'Data with Vol Ests'!S81</f>
        <v>11946.451778296114</v>
      </c>
      <c r="G81" s="5">
        <f>$L$2*B81/Data!C$502+$M$2*C81/Data!D$502+$N$2*D81/Data!E$502+$O$2*E81/Data!F$502</f>
        <v>10333.114121394583</v>
      </c>
      <c r="I81" s="5">
        <f t="shared" si="1"/>
        <v>-333.11412139458298</v>
      </c>
    </row>
    <row r="82" spans="1:9" x14ac:dyDescent="0.25">
      <c r="A82">
        <f>Data!A83</f>
        <v>80</v>
      </c>
      <c r="B82" s="4">
        <f>'Data with Vol Ests'!D$502*('Data with Vol Ests'!D82+('Data with Vol Ests'!D83-'Data with Vol Ests'!D82)*('Data with Vol Ests'!G$503/'Data with Vol Ests'!G83))/'Data with Vol Ests'!D82</f>
        <v>10933.176409240332</v>
      </c>
      <c r="C82" s="4">
        <f>'Data with Vol Ests'!I$502*('Data with Vol Ests'!I82+('Data with Vol Ests'!I83-'Data with Vol Ests'!I82)*('Data with Vol Ests'!L$503/'Data with Vol Ests'!L83))/'Data with Vol Ests'!I82</f>
        <v>5213.1990770995299</v>
      </c>
      <c r="D82" s="4">
        <f>'Data with Vol Ests'!N$502*('Data with Vol Ests'!N82+('Data with Vol Ests'!N83-'Data with Vol Ests'!N82)*('Data with Vol Ests'!Q$503/'Data with Vol Ests'!Q83))/'Data with Vol Ests'!N82</f>
        <v>4202.4963216055812</v>
      </c>
      <c r="E82" s="4">
        <f>'Data with Vol Ests'!S$502*('Data with Vol Ests'!S82+('Data with Vol Ests'!S83-'Data with Vol Ests'!S82)*('Data with Vol Ests'!V$503/'Data with Vol Ests'!V83))/'Data with Vol Ests'!S82</f>
        <v>12179.432053025461</v>
      </c>
      <c r="G82" s="5">
        <f>$L$2*B82/Data!C$502+$M$2*C82/Data!D$502+$N$2*D82/Data!E$502+$O$2*E82/Data!F$502</f>
        <v>10141.153735849088</v>
      </c>
      <c r="I82" s="5">
        <f t="shared" si="1"/>
        <v>-141.15373584908775</v>
      </c>
    </row>
    <row r="83" spans="1:9" x14ac:dyDescent="0.25">
      <c r="A83">
        <f>Data!A84</f>
        <v>81</v>
      </c>
      <c r="B83" s="4">
        <f>'Data with Vol Ests'!D$502*('Data with Vol Ests'!D83+('Data with Vol Ests'!D84-'Data with Vol Ests'!D83)*('Data with Vol Ests'!G$503/'Data with Vol Ests'!G84))/'Data with Vol Ests'!D83</f>
        <v>10895.873500092055</v>
      </c>
      <c r="C83" s="4">
        <f>'Data with Vol Ests'!I$502*('Data with Vol Ests'!I83+('Data with Vol Ests'!I84-'Data with Vol Ests'!I83)*('Data with Vol Ests'!L$503/'Data with Vol Ests'!L84))/'Data with Vol Ests'!I83</f>
        <v>5373.3303580154152</v>
      </c>
      <c r="D83" s="4">
        <f>'Data with Vol Ests'!N$502*('Data with Vol Ests'!N83+('Data with Vol Ests'!N84-'Data with Vol Ests'!N83)*('Data with Vol Ests'!Q$503/'Data with Vol Ests'!Q84))/'Data with Vol Ests'!N83</f>
        <v>4305.8986350701243</v>
      </c>
      <c r="E83" s="4">
        <f>'Data with Vol Ests'!S$502*('Data with Vol Ests'!S83+('Data with Vol Ests'!S84-'Data with Vol Ests'!S83)*('Data with Vol Ests'!V$503/'Data with Vol Ests'!V84))/'Data with Vol Ests'!S83</f>
        <v>12175.188755370344</v>
      </c>
      <c r="G83" s="5">
        <f>$L$2*B83/Data!C$502+$M$2*C83/Data!D$502+$N$2*D83/Data!E$502+$O$2*E83/Data!F$502</f>
        <v>10246.0766269989</v>
      </c>
      <c r="I83" s="5">
        <f t="shared" si="1"/>
        <v>-246.07662699889988</v>
      </c>
    </row>
    <row r="84" spans="1:9" x14ac:dyDescent="0.25">
      <c r="A84">
        <f>Data!A85</f>
        <v>82</v>
      </c>
      <c r="B84" s="4">
        <f>'Data with Vol Ests'!D$502*('Data with Vol Ests'!D84+('Data with Vol Ests'!D85-'Data with Vol Ests'!D84)*('Data with Vol Ests'!G$503/'Data with Vol Ests'!G85))/'Data with Vol Ests'!D84</f>
        <v>11143.991957829516</v>
      </c>
      <c r="C84" s="4">
        <f>'Data with Vol Ests'!I$502*('Data with Vol Ests'!I84+('Data with Vol Ests'!I85-'Data with Vol Ests'!I84)*('Data with Vol Ests'!L$503/'Data with Vol Ests'!L85))/'Data with Vol Ests'!I84</f>
        <v>5285.0224400681309</v>
      </c>
      <c r="D84" s="4">
        <f>'Data with Vol Ests'!N$502*('Data with Vol Ests'!N84+('Data with Vol Ests'!N85-'Data with Vol Ests'!N84)*('Data with Vol Ests'!Q$503/'Data with Vol Ests'!Q85))/'Data with Vol Ests'!N84</f>
        <v>4240.6851467482375</v>
      </c>
      <c r="E84" s="4">
        <f>'Data with Vol Ests'!S$502*('Data with Vol Ests'!S84+('Data with Vol Ests'!S85-'Data with Vol Ests'!S84)*('Data with Vol Ests'!V$503/'Data with Vol Ests'!V85))/'Data with Vol Ests'!S84</f>
        <v>11913.906524056605</v>
      </c>
      <c r="G84" s="5">
        <f>$L$2*B84/Data!C$502+$M$2*C84/Data!D$502+$N$2*D84/Data!E$502+$O$2*E84/Data!F$502</f>
        <v>10226.784904755959</v>
      </c>
      <c r="I84" s="5">
        <f t="shared" si="1"/>
        <v>-226.78490475595936</v>
      </c>
    </row>
    <row r="85" spans="1:9" x14ac:dyDescent="0.25">
      <c r="A85">
        <f>Data!A86</f>
        <v>83</v>
      </c>
      <c r="B85" s="4">
        <f>'Data with Vol Ests'!D$502*('Data with Vol Ests'!D85+('Data with Vol Ests'!D86-'Data with Vol Ests'!D85)*('Data with Vol Ests'!G$503/'Data with Vol Ests'!G86))/'Data with Vol Ests'!D85</f>
        <v>11111.967526109191</v>
      </c>
      <c r="C85" s="4">
        <f>'Data with Vol Ests'!I$502*('Data with Vol Ests'!I85+('Data with Vol Ests'!I86-'Data with Vol Ests'!I85)*('Data with Vol Ests'!L$503/'Data with Vol Ests'!L86))/'Data with Vol Ests'!I85</f>
        <v>5228.7062566932227</v>
      </c>
      <c r="D85" s="4">
        <f>'Data with Vol Ests'!N$502*('Data with Vol Ests'!N85+('Data with Vol Ests'!N86-'Data with Vol Ests'!N85)*('Data with Vol Ests'!Q$503/'Data with Vol Ests'!Q86))/'Data with Vol Ests'!N85</f>
        <v>4352.1214767951933</v>
      </c>
      <c r="E85" s="4">
        <f>'Data with Vol Ests'!S$502*('Data with Vol Ests'!S85+('Data with Vol Ests'!S86-'Data with Vol Ests'!S85)*('Data with Vol Ests'!V$503/'Data with Vol Ests'!V86))/'Data with Vol Ests'!S85</f>
        <v>12195.782660585724</v>
      </c>
      <c r="G85" s="5">
        <f>$L$2*B85/Data!C$502+$M$2*C85/Data!D$502+$N$2*D85/Data!E$502+$O$2*E85/Data!F$502</f>
        <v>10255.41265153002</v>
      </c>
      <c r="I85" s="5">
        <f t="shared" si="1"/>
        <v>-255.4126515300195</v>
      </c>
    </row>
    <row r="86" spans="1:9" x14ac:dyDescent="0.25">
      <c r="A86">
        <f>Data!A87</f>
        <v>84</v>
      </c>
      <c r="B86" s="4">
        <f>'Data with Vol Ests'!D$502*('Data with Vol Ests'!D86+('Data with Vol Ests'!D87-'Data with Vol Ests'!D86)*('Data with Vol Ests'!G$503/'Data with Vol Ests'!G87))/'Data with Vol Ests'!D86</f>
        <v>10965.442646923872</v>
      </c>
      <c r="C86" s="4">
        <f>'Data with Vol Ests'!I$502*('Data with Vol Ests'!I86+('Data with Vol Ests'!I87-'Data with Vol Ests'!I86)*('Data with Vol Ests'!L$503/'Data with Vol Ests'!L87))/'Data with Vol Ests'!I86</f>
        <v>5182.0128837756401</v>
      </c>
      <c r="D86" s="4">
        <f>'Data with Vol Ests'!N$502*('Data with Vol Ests'!N86+('Data with Vol Ests'!N87-'Data with Vol Ests'!N86)*('Data with Vol Ests'!Q$503/'Data with Vol Ests'!Q87))/'Data with Vol Ests'!N86</f>
        <v>4224.6896954041358</v>
      </c>
      <c r="E86" s="4">
        <f>'Data with Vol Ests'!S$502*('Data with Vol Ests'!S86+('Data with Vol Ests'!S87-'Data with Vol Ests'!S86)*('Data with Vol Ests'!V$503/'Data with Vol Ests'!V87))/'Data with Vol Ests'!S86</f>
        <v>12196.062252440181</v>
      </c>
      <c r="G86" s="5">
        <f>$L$2*B86/Data!C$502+$M$2*C86/Data!D$502+$N$2*D86/Data!E$502+$O$2*E86/Data!F$502</f>
        <v>10142.855020172577</v>
      </c>
      <c r="I86" s="5">
        <f t="shared" si="1"/>
        <v>-142.8550201725775</v>
      </c>
    </row>
    <row r="87" spans="1:9" x14ac:dyDescent="0.25">
      <c r="A87">
        <f>Data!A88</f>
        <v>85</v>
      </c>
      <c r="B87" s="4">
        <f>'Data with Vol Ests'!D$502*('Data with Vol Ests'!D87+('Data with Vol Ests'!D88-'Data with Vol Ests'!D87)*('Data with Vol Ests'!G$503/'Data with Vol Ests'!G88))/'Data with Vol Ests'!D87</f>
        <v>11030.745430570812</v>
      </c>
      <c r="C87" s="4">
        <f>'Data with Vol Ests'!I$502*('Data with Vol Ests'!I87+('Data with Vol Ests'!I88-'Data with Vol Ests'!I87)*('Data with Vol Ests'!L$503/'Data with Vol Ests'!L88))/'Data with Vol Ests'!I87</f>
        <v>5361.1688183507522</v>
      </c>
      <c r="D87" s="4">
        <f>'Data with Vol Ests'!N$502*('Data with Vol Ests'!N87+('Data with Vol Ests'!N88-'Data with Vol Ests'!N87)*('Data with Vol Ests'!Q$503/'Data with Vol Ests'!Q88))/'Data with Vol Ests'!N87</f>
        <v>4371.727153803994</v>
      </c>
      <c r="E87" s="4">
        <f>'Data with Vol Ests'!S$502*('Data with Vol Ests'!S87+('Data with Vol Ests'!S88-'Data with Vol Ests'!S87)*('Data with Vol Ests'!V$503/'Data with Vol Ests'!V88))/'Data with Vol Ests'!S87</f>
        <v>12102.208075790377</v>
      </c>
      <c r="G87" s="5">
        <f>$L$2*B87/Data!C$502+$M$2*C87/Data!D$502+$N$2*D87/Data!E$502+$O$2*E87/Data!F$502</f>
        <v>10292.704064634767</v>
      </c>
      <c r="I87" s="5">
        <f t="shared" si="1"/>
        <v>-292.70406463476684</v>
      </c>
    </row>
    <row r="88" spans="1:9" x14ac:dyDescent="0.25">
      <c r="A88">
        <f>Data!A89</f>
        <v>86</v>
      </c>
      <c r="B88" s="4">
        <f>'Data with Vol Ests'!D$502*('Data with Vol Ests'!D88+('Data with Vol Ests'!D89-'Data with Vol Ests'!D88)*('Data with Vol Ests'!G$503/'Data with Vol Ests'!G89))/'Data with Vol Ests'!D88</f>
        <v>11485.096087862783</v>
      </c>
      <c r="C88" s="4">
        <f>'Data with Vol Ests'!I$502*('Data with Vol Ests'!I88+('Data with Vol Ests'!I89-'Data with Vol Ests'!I88)*('Data with Vol Ests'!L$503/'Data with Vol Ests'!L89))/'Data with Vol Ests'!I88</f>
        <v>5356.8334514099415</v>
      </c>
      <c r="D88" s="4">
        <f>'Data with Vol Ests'!N$502*('Data with Vol Ests'!N88+('Data with Vol Ests'!N89-'Data with Vol Ests'!N88)*('Data with Vol Ests'!Q$503/'Data with Vol Ests'!Q89))/'Data with Vol Ests'!N88</f>
        <v>4324.6723453789236</v>
      </c>
      <c r="E88" s="4">
        <f>'Data with Vol Ests'!S$502*('Data with Vol Ests'!S88+('Data with Vol Ests'!S89-'Data with Vol Ests'!S88)*('Data with Vol Ests'!V$503/'Data with Vol Ests'!V89))/'Data with Vol Ests'!S88</f>
        <v>12248.34914313815</v>
      </c>
      <c r="G88" s="5">
        <f>$L$2*B88/Data!C$502+$M$2*C88/Data!D$502+$N$2*D88/Data!E$502+$O$2*E88/Data!F$502</f>
        <v>10470.72775349895</v>
      </c>
      <c r="I88" s="5">
        <f t="shared" si="1"/>
        <v>-470.72775349894982</v>
      </c>
    </row>
    <row r="89" spans="1:9" x14ac:dyDescent="0.25">
      <c r="A89">
        <f>Data!A90</f>
        <v>87</v>
      </c>
      <c r="B89" s="4">
        <f>'Data with Vol Ests'!D$502*('Data with Vol Ests'!D89+('Data with Vol Ests'!D90-'Data with Vol Ests'!D89)*('Data with Vol Ests'!G$503/'Data with Vol Ests'!G90))/'Data with Vol Ests'!D89</f>
        <v>11145.600188727569</v>
      </c>
      <c r="C89" s="4">
        <f>'Data with Vol Ests'!I$502*('Data with Vol Ests'!I89+('Data with Vol Ests'!I90-'Data with Vol Ests'!I89)*('Data with Vol Ests'!L$503/'Data with Vol Ests'!L90))/'Data with Vol Ests'!I89</f>
        <v>5339.9125004490115</v>
      </c>
      <c r="D89" s="4">
        <f>'Data with Vol Ests'!N$502*('Data with Vol Ests'!N89+('Data with Vol Ests'!N90-'Data with Vol Ests'!N89)*('Data with Vol Ests'!Q$503/'Data with Vol Ests'!Q90))/'Data with Vol Ests'!N89</f>
        <v>4320.3210535209237</v>
      </c>
      <c r="E89" s="4">
        <f>'Data with Vol Ests'!S$502*('Data with Vol Ests'!S89+('Data with Vol Ests'!S90-'Data with Vol Ests'!S89)*('Data with Vol Ests'!V$503/'Data with Vol Ests'!V90))/'Data with Vol Ests'!S89</f>
        <v>12156.305602663873</v>
      </c>
      <c r="G89" s="5">
        <f>$L$2*B89/Data!C$502+$M$2*C89/Data!D$502+$N$2*D89/Data!E$502+$O$2*E89/Data!F$502</f>
        <v>10319.06632288923</v>
      </c>
      <c r="I89" s="5">
        <f t="shared" si="1"/>
        <v>-319.06632288922992</v>
      </c>
    </row>
    <row r="90" spans="1:9" x14ac:dyDescent="0.25">
      <c r="A90">
        <f>Data!A91</f>
        <v>88</v>
      </c>
      <c r="B90" s="4">
        <f>'Data with Vol Ests'!D$502*('Data with Vol Ests'!D90+('Data with Vol Ests'!D91-'Data with Vol Ests'!D90)*('Data with Vol Ests'!G$503/'Data with Vol Ests'!G91))/'Data with Vol Ests'!D90</f>
        <v>11003.428728428067</v>
      </c>
      <c r="C90" s="4">
        <f>'Data with Vol Ests'!I$502*('Data with Vol Ests'!I90+('Data with Vol Ests'!I91-'Data with Vol Ests'!I90)*('Data with Vol Ests'!L$503/'Data with Vol Ests'!L91))/'Data with Vol Ests'!I90</f>
        <v>5140.7847203433557</v>
      </c>
      <c r="D90" s="4">
        <f>'Data with Vol Ests'!N$502*('Data with Vol Ests'!N90+('Data with Vol Ests'!N91-'Data with Vol Ests'!N90)*('Data with Vol Ests'!Q$503/'Data with Vol Ests'!Q91))/'Data with Vol Ests'!N90</f>
        <v>4193.5693579229728</v>
      </c>
      <c r="E90" s="4">
        <f>'Data with Vol Ests'!S$502*('Data with Vol Ests'!S90+('Data with Vol Ests'!S91-'Data with Vol Ests'!S90)*('Data with Vol Ests'!V$503/'Data with Vol Ests'!V91))/'Data with Vol Ests'!S90</f>
        <v>12091.808802608095</v>
      </c>
      <c r="G90" s="5">
        <f>$L$2*B90/Data!C$502+$M$2*C90/Data!D$502+$N$2*D90/Data!E$502+$O$2*E90/Data!F$502</f>
        <v>10107.844324498579</v>
      </c>
      <c r="I90" s="5">
        <f t="shared" si="1"/>
        <v>-107.84432449857923</v>
      </c>
    </row>
    <row r="91" spans="1:9" x14ac:dyDescent="0.25">
      <c r="A91">
        <f>Data!A92</f>
        <v>89</v>
      </c>
      <c r="B91" s="4">
        <f>'Data with Vol Ests'!D$502*('Data with Vol Ests'!D91+('Data with Vol Ests'!D92-'Data with Vol Ests'!D91)*('Data with Vol Ests'!G$503/'Data with Vol Ests'!G92))/'Data with Vol Ests'!D91</f>
        <v>11157.953901848006</v>
      </c>
      <c r="C91" s="4">
        <f>'Data with Vol Ests'!I$502*('Data with Vol Ests'!I91+('Data with Vol Ests'!I92-'Data with Vol Ests'!I91)*('Data with Vol Ests'!L$503/'Data with Vol Ests'!L92))/'Data with Vol Ests'!I91</f>
        <v>4997.2711745954148</v>
      </c>
      <c r="D91" s="4">
        <f>'Data with Vol Ests'!N$502*('Data with Vol Ests'!N91+('Data with Vol Ests'!N92-'Data with Vol Ests'!N91)*('Data with Vol Ests'!Q$503/'Data with Vol Ests'!Q92))/'Data with Vol Ests'!N91</f>
        <v>4088.6012778943141</v>
      </c>
      <c r="E91" s="4">
        <f>'Data with Vol Ests'!S$502*('Data with Vol Ests'!S91+('Data with Vol Ests'!S92-'Data with Vol Ests'!S91)*('Data with Vol Ests'!V$503/'Data with Vol Ests'!V92))/'Data with Vol Ests'!S91</f>
        <v>11667.99385514419</v>
      </c>
      <c r="G91" s="5">
        <f>$L$2*B91/Data!C$502+$M$2*C91/Data!D$502+$N$2*D91/Data!E$502+$O$2*E91/Data!F$502</f>
        <v>9984.9735220867587</v>
      </c>
      <c r="I91" s="5">
        <f t="shared" si="1"/>
        <v>15.026477913241251</v>
      </c>
    </row>
    <row r="92" spans="1:9" x14ac:dyDescent="0.25">
      <c r="A92">
        <f>Data!A93</f>
        <v>90</v>
      </c>
      <c r="B92" s="4">
        <f>'Data with Vol Ests'!D$502*('Data with Vol Ests'!D92+('Data with Vol Ests'!D93-'Data with Vol Ests'!D92)*('Data with Vol Ests'!G$503/'Data with Vol Ests'!G93))/'Data with Vol Ests'!D92</f>
        <v>10987.739378829463</v>
      </c>
      <c r="C92" s="4">
        <f>'Data with Vol Ests'!I$502*('Data with Vol Ests'!I92+('Data with Vol Ests'!I93-'Data with Vol Ests'!I92)*('Data with Vol Ests'!L$503/'Data with Vol Ests'!L93))/'Data with Vol Ests'!I92</f>
        <v>5172.9838886539819</v>
      </c>
      <c r="D92" s="4">
        <f>'Data with Vol Ests'!N$502*('Data with Vol Ests'!N92+('Data with Vol Ests'!N93-'Data with Vol Ests'!N92)*('Data with Vol Ests'!Q$503/'Data with Vol Ests'!Q93))/'Data with Vol Ests'!N92</f>
        <v>4316.987130847283</v>
      </c>
      <c r="E92" s="4">
        <f>'Data with Vol Ests'!S$502*('Data with Vol Ests'!S92+('Data with Vol Ests'!S93-'Data with Vol Ests'!S92)*('Data with Vol Ests'!V$503/'Data with Vol Ests'!V93))/'Data with Vol Ests'!S92</f>
        <v>12427.094303201276</v>
      </c>
      <c r="G92" s="5">
        <f>$L$2*B92/Data!C$502+$M$2*C92/Data!D$502+$N$2*D92/Data!E$502+$O$2*E92/Data!F$502</f>
        <v>10206.349866808867</v>
      </c>
      <c r="I92" s="5">
        <f t="shared" si="1"/>
        <v>-206.34986680886686</v>
      </c>
    </row>
    <row r="93" spans="1:9" x14ac:dyDescent="0.25">
      <c r="A93">
        <f>Data!A94</f>
        <v>91</v>
      </c>
      <c r="B93" s="4">
        <f>'Data with Vol Ests'!D$502*('Data with Vol Ests'!D93+('Data with Vol Ests'!D94-'Data with Vol Ests'!D93)*('Data with Vol Ests'!G$503/'Data with Vol Ests'!G94))/'Data with Vol Ests'!D93</f>
        <v>10819.558545636564</v>
      </c>
      <c r="C93" s="4">
        <f>'Data with Vol Ests'!I$502*('Data with Vol Ests'!I93+('Data with Vol Ests'!I94-'Data with Vol Ests'!I93)*('Data with Vol Ests'!L$503/'Data with Vol Ests'!L94))/'Data with Vol Ests'!I93</f>
        <v>5127.3561590220334</v>
      </c>
      <c r="D93" s="4">
        <f>'Data with Vol Ests'!N$502*('Data with Vol Ests'!N93+('Data with Vol Ests'!N94-'Data with Vol Ests'!N93)*('Data with Vol Ests'!Q$503/'Data with Vol Ests'!Q94))/'Data with Vol Ests'!N93</f>
        <v>4214.44074367341</v>
      </c>
      <c r="E93" s="4">
        <f>'Data with Vol Ests'!S$502*('Data with Vol Ests'!S93+('Data with Vol Ests'!S94-'Data with Vol Ests'!S93)*('Data with Vol Ests'!V$503/'Data with Vol Ests'!V94))/'Data with Vol Ests'!S93</f>
        <v>12068.028789130531</v>
      </c>
      <c r="G93" s="5">
        <f>$L$2*B93/Data!C$502+$M$2*C93/Data!D$502+$N$2*D93/Data!E$502+$O$2*E93/Data!F$502</f>
        <v>10033.143512518338</v>
      </c>
      <c r="I93" s="5">
        <f t="shared" si="1"/>
        <v>-33.143512518337957</v>
      </c>
    </row>
    <row r="94" spans="1:9" x14ac:dyDescent="0.25">
      <c r="A94">
        <f>Data!A95</f>
        <v>92</v>
      </c>
      <c r="B94" s="4">
        <f>'Data with Vol Ests'!D$502*('Data with Vol Ests'!D94+('Data with Vol Ests'!D95-'Data with Vol Ests'!D94)*('Data with Vol Ests'!G$503/'Data with Vol Ests'!G95))/'Data with Vol Ests'!D94</f>
        <v>10646.635472268637</v>
      </c>
      <c r="C94" s="4">
        <f>'Data with Vol Ests'!I$502*('Data with Vol Ests'!I94+('Data with Vol Ests'!I95-'Data with Vol Ests'!I94)*('Data with Vol Ests'!L$503/'Data with Vol Ests'!L95))/'Data with Vol Ests'!I94</f>
        <v>5227.2479065749521</v>
      </c>
      <c r="D94" s="4">
        <f>'Data with Vol Ests'!N$502*('Data with Vol Ests'!N94+('Data with Vol Ests'!N95-'Data with Vol Ests'!N94)*('Data with Vol Ests'!Q$503/'Data with Vol Ests'!Q95))/'Data with Vol Ests'!N94</f>
        <v>4048.0284753859287</v>
      </c>
      <c r="E94" s="4">
        <f>'Data with Vol Ests'!S$502*('Data with Vol Ests'!S94+('Data with Vol Ests'!S95-'Data with Vol Ests'!S94)*('Data with Vol Ests'!V$503/'Data with Vol Ests'!V95))/'Data with Vol Ests'!S94</f>
        <v>12104.613834238609</v>
      </c>
      <c r="G94" s="5">
        <f>$L$2*B94/Data!C$502+$M$2*C94/Data!D$502+$N$2*D94/Data!E$502+$O$2*E94/Data!F$502</f>
        <v>9993.6521207716814</v>
      </c>
      <c r="I94" s="5">
        <f t="shared" si="1"/>
        <v>6.3478792283185612</v>
      </c>
    </row>
    <row r="95" spans="1:9" x14ac:dyDescent="0.25">
      <c r="A95">
        <f>Data!A96</f>
        <v>93</v>
      </c>
      <c r="B95" s="4">
        <f>'Data with Vol Ests'!D$502*('Data with Vol Ests'!D95+('Data with Vol Ests'!D96-'Data with Vol Ests'!D95)*('Data with Vol Ests'!G$503/'Data with Vol Ests'!G96))/'Data with Vol Ests'!D95</f>
        <v>11799.881423331464</v>
      </c>
      <c r="C95" s="4">
        <f>'Data with Vol Ests'!I$502*('Data with Vol Ests'!I95+('Data with Vol Ests'!I96-'Data with Vol Ests'!I95)*('Data with Vol Ests'!L$503/'Data with Vol Ests'!L96))/'Data with Vol Ests'!I95</f>
        <v>5469.7422136758869</v>
      </c>
      <c r="D95" s="4">
        <f>'Data with Vol Ests'!N$502*('Data with Vol Ests'!N95+('Data with Vol Ests'!N96-'Data with Vol Ests'!N95)*('Data with Vol Ests'!Q$503/'Data with Vol Ests'!Q96))/'Data with Vol Ests'!N95</f>
        <v>4494.2249192998843</v>
      </c>
      <c r="E95" s="4">
        <f>'Data with Vol Ests'!S$502*('Data with Vol Ests'!S95+('Data with Vol Ests'!S96-'Data with Vol Ests'!S95)*('Data with Vol Ests'!V$503/'Data with Vol Ests'!V96))/'Data with Vol Ests'!S95</f>
        <v>12258.760067325116</v>
      </c>
      <c r="G95" s="5">
        <f>$L$2*B95/Data!C$502+$M$2*C95/Data!D$502+$N$2*D95/Data!E$502+$O$2*E95/Data!F$502</f>
        <v>10696.444930244599</v>
      </c>
      <c r="I95" s="5">
        <f t="shared" si="1"/>
        <v>-696.44493024459916</v>
      </c>
    </row>
    <row r="96" spans="1:9" x14ac:dyDescent="0.25">
      <c r="A96">
        <f>Data!A97</f>
        <v>94</v>
      </c>
      <c r="B96" s="4">
        <f>'Data with Vol Ests'!D$502*('Data with Vol Ests'!D96+('Data with Vol Ests'!D97-'Data with Vol Ests'!D96)*('Data with Vol Ests'!G$503/'Data with Vol Ests'!G97))/'Data with Vol Ests'!D96</f>
        <v>10988.860561585218</v>
      </c>
      <c r="C96" s="4">
        <f>'Data with Vol Ests'!I$502*('Data with Vol Ests'!I96+('Data with Vol Ests'!I97-'Data with Vol Ests'!I96)*('Data with Vol Ests'!L$503/'Data with Vol Ests'!L97))/'Data with Vol Ests'!I96</f>
        <v>5177.1779907958307</v>
      </c>
      <c r="D96" s="4">
        <f>'Data with Vol Ests'!N$502*('Data with Vol Ests'!N96+('Data with Vol Ests'!N97-'Data with Vol Ests'!N96)*('Data with Vol Ests'!Q$503/'Data with Vol Ests'!Q97))/'Data with Vol Ests'!N96</f>
        <v>4208.3192830454591</v>
      </c>
      <c r="E96" s="4">
        <f>'Data with Vol Ests'!S$502*('Data with Vol Ests'!S96+('Data with Vol Ests'!S97-'Data with Vol Ests'!S96)*('Data with Vol Ests'!V$503/'Data with Vol Ests'!V97))/'Data with Vol Ests'!S96</f>
        <v>11965.178638547301</v>
      </c>
      <c r="G96" s="5">
        <f>$L$2*B96/Data!C$502+$M$2*C96/Data!D$502+$N$2*D96/Data!E$502+$O$2*E96/Data!F$502</f>
        <v>10106.567734997952</v>
      </c>
      <c r="I96" s="5">
        <f t="shared" si="1"/>
        <v>-106.56773499795236</v>
      </c>
    </row>
    <row r="97" spans="1:9" x14ac:dyDescent="0.25">
      <c r="A97">
        <f>Data!A98</f>
        <v>95</v>
      </c>
      <c r="B97" s="4">
        <f>'Data with Vol Ests'!D$502*('Data with Vol Ests'!D97+('Data with Vol Ests'!D98-'Data with Vol Ests'!D97)*('Data with Vol Ests'!G$503/'Data with Vol Ests'!G98))/'Data with Vol Ests'!D97</f>
        <v>10876.861367797952</v>
      </c>
      <c r="C97" s="4">
        <f>'Data with Vol Ests'!I$502*('Data with Vol Ests'!I97+('Data with Vol Ests'!I98-'Data with Vol Ests'!I97)*('Data with Vol Ests'!L$503/'Data with Vol Ests'!L98))/'Data with Vol Ests'!I97</f>
        <v>5101.417051695681</v>
      </c>
      <c r="D97" s="4">
        <f>'Data with Vol Ests'!N$502*('Data with Vol Ests'!N97+('Data with Vol Ests'!N98-'Data with Vol Ests'!N97)*('Data with Vol Ests'!Q$503/'Data with Vol Ests'!Q98))/'Data with Vol Ests'!N97</f>
        <v>4250.9129957568293</v>
      </c>
      <c r="E97" s="4">
        <f>'Data with Vol Ests'!S$502*('Data with Vol Ests'!S97+('Data with Vol Ests'!S98-'Data with Vol Ests'!S97)*('Data with Vol Ests'!V$503/'Data with Vol Ests'!V98))/'Data with Vol Ests'!S97</f>
        <v>12008.357159538276</v>
      </c>
      <c r="G97" s="5">
        <f>$L$2*B97/Data!C$502+$M$2*C97/Data!D$502+$N$2*D97/Data!E$502+$O$2*E97/Data!F$502</f>
        <v>10038.059351745633</v>
      </c>
      <c r="I97" s="5">
        <f t="shared" si="1"/>
        <v>-38.059351745632739</v>
      </c>
    </row>
    <row r="98" spans="1:9" x14ac:dyDescent="0.25">
      <c r="A98">
        <f>Data!A99</f>
        <v>96</v>
      </c>
      <c r="B98" s="4">
        <f>'Data with Vol Ests'!D$502*('Data with Vol Ests'!D98+('Data with Vol Ests'!D99-'Data with Vol Ests'!D98)*('Data with Vol Ests'!G$503/'Data with Vol Ests'!G99))/'Data with Vol Ests'!D98</f>
        <v>11089.951903656951</v>
      </c>
      <c r="C98" s="4">
        <f>'Data with Vol Ests'!I$502*('Data with Vol Ests'!I98+('Data with Vol Ests'!I99-'Data with Vol Ests'!I98)*('Data with Vol Ests'!L$503/'Data with Vol Ests'!L99))/'Data with Vol Ests'!I98</f>
        <v>5518.8045701581277</v>
      </c>
      <c r="D98" s="4">
        <f>'Data with Vol Ests'!N$502*('Data with Vol Ests'!N98+('Data with Vol Ests'!N99-'Data with Vol Ests'!N98)*('Data with Vol Ests'!Q$503/'Data with Vol Ests'!Q99))/'Data with Vol Ests'!N98</f>
        <v>4323.6236634044117</v>
      </c>
      <c r="E98" s="4">
        <f>'Data with Vol Ests'!S$502*('Data with Vol Ests'!S98+('Data with Vol Ests'!S99-'Data with Vol Ests'!S98)*('Data with Vol Ests'!V$503/'Data with Vol Ests'!V99))/'Data with Vol Ests'!S98</f>
        <v>12242.715166601187</v>
      </c>
      <c r="G98" s="5">
        <f>$L$2*B98/Data!C$502+$M$2*C98/Data!D$502+$N$2*D98/Data!E$502+$O$2*E98/Data!F$502</f>
        <v>10418.892785507367</v>
      </c>
      <c r="I98" s="5">
        <f t="shared" si="1"/>
        <v>-418.89278550736708</v>
      </c>
    </row>
    <row r="99" spans="1:9" x14ac:dyDescent="0.25">
      <c r="A99">
        <f>Data!A100</f>
        <v>97</v>
      </c>
      <c r="B99" s="4">
        <f>'Data with Vol Ests'!D$502*('Data with Vol Ests'!D99+('Data with Vol Ests'!D100-'Data with Vol Ests'!D99)*('Data with Vol Ests'!G$503/'Data with Vol Ests'!G100))/'Data with Vol Ests'!D99</f>
        <v>10693.267799509586</v>
      </c>
      <c r="C99" s="4">
        <f>'Data with Vol Ests'!I$502*('Data with Vol Ests'!I99+('Data with Vol Ests'!I100-'Data with Vol Ests'!I99)*('Data with Vol Ests'!L$503/'Data with Vol Ests'!L100))/'Data with Vol Ests'!I99</f>
        <v>4903.5733032815442</v>
      </c>
      <c r="D99" s="4">
        <f>'Data with Vol Ests'!N$502*('Data with Vol Ests'!N99+('Data with Vol Ests'!N100-'Data with Vol Ests'!N99)*('Data with Vol Ests'!Q$503/'Data with Vol Ests'!Q100))/'Data with Vol Ests'!N99</f>
        <v>4056.8363669028377</v>
      </c>
      <c r="E99" s="4">
        <f>'Data with Vol Ests'!S$502*('Data with Vol Ests'!S99+('Data with Vol Ests'!S100-'Data with Vol Ests'!S99)*('Data with Vol Ests'!V$503/'Data with Vol Ests'!V100))/'Data with Vol Ests'!S99</f>
        <v>11525.342122196533</v>
      </c>
      <c r="G99" s="5">
        <f>$L$2*B99/Data!C$502+$M$2*C99/Data!D$502+$N$2*D99/Data!E$502+$O$2*E99/Data!F$502</f>
        <v>9726.8340330661704</v>
      </c>
      <c r="I99" s="5">
        <f t="shared" si="1"/>
        <v>273.16596693382962</v>
      </c>
    </row>
    <row r="100" spans="1:9" x14ac:dyDescent="0.25">
      <c r="A100">
        <f>Data!A101</f>
        <v>98</v>
      </c>
      <c r="B100" s="4">
        <f>'Data with Vol Ests'!D$502*('Data with Vol Ests'!D100+('Data with Vol Ests'!D101-'Data with Vol Ests'!D100)*('Data with Vol Ests'!G$503/'Data with Vol Ests'!G101))/'Data with Vol Ests'!D100</f>
        <v>11094.644111745334</v>
      </c>
      <c r="C100" s="4">
        <f>'Data with Vol Ests'!I$502*('Data with Vol Ests'!I100+('Data with Vol Ests'!I101-'Data with Vol Ests'!I100)*('Data with Vol Ests'!L$503/'Data with Vol Ests'!L101))/'Data with Vol Ests'!I100</f>
        <v>5098.1418318393462</v>
      </c>
      <c r="D100" s="4">
        <f>'Data with Vol Ests'!N$502*('Data with Vol Ests'!N100+('Data with Vol Ests'!N101-'Data with Vol Ests'!N100)*('Data with Vol Ests'!Q$503/'Data with Vol Ests'!Q101))/'Data with Vol Ests'!N100</f>
        <v>4272.7643635791183</v>
      </c>
      <c r="E100" s="4">
        <f>'Data with Vol Ests'!S$502*('Data with Vol Ests'!S100+('Data with Vol Ests'!S101-'Data with Vol Ests'!S100)*('Data with Vol Ests'!V$503/'Data with Vol Ests'!V101))/'Data with Vol Ests'!S100</f>
        <v>12257.458883076235</v>
      </c>
      <c r="G100" s="5">
        <f>$L$2*B100/Data!C$502+$M$2*C100/Data!D$502+$N$2*D100/Data!E$502+$O$2*E100/Data!F$502</f>
        <v>10163.037343728953</v>
      </c>
      <c r="I100" s="5">
        <f t="shared" si="1"/>
        <v>-163.03734372895269</v>
      </c>
    </row>
    <row r="101" spans="1:9" x14ac:dyDescent="0.25">
      <c r="A101">
        <f>Data!A102</f>
        <v>99</v>
      </c>
      <c r="B101" s="4">
        <f>'Data with Vol Ests'!D$502*('Data with Vol Ests'!D101+('Data with Vol Ests'!D102-'Data with Vol Ests'!D101)*('Data with Vol Ests'!G$503/'Data with Vol Ests'!G102))/'Data with Vol Ests'!D101</f>
        <v>11124.544911253655</v>
      </c>
      <c r="C101" s="4">
        <f>'Data with Vol Ests'!I$502*('Data with Vol Ests'!I101+('Data with Vol Ests'!I102-'Data with Vol Ests'!I101)*('Data with Vol Ests'!L$503/'Data with Vol Ests'!L102))/'Data with Vol Ests'!I101</f>
        <v>5047.9717493914995</v>
      </c>
      <c r="D101" s="4">
        <f>'Data with Vol Ests'!N$502*('Data with Vol Ests'!N101+('Data with Vol Ests'!N102-'Data with Vol Ests'!N101)*('Data with Vol Ests'!Q$503/'Data with Vol Ests'!Q102))/'Data with Vol Ests'!N101</f>
        <v>4133.5209225776471</v>
      </c>
      <c r="E101" s="4">
        <f>'Data with Vol Ests'!S$502*('Data with Vol Ests'!S101+('Data with Vol Ests'!S102-'Data with Vol Ests'!S101)*('Data with Vol Ests'!V$503/'Data with Vol Ests'!V102))/'Data with Vol Ests'!S101</f>
        <v>11505.081330077499</v>
      </c>
      <c r="G101" s="5">
        <f>$L$2*B101/Data!C$502+$M$2*C101/Data!D$502+$N$2*D101/Data!E$502+$O$2*E101/Data!F$502</f>
        <v>9986.5012236031562</v>
      </c>
      <c r="I101" s="5">
        <f t="shared" si="1"/>
        <v>13.498776396843823</v>
      </c>
    </row>
    <row r="102" spans="1:9" x14ac:dyDescent="0.25">
      <c r="A102">
        <f>Data!A103</f>
        <v>100</v>
      </c>
      <c r="B102" s="4">
        <f>'Data with Vol Ests'!D$502*('Data with Vol Ests'!D102+('Data with Vol Ests'!D103-'Data with Vol Ests'!D102)*('Data with Vol Ests'!G$503/'Data with Vol Ests'!G103))/'Data with Vol Ests'!D102</f>
        <v>11320.880837851968</v>
      </c>
      <c r="C102" s="4">
        <f>'Data with Vol Ests'!I$502*('Data with Vol Ests'!I102+('Data with Vol Ests'!I103-'Data with Vol Ests'!I102)*('Data with Vol Ests'!L$503/'Data with Vol Ests'!L103))/'Data with Vol Ests'!I102</f>
        <v>5491.3834729531081</v>
      </c>
      <c r="D102" s="4">
        <f>'Data with Vol Ests'!N$502*('Data with Vol Ests'!N102+('Data with Vol Ests'!N103-'Data with Vol Ests'!N102)*('Data with Vol Ests'!Q$503/'Data with Vol Ests'!Q103))/'Data with Vol Ests'!N102</f>
        <v>4556.8678282113888</v>
      </c>
      <c r="E102" s="4">
        <f>'Data with Vol Ests'!S$502*('Data with Vol Ests'!S102+('Data with Vol Ests'!S103-'Data with Vol Ests'!S102)*('Data with Vol Ests'!V$503/'Data with Vol Ests'!V103))/'Data with Vol Ests'!S102</f>
        <v>11842.178008176967</v>
      </c>
      <c r="G102" s="5">
        <f>$L$2*B102/Data!C$502+$M$2*C102/Data!D$502+$N$2*D102/Data!E$502+$O$2*E102/Data!F$502</f>
        <v>10478.644599151143</v>
      </c>
      <c r="I102" s="5">
        <f t="shared" si="1"/>
        <v>-478.64459915114276</v>
      </c>
    </row>
    <row r="103" spans="1:9" x14ac:dyDescent="0.25">
      <c r="A103">
        <f>Data!A104</f>
        <v>101</v>
      </c>
      <c r="B103" s="4">
        <f>'Data with Vol Ests'!D$502*('Data with Vol Ests'!D103+('Data with Vol Ests'!D104-'Data with Vol Ests'!D103)*('Data with Vol Ests'!G$503/'Data with Vol Ests'!G104))/'Data with Vol Ests'!D103</f>
        <v>11187.125690697185</v>
      </c>
      <c r="C103" s="4">
        <f>'Data with Vol Ests'!I$502*('Data with Vol Ests'!I103+('Data with Vol Ests'!I104-'Data with Vol Ests'!I103)*('Data with Vol Ests'!L$503/'Data with Vol Ests'!L104))/'Data with Vol Ests'!I103</f>
        <v>5231.6651849703785</v>
      </c>
      <c r="D103" s="4">
        <f>'Data with Vol Ests'!N$502*('Data with Vol Ests'!N103+('Data with Vol Ests'!N104-'Data with Vol Ests'!N103)*('Data with Vol Ests'!Q$503/'Data with Vol Ests'!Q104))/'Data with Vol Ests'!N103</f>
        <v>4247.0009073757456</v>
      </c>
      <c r="E103" s="4">
        <f>'Data with Vol Ests'!S$502*('Data with Vol Ests'!S103+('Data with Vol Ests'!S104-'Data with Vol Ests'!S103)*('Data with Vol Ests'!V$503/'Data with Vol Ests'!V104))/'Data with Vol Ests'!S103</f>
        <v>12359.443193387087</v>
      </c>
      <c r="G103" s="5">
        <f>$L$2*B103/Data!C$502+$M$2*C103/Data!D$502+$N$2*D103/Data!E$502+$O$2*E103/Data!F$502</f>
        <v>10286.395542730241</v>
      </c>
      <c r="I103" s="5">
        <f t="shared" si="1"/>
        <v>-286.39554273024078</v>
      </c>
    </row>
    <row r="104" spans="1:9" x14ac:dyDescent="0.25">
      <c r="A104">
        <f>Data!A105</f>
        <v>102</v>
      </c>
      <c r="B104" s="4">
        <f>'Data with Vol Ests'!D$502*('Data with Vol Ests'!D104+('Data with Vol Ests'!D105-'Data with Vol Ests'!D104)*('Data with Vol Ests'!G$503/'Data with Vol Ests'!G105))/'Data with Vol Ests'!D104</f>
        <v>11129.918983000454</v>
      </c>
      <c r="C104" s="4">
        <f>'Data with Vol Ests'!I$502*('Data with Vol Ests'!I104+('Data with Vol Ests'!I105-'Data with Vol Ests'!I104)*('Data with Vol Ests'!L$503/'Data with Vol Ests'!L105))/'Data with Vol Ests'!I104</f>
        <v>5103.6804327099399</v>
      </c>
      <c r="D104" s="4">
        <f>'Data with Vol Ests'!N$502*('Data with Vol Ests'!N104+('Data with Vol Ests'!N105-'Data with Vol Ests'!N104)*('Data with Vol Ests'!Q$503/'Data with Vol Ests'!Q105))/'Data with Vol Ests'!N104</f>
        <v>4157.5101307898703</v>
      </c>
      <c r="E104" s="4">
        <f>'Data with Vol Ests'!S$502*('Data with Vol Ests'!S104+('Data with Vol Ests'!S105-'Data with Vol Ests'!S104)*('Data with Vol Ests'!V$503/'Data with Vol Ests'!V105))/'Data with Vol Ests'!S104</f>
        <v>12230.508301678732</v>
      </c>
      <c r="G104" s="5">
        <f>$L$2*B104/Data!C$502+$M$2*C104/Data!D$502+$N$2*D104/Data!E$502+$O$2*E104/Data!F$502</f>
        <v>10146.871981846227</v>
      </c>
      <c r="I104" s="5">
        <f t="shared" si="1"/>
        <v>-146.87198184622684</v>
      </c>
    </row>
    <row r="105" spans="1:9" x14ac:dyDescent="0.25">
      <c r="A105">
        <f>Data!A106</f>
        <v>103</v>
      </c>
      <c r="B105" s="4">
        <f>'Data with Vol Ests'!D$502*('Data with Vol Ests'!D105+('Data with Vol Ests'!D106-'Data with Vol Ests'!D105)*('Data with Vol Ests'!G$503/'Data with Vol Ests'!G106))/'Data with Vol Ests'!D105</f>
        <v>10999.423029214773</v>
      </c>
      <c r="C105" s="4">
        <f>'Data with Vol Ests'!I$502*('Data with Vol Ests'!I105+('Data with Vol Ests'!I106-'Data with Vol Ests'!I105)*('Data with Vol Ests'!L$503/'Data with Vol Ests'!L106))/'Data with Vol Ests'!I105</f>
        <v>5151.0957167060742</v>
      </c>
      <c r="D105" s="4">
        <f>'Data with Vol Ests'!N$502*('Data with Vol Ests'!N105+('Data with Vol Ests'!N106-'Data with Vol Ests'!N105)*('Data with Vol Ests'!Q$503/'Data with Vol Ests'!Q106))/'Data with Vol Ests'!N105</f>
        <v>4145.6456819103114</v>
      </c>
      <c r="E105" s="4">
        <f>'Data with Vol Ests'!S$502*('Data with Vol Ests'!S105+('Data with Vol Ests'!S106-'Data with Vol Ests'!S105)*('Data with Vol Ests'!V$503/'Data with Vol Ests'!V106))/'Data with Vol Ests'!S105</f>
        <v>12096.815897856606</v>
      </c>
      <c r="G105" s="5">
        <f>$L$2*B105/Data!C$502+$M$2*C105/Data!D$502+$N$2*D105/Data!E$502+$O$2*E105/Data!F$502</f>
        <v>10101.613907524712</v>
      </c>
      <c r="I105" s="5">
        <f t="shared" si="1"/>
        <v>-101.61390752471198</v>
      </c>
    </row>
    <row r="106" spans="1:9" x14ac:dyDescent="0.25">
      <c r="A106">
        <f>Data!A107</f>
        <v>104</v>
      </c>
      <c r="B106" s="4">
        <f>'Data with Vol Ests'!D$502*('Data with Vol Ests'!D106+('Data with Vol Ests'!D107-'Data with Vol Ests'!D106)*('Data with Vol Ests'!G$503/'Data with Vol Ests'!G107))/'Data with Vol Ests'!D106</f>
        <v>10982.482125822309</v>
      </c>
      <c r="C106" s="4">
        <f>'Data with Vol Ests'!I$502*('Data with Vol Ests'!I106+('Data with Vol Ests'!I107-'Data with Vol Ests'!I106)*('Data with Vol Ests'!L$503/'Data with Vol Ests'!L107))/'Data with Vol Ests'!I106</f>
        <v>5221.4935405955875</v>
      </c>
      <c r="D106" s="4">
        <f>'Data with Vol Ests'!N$502*('Data with Vol Ests'!N106+('Data with Vol Ests'!N107-'Data with Vol Ests'!N106)*('Data with Vol Ests'!Q$503/'Data with Vol Ests'!Q107))/'Data with Vol Ests'!N106</f>
        <v>4207.9963216688511</v>
      </c>
      <c r="E106" s="4">
        <f>'Data with Vol Ests'!S$502*('Data with Vol Ests'!S106+('Data with Vol Ests'!S107-'Data with Vol Ests'!S106)*('Data with Vol Ests'!V$503/'Data with Vol Ests'!V107))/'Data with Vol Ests'!S106</f>
        <v>12178.448807465191</v>
      </c>
      <c r="G106" s="5">
        <f>$L$2*B106/Data!C$502+$M$2*C106/Data!D$502+$N$2*D106/Data!E$502+$O$2*E106/Data!F$502</f>
        <v>10165.430366039735</v>
      </c>
      <c r="I106" s="5">
        <f t="shared" si="1"/>
        <v>-165.43036603973451</v>
      </c>
    </row>
    <row r="107" spans="1:9" x14ac:dyDescent="0.25">
      <c r="A107">
        <f>Data!A108</f>
        <v>105</v>
      </c>
      <c r="B107" s="4">
        <f>'Data with Vol Ests'!D$502*('Data with Vol Ests'!D107+('Data with Vol Ests'!D108-'Data with Vol Ests'!D107)*('Data with Vol Ests'!G$503/'Data with Vol Ests'!G108))/'Data with Vol Ests'!D107</f>
        <v>11011.435331128774</v>
      </c>
      <c r="C107" s="4">
        <f>'Data with Vol Ests'!I$502*('Data with Vol Ests'!I107+('Data with Vol Ests'!I108-'Data with Vol Ests'!I107)*('Data with Vol Ests'!L$503/'Data with Vol Ests'!L108))/'Data with Vol Ests'!I107</f>
        <v>5313.9647422623111</v>
      </c>
      <c r="D107" s="4">
        <f>'Data with Vol Ests'!N$502*('Data with Vol Ests'!N107+('Data with Vol Ests'!N108-'Data with Vol Ests'!N107)*('Data with Vol Ests'!Q$503/'Data with Vol Ests'!Q108))/'Data with Vol Ests'!N107</f>
        <v>4398.660657232419</v>
      </c>
      <c r="E107" s="4">
        <f>'Data with Vol Ests'!S$502*('Data with Vol Ests'!S107+('Data with Vol Ests'!S108-'Data with Vol Ests'!S107)*('Data with Vol Ests'!V$503/'Data with Vol Ests'!V108))/'Data with Vol Ests'!S107</f>
        <v>11910.806864694687</v>
      </c>
      <c r="G107" s="5">
        <f>$L$2*B107/Data!C$502+$M$2*C107/Data!D$502+$N$2*D107/Data!E$502+$O$2*E107/Data!F$502</f>
        <v>10232.726342684022</v>
      </c>
      <c r="I107" s="5">
        <f t="shared" si="1"/>
        <v>-232.7263426840218</v>
      </c>
    </row>
    <row r="108" spans="1:9" x14ac:dyDescent="0.25">
      <c r="A108">
        <f>Data!A109</f>
        <v>106</v>
      </c>
      <c r="B108" s="4">
        <f>'Data with Vol Ests'!D$502*('Data with Vol Ests'!D108+('Data with Vol Ests'!D109-'Data with Vol Ests'!D108)*('Data with Vol Ests'!G$503/'Data with Vol Ests'!G109))/'Data with Vol Ests'!D108</f>
        <v>10618.506417919692</v>
      </c>
      <c r="C108" s="4">
        <f>'Data with Vol Ests'!I$502*('Data with Vol Ests'!I108+('Data with Vol Ests'!I109-'Data with Vol Ests'!I108)*('Data with Vol Ests'!L$503/'Data with Vol Ests'!L109))/'Data with Vol Ests'!I108</f>
        <v>5114.5578256768586</v>
      </c>
      <c r="D108" s="4">
        <f>'Data with Vol Ests'!N$502*('Data with Vol Ests'!N108+('Data with Vol Ests'!N109-'Data with Vol Ests'!N108)*('Data with Vol Ests'!Q$503/'Data with Vol Ests'!Q109))/'Data with Vol Ests'!N108</f>
        <v>4129.7605869979989</v>
      </c>
      <c r="E108" s="4">
        <f>'Data with Vol Ests'!S$502*('Data with Vol Ests'!S108+('Data with Vol Ests'!S109-'Data with Vol Ests'!S108)*('Data with Vol Ests'!V$503/'Data with Vol Ests'!V109))/'Data with Vol Ests'!S108</f>
        <v>12191.891775010337</v>
      </c>
      <c r="G108" s="5">
        <f>$L$2*B108/Data!C$502+$M$2*C108/Data!D$502+$N$2*D108/Data!E$502+$O$2*E108/Data!F$502</f>
        <v>9951.1850788541105</v>
      </c>
      <c r="I108" s="5">
        <f t="shared" si="1"/>
        <v>48.814921145889457</v>
      </c>
    </row>
    <row r="109" spans="1:9" x14ac:dyDescent="0.25">
      <c r="A109">
        <f>Data!A110</f>
        <v>107</v>
      </c>
      <c r="B109" s="4">
        <f>'Data with Vol Ests'!D$502*('Data with Vol Ests'!D109+('Data with Vol Ests'!D110-'Data with Vol Ests'!D109)*('Data with Vol Ests'!G$503/'Data with Vol Ests'!G110))/'Data with Vol Ests'!D109</f>
        <v>11269.577014808692</v>
      </c>
      <c r="C109" s="4">
        <f>'Data with Vol Ests'!I$502*('Data with Vol Ests'!I109+('Data with Vol Ests'!I110-'Data with Vol Ests'!I109)*('Data with Vol Ests'!L$503/'Data with Vol Ests'!L110))/'Data with Vol Ests'!I109</f>
        <v>5238.3600377768007</v>
      </c>
      <c r="D109" s="4">
        <f>'Data with Vol Ests'!N$502*('Data with Vol Ests'!N109+('Data with Vol Ests'!N110-'Data with Vol Ests'!N109)*('Data with Vol Ests'!Q$503/'Data with Vol Ests'!Q110))/'Data with Vol Ests'!N109</f>
        <v>4213.4741615535304</v>
      </c>
      <c r="E109" s="4">
        <f>'Data with Vol Ests'!S$502*('Data with Vol Ests'!S109+('Data with Vol Ests'!S110-'Data with Vol Ests'!S109)*('Data with Vol Ests'!V$503/'Data with Vol Ests'!V110))/'Data with Vol Ests'!S109</f>
        <v>11980.941369686592</v>
      </c>
      <c r="G109" s="5">
        <f>$L$2*B109/Data!C$502+$M$2*C109/Data!D$502+$N$2*D109/Data!E$502+$O$2*E109/Data!F$502</f>
        <v>10250.17058764305</v>
      </c>
      <c r="I109" s="5">
        <f t="shared" si="1"/>
        <v>-250.17058764304966</v>
      </c>
    </row>
    <row r="110" spans="1:9" x14ac:dyDescent="0.25">
      <c r="A110">
        <f>Data!A111</f>
        <v>108</v>
      </c>
      <c r="B110" s="4">
        <f>'Data with Vol Ests'!D$502*('Data with Vol Ests'!D110+('Data with Vol Ests'!D111-'Data with Vol Ests'!D110)*('Data with Vol Ests'!G$503/'Data with Vol Ests'!G111))/'Data with Vol Ests'!D110</f>
        <v>11404.174162729565</v>
      </c>
      <c r="C110" s="4">
        <f>'Data with Vol Ests'!I$502*('Data with Vol Ests'!I110+('Data with Vol Ests'!I111-'Data with Vol Ests'!I110)*('Data with Vol Ests'!L$503/'Data with Vol Ests'!L111))/'Data with Vol Ests'!I110</f>
        <v>5599.8132755727484</v>
      </c>
      <c r="D110" s="4">
        <f>'Data with Vol Ests'!N$502*('Data with Vol Ests'!N110+('Data with Vol Ests'!N111-'Data with Vol Ests'!N110)*('Data with Vol Ests'!Q$503/'Data with Vol Ests'!Q111))/'Data with Vol Ests'!N110</f>
        <v>4410.9112056148815</v>
      </c>
      <c r="E110" s="4">
        <f>'Data with Vol Ests'!S$502*('Data with Vol Ests'!S110+('Data with Vol Ests'!S111-'Data with Vol Ests'!S110)*('Data with Vol Ests'!V$503/'Data with Vol Ests'!V111))/'Data with Vol Ests'!S110</f>
        <v>12173.716779837241</v>
      </c>
      <c r="G110" s="5">
        <f>$L$2*B110/Data!C$502+$M$2*C110/Data!D$502+$N$2*D110/Data!E$502+$O$2*E110/Data!F$502</f>
        <v>10592.517998249956</v>
      </c>
      <c r="I110" s="5">
        <f t="shared" si="1"/>
        <v>-592.51799824995578</v>
      </c>
    </row>
    <row r="111" spans="1:9" x14ac:dyDescent="0.25">
      <c r="A111">
        <f>Data!A112</f>
        <v>109</v>
      </c>
      <c r="B111" s="4">
        <f>'Data with Vol Ests'!D$502*('Data with Vol Ests'!D111+('Data with Vol Ests'!D112-'Data with Vol Ests'!D111)*('Data with Vol Ests'!G$503/'Data with Vol Ests'!G112))/'Data with Vol Ests'!D111</f>
        <v>10529.591448857589</v>
      </c>
      <c r="C111" s="4">
        <f>'Data with Vol Ests'!I$502*('Data with Vol Ests'!I111+('Data with Vol Ests'!I112-'Data with Vol Ests'!I111)*('Data with Vol Ests'!L$503/'Data with Vol Ests'!L112))/'Data with Vol Ests'!I111</f>
        <v>5018.6982295911175</v>
      </c>
      <c r="D111" s="4">
        <f>'Data with Vol Ests'!N$502*('Data with Vol Ests'!N111+('Data with Vol Ests'!N112-'Data with Vol Ests'!N111)*('Data with Vol Ests'!Q$503/'Data with Vol Ests'!Q112))/'Data with Vol Ests'!N111</f>
        <v>4146.071756016785</v>
      </c>
      <c r="E111" s="4">
        <f>'Data with Vol Ests'!S$502*('Data with Vol Ests'!S111+('Data with Vol Ests'!S112-'Data with Vol Ests'!S111)*('Data with Vol Ests'!V$503/'Data with Vol Ests'!V112))/'Data with Vol Ests'!S111</f>
        <v>11922.623209148267</v>
      </c>
      <c r="G111" s="5">
        <f>$L$2*B111/Data!C$502+$M$2*C111/Data!D$502+$N$2*D111/Data!E$502+$O$2*E111/Data!F$502</f>
        <v>9821.4057810694248</v>
      </c>
      <c r="I111" s="5">
        <f t="shared" si="1"/>
        <v>178.59421893057515</v>
      </c>
    </row>
    <row r="112" spans="1:9" x14ac:dyDescent="0.25">
      <c r="A112">
        <f>Data!A113</f>
        <v>110</v>
      </c>
      <c r="B112" s="4">
        <f>'Data with Vol Ests'!D$502*('Data with Vol Ests'!D112+('Data with Vol Ests'!D113-'Data with Vol Ests'!D112)*('Data with Vol Ests'!G$503/'Data with Vol Ests'!G113))/'Data with Vol Ests'!D112</f>
        <v>10962.636832462103</v>
      </c>
      <c r="C112" s="4">
        <f>'Data with Vol Ests'!I$502*('Data with Vol Ests'!I112+('Data with Vol Ests'!I113-'Data with Vol Ests'!I112)*('Data with Vol Ests'!L$503/'Data with Vol Ests'!L113))/'Data with Vol Ests'!I112</f>
        <v>5035.6375006390517</v>
      </c>
      <c r="D112" s="4">
        <f>'Data with Vol Ests'!N$502*('Data with Vol Ests'!N112+('Data with Vol Ests'!N113-'Data with Vol Ests'!N112)*('Data with Vol Ests'!Q$503/'Data with Vol Ests'!Q113))/'Data with Vol Ests'!N112</f>
        <v>4149.846057961262</v>
      </c>
      <c r="E112" s="4">
        <f>'Data with Vol Ests'!S$502*('Data with Vol Ests'!S112+('Data with Vol Ests'!S113-'Data with Vol Ests'!S112)*('Data with Vol Ests'!V$503/'Data with Vol Ests'!V113))/'Data with Vol Ests'!S112</f>
        <v>11942.49170844234</v>
      </c>
      <c r="G112" s="5">
        <f>$L$2*B112/Data!C$502+$M$2*C112/Data!D$502+$N$2*D112/Data!E$502+$O$2*E112/Data!F$502</f>
        <v>9995.5902028220316</v>
      </c>
      <c r="I112" s="5">
        <f t="shared" si="1"/>
        <v>4.4097971779683576</v>
      </c>
    </row>
    <row r="113" spans="1:9" x14ac:dyDescent="0.25">
      <c r="A113">
        <f>Data!A114</f>
        <v>111</v>
      </c>
      <c r="B113" s="4">
        <f>'Data with Vol Ests'!D$502*('Data with Vol Ests'!D113+('Data with Vol Ests'!D114-'Data with Vol Ests'!D113)*('Data with Vol Ests'!G$503/'Data with Vol Ests'!G114))/'Data with Vol Ests'!D113</f>
        <v>11036.879422630638</v>
      </c>
      <c r="C113" s="4">
        <f>'Data with Vol Ests'!I$502*('Data with Vol Ests'!I113+('Data with Vol Ests'!I114-'Data with Vol Ests'!I113)*('Data with Vol Ests'!L$503/'Data with Vol Ests'!L114))/'Data with Vol Ests'!I113</f>
        <v>5243.6621216214053</v>
      </c>
      <c r="D113" s="4">
        <f>'Data with Vol Ests'!N$502*('Data with Vol Ests'!N113+('Data with Vol Ests'!N114-'Data with Vol Ests'!N113)*('Data with Vol Ests'!Q$503/'Data with Vol Ests'!Q114))/'Data with Vol Ests'!N113</f>
        <v>4336.413284427982</v>
      </c>
      <c r="E113" s="4">
        <f>'Data with Vol Ests'!S$502*('Data with Vol Ests'!S113+('Data with Vol Ests'!S114-'Data with Vol Ests'!S113)*('Data with Vol Ests'!V$503/'Data with Vol Ests'!V114))/'Data with Vol Ests'!S113</f>
        <v>12094.649348681753</v>
      </c>
      <c r="G113" s="5">
        <f>$L$2*B113/Data!C$502+$M$2*C113/Data!D$502+$N$2*D113/Data!E$502+$O$2*E113/Data!F$502</f>
        <v>10215.958830994832</v>
      </c>
      <c r="I113" s="5">
        <f t="shared" si="1"/>
        <v>-215.95883099483217</v>
      </c>
    </row>
    <row r="114" spans="1:9" x14ac:dyDescent="0.25">
      <c r="A114">
        <f>Data!A115</f>
        <v>112</v>
      </c>
      <c r="B114" s="4">
        <f>'Data with Vol Ests'!D$502*('Data with Vol Ests'!D114+('Data with Vol Ests'!D115-'Data with Vol Ests'!D114)*('Data with Vol Ests'!G$503/'Data with Vol Ests'!G115))/'Data with Vol Ests'!D114</f>
        <v>11154.244531979753</v>
      </c>
      <c r="C114" s="4">
        <f>'Data with Vol Ests'!I$502*('Data with Vol Ests'!I114+('Data with Vol Ests'!I115-'Data with Vol Ests'!I114)*('Data with Vol Ests'!L$503/'Data with Vol Ests'!L115))/'Data with Vol Ests'!I114</f>
        <v>5205.4522446489664</v>
      </c>
      <c r="D114" s="4">
        <f>'Data with Vol Ests'!N$502*('Data with Vol Ests'!N114+('Data with Vol Ests'!N115-'Data with Vol Ests'!N114)*('Data with Vol Ests'!Q$503/'Data with Vol Ests'!Q115))/'Data with Vol Ests'!N114</f>
        <v>4302.7351287397114</v>
      </c>
      <c r="E114" s="4">
        <f>'Data with Vol Ests'!S$502*('Data with Vol Ests'!S114+('Data with Vol Ests'!S115-'Data with Vol Ests'!S114)*('Data with Vol Ests'!V$503/'Data with Vol Ests'!V115))/'Data with Vol Ests'!S114</f>
        <v>12043.22183546523</v>
      </c>
      <c r="G114" s="5">
        <f>$L$2*B114/Data!C$502+$M$2*C114/Data!D$502+$N$2*D114/Data!E$502+$O$2*E114/Data!F$502</f>
        <v>10220.155486626347</v>
      </c>
      <c r="I114" s="5">
        <f t="shared" si="1"/>
        <v>-220.15548662634683</v>
      </c>
    </row>
    <row r="115" spans="1:9" x14ac:dyDescent="0.25">
      <c r="A115">
        <f>Data!A116</f>
        <v>113</v>
      </c>
      <c r="B115" s="4">
        <f>'Data with Vol Ests'!D$502*('Data with Vol Ests'!D115+('Data with Vol Ests'!D116-'Data with Vol Ests'!D115)*('Data with Vol Ests'!G$503/'Data with Vol Ests'!G116))/'Data with Vol Ests'!D115</f>
        <v>11429.437150829193</v>
      </c>
      <c r="C115" s="4">
        <f>'Data with Vol Ests'!I$502*('Data with Vol Ests'!I115+('Data with Vol Ests'!I116-'Data with Vol Ests'!I115)*('Data with Vol Ests'!L$503/'Data with Vol Ests'!L116))/'Data with Vol Ests'!I115</f>
        <v>5035.5825592768797</v>
      </c>
      <c r="D115" s="4">
        <f>'Data with Vol Ests'!N$502*('Data with Vol Ests'!N115+('Data with Vol Ests'!N116-'Data with Vol Ests'!N115)*('Data with Vol Ests'!Q$503/'Data with Vol Ests'!Q116))/'Data with Vol Ests'!N115</f>
        <v>4115.8420021972097</v>
      </c>
      <c r="E115" s="4">
        <f>'Data with Vol Ests'!S$502*('Data with Vol Ests'!S115+('Data with Vol Ests'!S116-'Data with Vol Ests'!S115)*('Data with Vol Ests'!V$503/'Data with Vol Ests'!V116))/'Data with Vol Ests'!S115</f>
        <v>11802.113387876208</v>
      </c>
      <c r="G115" s="5">
        <f>$L$2*B115/Data!C$502+$M$2*C115/Data!D$502+$N$2*D115/Data!E$502+$O$2*E115/Data!F$502</f>
        <v>10136.606266478097</v>
      </c>
      <c r="I115" s="5">
        <f t="shared" si="1"/>
        <v>-136.60626647809659</v>
      </c>
    </row>
    <row r="116" spans="1:9" x14ac:dyDescent="0.25">
      <c r="A116">
        <f>Data!A117</f>
        <v>114</v>
      </c>
      <c r="B116" s="4">
        <f>'Data with Vol Ests'!D$502*('Data with Vol Ests'!D116+('Data with Vol Ests'!D117-'Data with Vol Ests'!D116)*('Data with Vol Ests'!G$503/'Data with Vol Ests'!G117))/'Data with Vol Ests'!D116</f>
        <v>11224.738263602592</v>
      </c>
      <c r="C116" s="4">
        <f>'Data with Vol Ests'!I$502*('Data with Vol Ests'!I116+('Data with Vol Ests'!I117-'Data with Vol Ests'!I116)*('Data with Vol Ests'!L$503/'Data with Vol Ests'!L117))/'Data with Vol Ests'!I116</f>
        <v>5526.2889259678177</v>
      </c>
      <c r="D116" s="4">
        <f>'Data with Vol Ests'!N$502*('Data with Vol Ests'!N116+('Data with Vol Ests'!N117-'Data with Vol Ests'!N116)*('Data with Vol Ests'!Q$503/'Data with Vol Ests'!Q117))/'Data with Vol Ests'!N116</f>
        <v>4389.5376039463745</v>
      </c>
      <c r="E116" s="4">
        <f>'Data with Vol Ests'!S$502*('Data with Vol Ests'!S116+('Data with Vol Ests'!S117-'Data with Vol Ests'!S116)*('Data with Vol Ests'!V$503/'Data with Vol Ests'!V117))/'Data with Vol Ests'!S116</f>
        <v>12270.892248423679</v>
      </c>
      <c r="G116" s="5">
        <f>$L$2*B116/Data!C$502+$M$2*C116/Data!D$502+$N$2*D116/Data!E$502+$O$2*E116/Data!F$502</f>
        <v>10493.775300770485</v>
      </c>
      <c r="I116" s="5">
        <f t="shared" si="1"/>
        <v>-493.77530077048505</v>
      </c>
    </row>
    <row r="117" spans="1:9" x14ac:dyDescent="0.25">
      <c r="A117">
        <f>Data!A118</f>
        <v>115</v>
      </c>
      <c r="B117" s="4">
        <f>'Data with Vol Ests'!D$502*('Data with Vol Ests'!D117+('Data with Vol Ests'!D118-'Data with Vol Ests'!D117)*('Data with Vol Ests'!G$503/'Data with Vol Ests'!G118))/'Data with Vol Ests'!D117</f>
        <v>10942.969334781135</v>
      </c>
      <c r="C117" s="4">
        <f>'Data with Vol Ests'!I$502*('Data with Vol Ests'!I117+('Data with Vol Ests'!I118-'Data with Vol Ests'!I117)*('Data with Vol Ests'!L$503/'Data with Vol Ests'!L118))/'Data with Vol Ests'!I117</f>
        <v>5304.0276867581842</v>
      </c>
      <c r="D117" s="4">
        <f>'Data with Vol Ests'!N$502*('Data with Vol Ests'!N117+('Data with Vol Ests'!N118-'Data with Vol Ests'!N117)*('Data with Vol Ests'!Q$503/'Data with Vol Ests'!Q118))/'Data with Vol Ests'!N117</f>
        <v>4270.9074387245946</v>
      </c>
      <c r="E117" s="4">
        <f>'Data with Vol Ests'!S$502*('Data with Vol Ests'!S117+('Data with Vol Ests'!S118-'Data with Vol Ests'!S117)*('Data with Vol Ests'!V$503/'Data with Vol Ests'!V118))/'Data with Vol Ests'!S117</f>
        <v>12059.428144321539</v>
      </c>
      <c r="G117" s="5">
        <f>$L$2*B117/Data!C$502+$M$2*C117/Data!D$502+$N$2*D117/Data!E$502+$O$2*E117/Data!F$502</f>
        <v>10195.062966536329</v>
      </c>
      <c r="I117" s="5">
        <f t="shared" si="1"/>
        <v>-195.06296653632853</v>
      </c>
    </row>
    <row r="118" spans="1:9" x14ac:dyDescent="0.25">
      <c r="A118">
        <f>Data!A119</f>
        <v>116</v>
      </c>
      <c r="B118" s="4">
        <f>'Data with Vol Ests'!D$502*('Data with Vol Ests'!D118+('Data with Vol Ests'!D119-'Data with Vol Ests'!D118)*('Data with Vol Ests'!G$503/'Data with Vol Ests'!G119))/'Data with Vol Ests'!D118</f>
        <v>11055.332835767118</v>
      </c>
      <c r="C118" s="4">
        <f>'Data with Vol Ests'!I$502*('Data with Vol Ests'!I118+('Data with Vol Ests'!I119-'Data with Vol Ests'!I118)*('Data with Vol Ests'!L$503/'Data with Vol Ests'!L119))/'Data with Vol Ests'!I118</f>
        <v>5223.3973241342128</v>
      </c>
      <c r="D118" s="4">
        <f>'Data with Vol Ests'!N$502*('Data with Vol Ests'!N118+('Data with Vol Ests'!N119-'Data with Vol Ests'!N118)*('Data with Vol Ests'!Q$503/'Data with Vol Ests'!Q119))/'Data with Vol Ests'!N118</f>
        <v>4238.2491911124271</v>
      </c>
      <c r="E118" s="4">
        <f>'Data with Vol Ests'!S$502*('Data with Vol Ests'!S118+('Data with Vol Ests'!S119-'Data with Vol Ests'!S118)*('Data with Vol Ests'!V$503/'Data with Vol Ests'!V119))/'Data with Vol Ests'!S118</f>
        <v>11607.985980887574</v>
      </c>
      <c r="G118" s="5">
        <f>$L$2*B118/Data!C$502+$M$2*C118/Data!D$502+$N$2*D118/Data!E$502+$O$2*E118/Data!F$502</f>
        <v>10106.648489759584</v>
      </c>
      <c r="I118" s="5">
        <f t="shared" si="1"/>
        <v>-106.64848975958375</v>
      </c>
    </row>
    <row r="119" spans="1:9" x14ac:dyDescent="0.25">
      <c r="A119">
        <f>Data!A120</f>
        <v>117</v>
      </c>
      <c r="B119" s="4">
        <f>'Data with Vol Ests'!D$502*('Data with Vol Ests'!D119+('Data with Vol Ests'!D120-'Data with Vol Ests'!D119)*('Data with Vol Ests'!G$503/'Data with Vol Ests'!G120))/'Data with Vol Ests'!D119</f>
        <v>11041.046378534778</v>
      </c>
      <c r="C119" s="4">
        <f>'Data with Vol Ests'!I$502*('Data with Vol Ests'!I119+('Data with Vol Ests'!I120-'Data with Vol Ests'!I119)*('Data with Vol Ests'!L$503/'Data with Vol Ests'!L120))/'Data with Vol Ests'!I119</f>
        <v>5307.2369028756639</v>
      </c>
      <c r="D119" s="4">
        <f>'Data with Vol Ests'!N$502*('Data with Vol Ests'!N119+('Data with Vol Ests'!N120-'Data with Vol Ests'!N119)*('Data with Vol Ests'!Q$503/'Data with Vol Ests'!Q120))/'Data with Vol Ests'!N119</f>
        <v>4213.4135776327576</v>
      </c>
      <c r="E119" s="4">
        <f>'Data with Vol Ests'!S$502*('Data with Vol Ests'!S119+('Data with Vol Ests'!S120-'Data with Vol Ests'!S119)*('Data with Vol Ests'!V$503/'Data with Vol Ests'!V120))/'Data with Vol Ests'!S119</f>
        <v>12124.231029076274</v>
      </c>
      <c r="G119" s="5">
        <f>$L$2*B119/Data!C$502+$M$2*C119/Data!D$502+$N$2*D119/Data!E$502+$O$2*E119/Data!F$502</f>
        <v>10229.917335098313</v>
      </c>
      <c r="I119" s="5">
        <f t="shared" si="1"/>
        <v>-229.91733509831283</v>
      </c>
    </row>
    <row r="120" spans="1:9" x14ac:dyDescent="0.25">
      <c r="A120">
        <f>Data!A121</f>
        <v>118</v>
      </c>
      <c r="B120" s="4">
        <f>'Data with Vol Ests'!D$502*('Data with Vol Ests'!D120+('Data with Vol Ests'!D121-'Data with Vol Ests'!D120)*('Data with Vol Ests'!G$503/'Data with Vol Ests'!G121))/'Data with Vol Ests'!D120</f>
        <v>11024.458322939165</v>
      </c>
      <c r="C120" s="4">
        <f>'Data with Vol Ests'!I$502*('Data with Vol Ests'!I120+('Data with Vol Ests'!I121-'Data with Vol Ests'!I120)*('Data with Vol Ests'!L$503/'Data with Vol Ests'!L121))/'Data with Vol Ests'!I120</f>
        <v>5287.9871589375962</v>
      </c>
      <c r="D120" s="4">
        <f>'Data with Vol Ests'!N$502*('Data with Vol Ests'!N120+('Data with Vol Ests'!N121-'Data with Vol Ests'!N120)*('Data with Vol Ests'!Q$503/'Data with Vol Ests'!Q121))/'Data with Vol Ests'!N120</f>
        <v>4310.513636953724</v>
      </c>
      <c r="E120" s="4">
        <f>'Data with Vol Ests'!S$502*('Data with Vol Ests'!S120+('Data with Vol Ests'!S121-'Data with Vol Ests'!S120)*('Data with Vol Ests'!V$503/'Data with Vol Ests'!V121))/'Data with Vol Ests'!S120</f>
        <v>11784.951847113327</v>
      </c>
      <c r="G120" s="5">
        <f>$L$2*B120/Data!C$502+$M$2*C120/Data!D$502+$N$2*D120/Data!E$502+$O$2*E120/Data!F$502</f>
        <v>10180.044358352057</v>
      </c>
      <c r="I120" s="5">
        <f t="shared" si="1"/>
        <v>-180.04435835205732</v>
      </c>
    </row>
    <row r="121" spans="1:9" x14ac:dyDescent="0.25">
      <c r="A121">
        <f>Data!A122</f>
        <v>119</v>
      </c>
      <c r="B121" s="4">
        <f>'Data with Vol Ests'!D$502*('Data with Vol Ests'!D121+('Data with Vol Ests'!D122-'Data with Vol Ests'!D121)*('Data with Vol Ests'!G$503/'Data with Vol Ests'!G122))/'Data with Vol Ests'!D121</f>
        <v>10892.904617966191</v>
      </c>
      <c r="C121" s="4">
        <f>'Data with Vol Ests'!I$502*('Data with Vol Ests'!I121+('Data with Vol Ests'!I122-'Data with Vol Ests'!I121)*('Data with Vol Ests'!L$503/'Data with Vol Ests'!L122))/'Data with Vol Ests'!I121</f>
        <v>5104.921338424665</v>
      </c>
      <c r="D121" s="4">
        <f>'Data with Vol Ests'!N$502*('Data with Vol Ests'!N121+('Data with Vol Ests'!N122-'Data with Vol Ests'!N121)*('Data with Vol Ests'!Q$503/'Data with Vol Ests'!Q122))/'Data with Vol Ests'!N121</f>
        <v>4104.303818331</v>
      </c>
      <c r="E121" s="4">
        <f>'Data with Vol Ests'!S$502*('Data with Vol Ests'!S121+('Data with Vol Ests'!S122-'Data with Vol Ests'!S121)*('Data with Vol Ests'!V$503/'Data with Vol Ests'!V122))/'Data with Vol Ests'!S121</f>
        <v>12006.843020582692</v>
      </c>
      <c r="G121" s="5">
        <f>$L$2*B121/Data!C$502+$M$2*C121/Data!D$502+$N$2*D121/Data!E$502+$O$2*E121/Data!F$502</f>
        <v>10010.16867227629</v>
      </c>
      <c r="I121" s="5">
        <f t="shared" si="1"/>
        <v>-10.168672276289726</v>
      </c>
    </row>
    <row r="122" spans="1:9" x14ac:dyDescent="0.25">
      <c r="A122">
        <f>Data!A123</f>
        <v>120</v>
      </c>
      <c r="B122" s="4">
        <f>'Data with Vol Ests'!D$502*('Data with Vol Ests'!D122+('Data with Vol Ests'!D123-'Data with Vol Ests'!D122)*('Data with Vol Ests'!G$503/'Data with Vol Ests'!G123))/'Data with Vol Ests'!D122</f>
        <v>10765.023569520248</v>
      </c>
      <c r="C122" s="4">
        <f>'Data with Vol Ests'!I$502*('Data with Vol Ests'!I122+('Data with Vol Ests'!I123-'Data with Vol Ests'!I122)*('Data with Vol Ests'!L$503/'Data with Vol Ests'!L123))/'Data with Vol Ests'!I122</f>
        <v>5345.5085561179894</v>
      </c>
      <c r="D122" s="4">
        <f>'Data with Vol Ests'!N$502*('Data with Vol Ests'!N122+('Data with Vol Ests'!N123-'Data with Vol Ests'!N122)*('Data with Vol Ests'!Q$503/'Data with Vol Ests'!Q123))/'Data with Vol Ests'!N122</f>
        <v>4315.9546408128008</v>
      </c>
      <c r="E122" s="4">
        <f>'Data with Vol Ests'!S$502*('Data with Vol Ests'!S122+('Data with Vol Ests'!S123-'Data with Vol Ests'!S122)*('Data with Vol Ests'!V$503/'Data with Vol Ests'!V123))/'Data with Vol Ests'!S122</f>
        <v>12434.007649428544</v>
      </c>
      <c r="G122" s="5">
        <f>$L$2*B122/Data!C$502+$M$2*C122/Data!D$502+$N$2*D122/Data!E$502+$O$2*E122/Data!F$502</f>
        <v>10226.517401525703</v>
      </c>
      <c r="I122" s="5">
        <f t="shared" si="1"/>
        <v>-226.51740152570346</v>
      </c>
    </row>
    <row r="123" spans="1:9" x14ac:dyDescent="0.25">
      <c r="A123">
        <f>Data!A124</f>
        <v>121</v>
      </c>
      <c r="B123" s="4">
        <f>'Data with Vol Ests'!D$502*('Data with Vol Ests'!D123+('Data with Vol Ests'!D124-'Data with Vol Ests'!D123)*('Data with Vol Ests'!G$503/'Data with Vol Ests'!G124))/'Data with Vol Ests'!D123</f>
        <v>11357.201655398452</v>
      </c>
      <c r="C123" s="4">
        <f>'Data with Vol Ests'!I$502*('Data with Vol Ests'!I123+('Data with Vol Ests'!I124-'Data with Vol Ests'!I123)*('Data with Vol Ests'!L$503/'Data with Vol Ests'!L124))/'Data with Vol Ests'!I123</f>
        <v>5192.9350797220131</v>
      </c>
      <c r="D123" s="4">
        <f>'Data with Vol Ests'!N$502*('Data with Vol Ests'!N123+('Data with Vol Ests'!N124-'Data with Vol Ests'!N123)*('Data with Vol Ests'!Q$503/'Data with Vol Ests'!Q124))/'Data with Vol Ests'!N123</f>
        <v>4194.6653993888185</v>
      </c>
      <c r="E123" s="4">
        <f>'Data with Vol Ests'!S$502*('Data with Vol Ests'!S123+('Data with Vol Ests'!S124-'Data with Vol Ests'!S123)*('Data with Vol Ests'!V$503/'Data with Vol Ests'!V124))/'Data with Vol Ests'!S123</f>
        <v>12226.263119107871</v>
      </c>
      <c r="G123" s="5">
        <f>$L$2*B123/Data!C$502+$M$2*C123/Data!D$502+$N$2*D123/Data!E$502+$O$2*E123/Data!F$502</f>
        <v>10291.73251516144</v>
      </c>
      <c r="I123" s="5">
        <f t="shared" si="1"/>
        <v>-291.73251516144046</v>
      </c>
    </row>
    <row r="124" spans="1:9" x14ac:dyDescent="0.25">
      <c r="A124">
        <f>Data!A125</f>
        <v>122</v>
      </c>
      <c r="B124" s="4">
        <f>'Data with Vol Ests'!D$502*('Data with Vol Ests'!D124+('Data with Vol Ests'!D125-'Data with Vol Ests'!D124)*('Data with Vol Ests'!G$503/'Data with Vol Ests'!G125))/'Data with Vol Ests'!D124</f>
        <v>11403.267379453113</v>
      </c>
      <c r="C124" s="4">
        <f>'Data with Vol Ests'!I$502*('Data with Vol Ests'!I124+('Data with Vol Ests'!I125-'Data with Vol Ests'!I124)*('Data with Vol Ests'!L$503/'Data with Vol Ests'!L125))/'Data with Vol Ests'!I124</f>
        <v>5362.2124207457946</v>
      </c>
      <c r="D124" s="4">
        <f>'Data with Vol Ests'!N$502*('Data with Vol Ests'!N124+('Data with Vol Ests'!N125-'Data with Vol Ests'!N124)*('Data with Vol Ests'!Q$503/'Data with Vol Ests'!Q125))/'Data with Vol Ests'!N124</f>
        <v>4373.3380673862503</v>
      </c>
      <c r="E124" s="4">
        <f>'Data with Vol Ests'!S$502*('Data with Vol Ests'!S124+('Data with Vol Ests'!S125-'Data with Vol Ests'!S124)*('Data with Vol Ests'!V$503/'Data with Vol Ests'!V125))/'Data with Vol Ests'!S124</f>
        <v>12252.266460392453</v>
      </c>
      <c r="G124" s="5">
        <f>$L$2*B124/Data!C$502+$M$2*C124/Data!D$502+$N$2*D124/Data!E$502+$O$2*E124/Data!F$502</f>
        <v>10456.13255424144</v>
      </c>
      <c r="I124" s="5">
        <f t="shared" si="1"/>
        <v>-456.13255424143972</v>
      </c>
    </row>
    <row r="125" spans="1:9" x14ac:dyDescent="0.25">
      <c r="A125">
        <f>Data!A126</f>
        <v>123</v>
      </c>
      <c r="B125" s="4">
        <f>'Data with Vol Ests'!D$502*('Data with Vol Ests'!D125+('Data with Vol Ests'!D126-'Data with Vol Ests'!D125)*('Data with Vol Ests'!G$503/'Data with Vol Ests'!G126))/'Data with Vol Ests'!D125</f>
        <v>11118.565918406333</v>
      </c>
      <c r="C125" s="4">
        <f>'Data with Vol Ests'!I$502*('Data with Vol Ests'!I125+('Data with Vol Ests'!I126-'Data with Vol Ests'!I125)*('Data with Vol Ests'!L$503/'Data with Vol Ests'!L126))/'Data with Vol Ests'!I125</f>
        <v>5247.1956676235732</v>
      </c>
      <c r="D125" s="4">
        <f>'Data with Vol Ests'!N$502*('Data with Vol Ests'!N125+('Data with Vol Ests'!N126-'Data with Vol Ests'!N125)*('Data with Vol Ests'!Q$503/'Data with Vol Ests'!Q126))/'Data with Vol Ests'!N125</f>
        <v>4210.267292815608</v>
      </c>
      <c r="E125" s="4">
        <f>'Data with Vol Ests'!S$502*('Data with Vol Ests'!S125+('Data with Vol Ests'!S126-'Data with Vol Ests'!S125)*('Data with Vol Ests'!V$503/'Data with Vol Ests'!V126))/'Data with Vol Ests'!S125</f>
        <v>12275.038864552398</v>
      </c>
      <c r="G125" s="5">
        <f>$L$2*B125/Data!C$502+$M$2*C125/Data!D$502+$N$2*D125/Data!E$502+$O$2*E125/Data!F$502</f>
        <v>10247.343963875122</v>
      </c>
      <c r="I125" s="5">
        <f t="shared" si="1"/>
        <v>-247.34396387512243</v>
      </c>
    </row>
    <row r="126" spans="1:9" x14ac:dyDescent="0.25">
      <c r="A126">
        <f>Data!A127</f>
        <v>124</v>
      </c>
      <c r="B126" s="4">
        <f>'Data with Vol Ests'!D$502*('Data with Vol Ests'!D126+('Data with Vol Ests'!D127-'Data with Vol Ests'!D126)*('Data with Vol Ests'!G$503/'Data with Vol Ests'!G127))/'Data with Vol Ests'!D126</f>
        <v>11032.991720524538</v>
      </c>
      <c r="C126" s="4">
        <f>'Data with Vol Ests'!I$502*('Data with Vol Ests'!I126+('Data with Vol Ests'!I127-'Data with Vol Ests'!I126)*('Data with Vol Ests'!L$503/'Data with Vol Ests'!L127))/'Data with Vol Ests'!I126</f>
        <v>5138.2635926181692</v>
      </c>
      <c r="D126" s="4">
        <f>'Data with Vol Ests'!N$502*('Data with Vol Ests'!N126+('Data with Vol Ests'!N127-'Data with Vol Ests'!N126)*('Data with Vol Ests'!Q$503/'Data with Vol Ests'!Q127))/'Data with Vol Ests'!N126</f>
        <v>4201.7242969960644</v>
      </c>
      <c r="E126" s="4">
        <f>'Data with Vol Ests'!S$502*('Data with Vol Ests'!S126+('Data with Vol Ests'!S127-'Data with Vol Ests'!S126)*('Data with Vol Ests'!V$503/'Data with Vol Ests'!V127))/'Data with Vol Ests'!S126</f>
        <v>11967.064753659883</v>
      </c>
      <c r="G126" s="5">
        <f>$L$2*B126/Data!C$502+$M$2*C126/Data!D$502+$N$2*D126/Data!E$502+$O$2*E126/Data!F$502</f>
        <v>10098.672535024063</v>
      </c>
      <c r="I126" s="5">
        <f t="shared" si="1"/>
        <v>-98.672535024063109</v>
      </c>
    </row>
    <row r="127" spans="1:9" x14ac:dyDescent="0.25">
      <c r="A127">
        <f>Data!A128</f>
        <v>125</v>
      </c>
      <c r="B127" s="4">
        <f>'Data with Vol Ests'!D$502*('Data with Vol Ests'!D127+('Data with Vol Ests'!D128-'Data with Vol Ests'!D127)*('Data with Vol Ests'!G$503/'Data with Vol Ests'!G128))/'Data with Vol Ests'!D127</f>
        <v>11106.029165039623</v>
      </c>
      <c r="C127" s="4">
        <f>'Data with Vol Ests'!I$502*('Data with Vol Ests'!I127+('Data with Vol Ests'!I128-'Data with Vol Ests'!I127)*('Data with Vol Ests'!L$503/'Data with Vol Ests'!L128))/'Data with Vol Ests'!I127</f>
        <v>5165.4704511635182</v>
      </c>
      <c r="D127" s="4">
        <f>'Data with Vol Ests'!N$502*('Data with Vol Ests'!N127+('Data with Vol Ests'!N128-'Data with Vol Ests'!N127)*('Data with Vol Ests'!Q$503/'Data with Vol Ests'!Q128))/'Data with Vol Ests'!N127</f>
        <v>4226.3131007488455</v>
      </c>
      <c r="E127" s="4">
        <f>'Data with Vol Ests'!S$502*('Data with Vol Ests'!S127+('Data with Vol Ests'!S128-'Data with Vol Ests'!S127)*('Data with Vol Ests'!V$503/'Data with Vol Ests'!V128))/'Data with Vol Ests'!S127</f>
        <v>12126.29233849378</v>
      </c>
      <c r="G127" s="5">
        <f>$L$2*B127/Data!C$502+$M$2*C127/Data!D$502+$N$2*D127/Data!E$502+$O$2*E127/Data!F$502</f>
        <v>10173.940431105748</v>
      </c>
      <c r="I127" s="5">
        <f t="shared" si="1"/>
        <v>-173.94043110574785</v>
      </c>
    </row>
    <row r="128" spans="1:9" x14ac:dyDescent="0.25">
      <c r="A128">
        <f>Data!A129</f>
        <v>126</v>
      </c>
      <c r="B128" s="4">
        <f>'Data with Vol Ests'!D$502*('Data with Vol Ests'!D128+('Data with Vol Ests'!D129-'Data with Vol Ests'!D128)*('Data with Vol Ests'!G$503/'Data with Vol Ests'!G129))/'Data with Vol Ests'!D128</f>
        <v>10804.186164959901</v>
      </c>
      <c r="C128" s="4">
        <f>'Data with Vol Ests'!I$502*('Data with Vol Ests'!I128+('Data with Vol Ests'!I129-'Data with Vol Ests'!I128)*('Data with Vol Ests'!L$503/'Data with Vol Ests'!L129))/'Data with Vol Ests'!I128</f>
        <v>4947.7321939274134</v>
      </c>
      <c r="D128" s="4">
        <f>'Data with Vol Ests'!N$502*('Data with Vol Ests'!N128+('Data with Vol Ests'!N129-'Data with Vol Ests'!N128)*('Data with Vol Ests'!Q$503/'Data with Vol Ests'!Q129))/'Data with Vol Ests'!N128</f>
        <v>4157.6557677838782</v>
      </c>
      <c r="E128" s="4">
        <f>'Data with Vol Ests'!S$502*('Data with Vol Ests'!S128+('Data with Vol Ests'!S129-'Data with Vol Ests'!S128)*('Data with Vol Ests'!V$503/'Data with Vol Ests'!V129))/'Data with Vol Ests'!S128</f>
        <v>11956.674028653195</v>
      </c>
      <c r="G128" s="5">
        <f>$L$2*B128/Data!C$502+$M$2*C128/Data!D$502+$N$2*D128/Data!E$502+$O$2*E128/Data!F$502</f>
        <v>9889.5269208993104</v>
      </c>
      <c r="I128" s="5">
        <f t="shared" si="1"/>
        <v>110.47307910068957</v>
      </c>
    </row>
    <row r="129" spans="1:9" x14ac:dyDescent="0.25">
      <c r="A129">
        <f>Data!A130</f>
        <v>127</v>
      </c>
      <c r="B129" s="4">
        <f>'Data with Vol Ests'!D$502*('Data with Vol Ests'!D129+('Data with Vol Ests'!D130-'Data with Vol Ests'!D129)*('Data with Vol Ests'!G$503/'Data with Vol Ests'!G130))/'Data with Vol Ests'!D129</f>
        <v>10783.160263436199</v>
      </c>
      <c r="C129" s="4">
        <f>'Data with Vol Ests'!I$502*('Data with Vol Ests'!I129+('Data with Vol Ests'!I130-'Data with Vol Ests'!I129)*('Data with Vol Ests'!L$503/'Data with Vol Ests'!L130))/'Data with Vol Ests'!I129</f>
        <v>5300.4768167895445</v>
      </c>
      <c r="D129" s="4">
        <f>'Data with Vol Ests'!N$502*('Data with Vol Ests'!N129+('Data with Vol Ests'!N130-'Data with Vol Ests'!N129)*('Data with Vol Ests'!Q$503/'Data with Vol Ests'!Q130))/'Data with Vol Ests'!N129</f>
        <v>4276.7191795021308</v>
      </c>
      <c r="E129" s="4">
        <f>'Data with Vol Ests'!S$502*('Data with Vol Ests'!S129+('Data with Vol Ests'!S130-'Data with Vol Ests'!S129)*('Data with Vol Ests'!V$503/'Data with Vol Ests'!V130))/'Data with Vol Ests'!S129</f>
        <v>12394.720743912399</v>
      </c>
      <c r="G129" s="5">
        <f>$L$2*B129/Data!C$502+$M$2*C129/Data!D$502+$N$2*D129/Data!E$502+$O$2*E129/Data!F$502</f>
        <v>10190.6854905688</v>
      </c>
      <c r="I129" s="5">
        <f t="shared" si="1"/>
        <v>-190.68549056879965</v>
      </c>
    </row>
    <row r="130" spans="1:9" x14ac:dyDescent="0.25">
      <c r="A130">
        <f>Data!A131</f>
        <v>128</v>
      </c>
      <c r="B130" s="4">
        <f>'Data with Vol Ests'!D$502*('Data with Vol Ests'!D130+('Data with Vol Ests'!D131-'Data with Vol Ests'!D130)*('Data with Vol Ests'!G$503/'Data with Vol Ests'!G131))/'Data with Vol Ests'!D130</f>
        <v>10845.477314916168</v>
      </c>
      <c r="C130" s="4">
        <f>'Data with Vol Ests'!I$502*('Data with Vol Ests'!I130+('Data with Vol Ests'!I131-'Data with Vol Ests'!I130)*('Data with Vol Ests'!L$503/'Data with Vol Ests'!L131))/'Data with Vol Ests'!I130</f>
        <v>5287.7324765726089</v>
      </c>
      <c r="D130" s="4">
        <f>'Data with Vol Ests'!N$502*('Data with Vol Ests'!N130+('Data with Vol Ests'!N131-'Data with Vol Ests'!N130)*('Data with Vol Ests'!Q$503/'Data with Vol Ests'!Q131))/'Data with Vol Ests'!N130</f>
        <v>4259.5462645528251</v>
      </c>
      <c r="E130" s="4">
        <f>'Data with Vol Ests'!S$502*('Data with Vol Ests'!S130+('Data with Vol Ests'!S131-'Data with Vol Ests'!S130)*('Data with Vol Ests'!V$503/'Data with Vol Ests'!V131))/'Data with Vol Ests'!S130</f>
        <v>12155.884064074029</v>
      </c>
      <c r="G130" s="5">
        <f>$L$2*B130/Data!C$502+$M$2*C130/Data!D$502+$N$2*D130/Data!E$502+$O$2*E130/Data!F$502</f>
        <v>10162.607194982655</v>
      </c>
      <c r="I130" s="5">
        <f t="shared" ref="I130:I193" si="2">10000-G130</f>
        <v>-162.60719498265462</v>
      </c>
    </row>
    <row r="131" spans="1:9" x14ac:dyDescent="0.25">
      <c r="A131">
        <f>Data!A132</f>
        <v>129</v>
      </c>
      <c r="B131" s="4">
        <f>'Data with Vol Ests'!D$502*('Data with Vol Ests'!D131+('Data with Vol Ests'!D132-'Data with Vol Ests'!D131)*('Data with Vol Ests'!G$503/'Data with Vol Ests'!G132))/'Data with Vol Ests'!D131</f>
        <v>10951.114993734293</v>
      </c>
      <c r="C131" s="4">
        <f>'Data with Vol Ests'!I$502*('Data with Vol Ests'!I131+('Data with Vol Ests'!I132-'Data with Vol Ests'!I131)*('Data with Vol Ests'!L$503/'Data with Vol Ests'!L132))/'Data with Vol Ests'!I131</f>
        <v>5345.6962380100977</v>
      </c>
      <c r="D131" s="4">
        <f>'Data with Vol Ests'!N$502*('Data with Vol Ests'!N131+('Data with Vol Ests'!N132-'Data with Vol Ests'!N131)*('Data with Vol Ests'!Q$503/'Data with Vol Ests'!Q132))/'Data with Vol Ests'!N131</f>
        <v>4409.0781338050519</v>
      </c>
      <c r="E131" s="4">
        <f>'Data with Vol Ests'!S$502*('Data with Vol Ests'!S131+('Data with Vol Ests'!S132-'Data with Vol Ests'!S131)*('Data with Vol Ests'!V$503/'Data with Vol Ests'!V132))/'Data with Vol Ests'!S131</f>
        <v>12057.774122262388</v>
      </c>
      <c r="G131" s="5">
        <f>$L$2*B131/Data!C$502+$M$2*C131/Data!D$502+$N$2*D131/Data!E$502+$O$2*E131/Data!F$502</f>
        <v>10255.912966613998</v>
      </c>
      <c r="I131" s="5">
        <f t="shared" si="2"/>
        <v>-255.91296661399792</v>
      </c>
    </row>
    <row r="132" spans="1:9" x14ac:dyDescent="0.25">
      <c r="A132">
        <f>Data!A133</f>
        <v>130</v>
      </c>
      <c r="B132" s="4">
        <f>'Data with Vol Ests'!D$502*('Data with Vol Ests'!D132+('Data with Vol Ests'!D133-'Data with Vol Ests'!D132)*('Data with Vol Ests'!G$503/'Data with Vol Ests'!G133))/'Data with Vol Ests'!D132</f>
        <v>9025.0164213500393</v>
      </c>
      <c r="C132" s="4">
        <f>'Data with Vol Ests'!I$502*('Data with Vol Ests'!I132+('Data with Vol Ests'!I133-'Data with Vol Ests'!I132)*('Data with Vol Ests'!L$503/'Data with Vol Ests'!L133))/'Data with Vol Ests'!I132</f>
        <v>4533.5792535356777</v>
      </c>
      <c r="D132" s="4">
        <f>'Data with Vol Ests'!N$502*('Data with Vol Ests'!N132+('Data with Vol Ests'!N133-'Data with Vol Ests'!N132)*('Data with Vol Ests'!Q$503/'Data with Vol Ests'!Q133))/'Data with Vol Ests'!N132</f>
        <v>3565.9526943417204</v>
      </c>
      <c r="E132" s="4">
        <f>'Data with Vol Ests'!S$502*('Data with Vol Ests'!S132+('Data with Vol Ests'!S133-'Data with Vol Ests'!S132)*('Data with Vol Ests'!V$503/'Data with Vol Ests'!V133))/'Data with Vol Ests'!S132</f>
        <v>11819.780302801193</v>
      </c>
      <c r="G132" s="5">
        <f>$L$2*B132/Data!C$502+$M$2*C132/Data!D$502+$N$2*D132/Data!E$502+$O$2*E132/Data!F$502</f>
        <v>8821.8707553711429</v>
      </c>
      <c r="I132" s="5">
        <f t="shared" si="2"/>
        <v>1178.1292446288571</v>
      </c>
    </row>
    <row r="133" spans="1:9" x14ac:dyDescent="0.25">
      <c r="A133">
        <f>Data!A134</f>
        <v>131</v>
      </c>
      <c r="B133" s="4">
        <f>'Data with Vol Ests'!D$502*('Data with Vol Ests'!D133+('Data with Vol Ests'!D134-'Data with Vol Ests'!D133)*('Data with Vol Ests'!G$503/'Data with Vol Ests'!G134))/'Data with Vol Ests'!D133</f>
        <v>11137.864521561452</v>
      </c>
      <c r="C133" s="4">
        <f>'Data with Vol Ests'!I$502*('Data with Vol Ests'!I133+('Data with Vol Ests'!I134-'Data with Vol Ests'!I133)*('Data with Vol Ests'!L$503/'Data with Vol Ests'!L134))/'Data with Vol Ests'!I133</f>
        <v>4831.7614876531998</v>
      </c>
      <c r="D133" s="4">
        <f>'Data with Vol Ests'!N$502*('Data with Vol Ests'!N133+('Data with Vol Ests'!N134-'Data with Vol Ests'!N133)*('Data with Vol Ests'!Q$503/'Data with Vol Ests'!Q134))/'Data with Vol Ests'!N133</f>
        <v>4051.5516275377349</v>
      </c>
      <c r="E133" s="4">
        <f>'Data with Vol Ests'!S$502*('Data with Vol Ests'!S133+('Data with Vol Ests'!S134-'Data with Vol Ests'!S133)*('Data with Vol Ests'!V$503/'Data with Vol Ests'!V134))/'Data with Vol Ests'!S133</f>
        <v>10979.459710904459</v>
      </c>
      <c r="G133" s="5">
        <f>$L$2*B133/Data!C$502+$M$2*C133/Data!D$502+$N$2*D133/Data!E$502+$O$2*E133/Data!F$502</f>
        <v>9757.4369303053354</v>
      </c>
      <c r="I133" s="5">
        <f t="shared" si="2"/>
        <v>242.56306969466459</v>
      </c>
    </row>
    <row r="134" spans="1:9" x14ac:dyDescent="0.25">
      <c r="A134">
        <f>Data!A135</f>
        <v>132</v>
      </c>
      <c r="B134" s="4">
        <f>'Data with Vol Ests'!D$502*('Data with Vol Ests'!D134+('Data with Vol Ests'!D135-'Data with Vol Ests'!D134)*('Data with Vol Ests'!G$503/'Data with Vol Ests'!G135))/'Data with Vol Ests'!D134</f>
        <v>10944.781576940497</v>
      </c>
      <c r="C134" s="4">
        <f>'Data with Vol Ests'!I$502*('Data with Vol Ests'!I134+('Data with Vol Ests'!I135-'Data with Vol Ests'!I134)*('Data with Vol Ests'!L$503/'Data with Vol Ests'!L135))/'Data with Vol Ests'!I134</f>
        <v>5037.6468369790691</v>
      </c>
      <c r="D134" s="4">
        <f>'Data with Vol Ests'!N$502*('Data with Vol Ests'!N134+('Data with Vol Ests'!N135-'Data with Vol Ests'!N134)*('Data with Vol Ests'!Q$503/'Data with Vol Ests'!Q135))/'Data with Vol Ests'!N134</f>
        <v>4087.9555906546907</v>
      </c>
      <c r="E134" s="4">
        <f>'Data with Vol Ests'!S$502*('Data with Vol Ests'!S134+('Data with Vol Ests'!S135-'Data with Vol Ests'!S134)*('Data with Vol Ests'!V$503/'Data with Vol Ests'!V135))/'Data with Vol Ests'!S134</f>
        <v>11789.907308303684</v>
      </c>
      <c r="G134" s="5">
        <f>$L$2*B134/Data!C$502+$M$2*C134/Data!D$502+$N$2*D134/Data!E$502+$O$2*E134/Data!F$502</f>
        <v>9949.9443392259927</v>
      </c>
      <c r="I134" s="5">
        <f t="shared" si="2"/>
        <v>50.055660774007265</v>
      </c>
    </row>
    <row r="135" spans="1:9" x14ac:dyDescent="0.25">
      <c r="A135">
        <f>Data!A136</f>
        <v>133</v>
      </c>
      <c r="B135" s="4">
        <f>'Data with Vol Ests'!D$502*('Data with Vol Ests'!D135+('Data with Vol Ests'!D136-'Data with Vol Ests'!D135)*('Data with Vol Ests'!G$503/'Data with Vol Ests'!G136))/'Data with Vol Ests'!D135</f>
        <v>10742.691971913968</v>
      </c>
      <c r="C135" s="4">
        <f>'Data with Vol Ests'!I$502*('Data with Vol Ests'!I135+('Data with Vol Ests'!I136-'Data with Vol Ests'!I135)*('Data with Vol Ests'!L$503/'Data with Vol Ests'!L136))/'Data with Vol Ests'!I135</f>
        <v>5197.5781872277657</v>
      </c>
      <c r="D135" s="4">
        <f>'Data with Vol Ests'!N$502*('Data with Vol Ests'!N135+('Data with Vol Ests'!N136-'Data with Vol Ests'!N135)*('Data with Vol Ests'!Q$503/'Data with Vol Ests'!Q136))/'Data with Vol Ests'!N135</f>
        <v>4145.6800660978961</v>
      </c>
      <c r="E135" s="4">
        <f>'Data with Vol Ests'!S$502*('Data with Vol Ests'!S135+('Data with Vol Ests'!S136-'Data with Vol Ests'!S135)*('Data with Vol Ests'!V$503/'Data with Vol Ests'!V136))/'Data with Vol Ests'!S135</f>
        <v>11662.791101838342</v>
      </c>
      <c r="G135" s="5">
        <f>$L$2*B135/Data!C$502+$M$2*C135/Data!D$502+$N$2*D135/Data!E$502+$O$2*E135/Data!F$502</f>
        <v>9962.4733793114992</v>
      </c>
      <c r="I135" s="5">
        <f t="shared" si="2"/>
        <v>37.52662068850077</v>
      </c>
    </row>
    <row r="136" spans="1:9" x14ac:dyDescent="0.25">
      <c r="A136">
        <f>Data!A137</f>
        <v>134</v>
      </c>
      <c r="B136" s="4">
        <f>'Data with Vol Ests'!D$502*('Data with Vol Ests'!D136+('Data with Vol Ests'!D137-'Data with Vol Ests'!D136)*('Data with Vol Ests'!G$503/'Data with Vol Ests'!G137))/'Data with Vol Ests'!D136</f>
        <v>10874.106140663143</v>
      </c>
      <c r="C136" s="4">
        <f>'Data with Vol Ests'!I$502*('Data with Vol Ests'!I136+('Data with Vol Ests'!I137-'Data with Vol Ests'!I136)*('Data with Vol Ests'!L$503/'Data with Vol Ests'!L137))/'Data with Vol Ests'!I136</f>
        <v>5025.5537388751991</v>
      </c>
      <c r="D136" s="4">
        <f>'Data with Vol Ests'!N$502*('Data with Vol Ests'!N136+('Data with Vol Ests'!N137-'Data with Vol Ests'!N136)*('Data with Vol Ests'!Q$503/'Data with Vol Ests'!Q137))/'Data with Vol Ests'!N136</f>
        <v>4128.9800644144598</v>
      </c>
      <c r="E136" s="4">
        <f>'Data with Vol Ests'!S$502*('Data with Vol Ests'!S136+('Data with Vol Ests'!S137-'Data with Vol Ests'!S136)*('Data with Vol Ests'!V$503/'Data with Vol Ests'!V137))/'Data with Vol Ests'!S136</f>
        <v>11180.341815072918</v>
      </c>
      <c r="G136" s="5">
        <f>$L$2*B136/Data!C$502+$M$2*C136/Data!D$502+$N$2*D136/Data!E$502+$O$2*E136/Data!F$502</f>
        <v>9826.0503650775499</v>
      </c>
      <c r="I136" s="5">
        <f t="shared" si="2"/>
        <v>173.94963492245006</v>
      </c>
    </row>
    <row r="137" spans="1:9" x14ac:dyDescent="0.25">
      <c r="A137">
        <f>Data!A138</f>
        <v>135</v>
      </c>
      <c r="B137" s="4">
        <f>'Data with Vol Ests'!D$502*('Data with Vol Ests'!D137+('Data with Vol Ests'!D138-'Data with Vol Ests'!D137)*('Data with Vol Ests'!G$503/'Data with Vol Ests'!G138))/'Data with Vol Ests'!D137</f>
        <v>11396.202286500815</v>
      </c>
      <c r="C137" s="4">
        <f>'Data with Vol Ests'!I$502*('Data with Vol Ests'!I137+('Data with Vol Ests'!I138-'Data with Vol Ests'!I137)*('Data with Vol Ests'!L$503/'Data with Vol Ests'!L138))/'Data with Vol Ests'!I137</f>
        <v>5435.4682594253254</v>
      </c>
      <c r="D137" s="4">
        <f>'Data with Vol Ests'!N$502*('Data with Vol Ests'!N137+('Data with Vol Ests'!N138-'Data with Vol Ests'!N137)*('Data with Vol Ests'!Q$503/'Data with Vol Ests'!Q138))/'Data with Vol Ests'!N137</f>
        <v>4357.8121221669344</v>
      </c>
      <c r="E137" s="4">
        <f>'Data with Vol Ests'!S$502*('Data with Vol Ests'!S137+('Data with Vol Ests'!S138-'Data with Vol Ests'!S137)*('Data with Vol Ests'!V$503/'Data with Vol Ests'!V138))/'Data with Vol Ests'!S137</f>
        <v>12240.618738282401</v>
      </c>
      <c r="G137" s="5">
        <f>$L$2*B137/Data!C$502+$M$2*C137/Data!D$502+$N$2*D137/Data!E$502+$O$2*E137/Data!F$502</f>
        <v>10490.95452750237</v>
      </c>
      <c r="I137" s="5">
        <f t="shared" si="2"/>
        <v>-490.95452750237018</v>
      </c>
    </row>
    <row r="138" spans="1:9" x14ac:dyDescent="0.25">
      <c r="A138">
        <f>Data!A139</f>
        <v>136</v>
      </c>
      <c r="B138" s="4">
        <f>'Data with Vol Ests'!D$502*('Data with Vol Ests'!D138+('Data with Vol Ests'!D139-'Data with Vol Ests'!D138)*('Data with Vol Ests'!G$503/'Data with Vol Ests'!G139))/'Data with Vol Ests'!D138</f>
        <v>10987.891892859634</v>
      </c>
      <c r="C138" s="4">
        <f>'Data with Vol Ests'!I$502*('Data with Vol Ests'!I138+('Data with Vol Ests'!I139-'Data with Vol Ests'!I138)*('Data with Vol Ests'!L$503/'Data with Vol Ests'!L139))/'Data with Vol Ests'!I138</f>
        <v>5247.9871232481291</v>
      </c>
      <c r="D138" s="4">
        <f>'Data with Vol Ests'!N$502*('Data with Vol Ests'!N138+('Data with Vol Ests'!N139-'Data with Vol Ests'!N138)*('Data with Vol Ests'!Q$503/'Data with Vol Ests'!Q139))/'Data with Vol Ests'!N138</f>
        <v>4271.3797214668248</v>
      </c>
      <c r="E138" s="4">
        <f>'Data with Vol Ests'!S$502*('Data with Vol Ests'!S138+('Data with Vol Ests'!S139-'Data with Vol Ests'!S138)*('Data with Vol Ests'!V$503/'Data with Vol Ests'!V139))/'Data with Vol Ests'!S138</f>
        <v>11915.031906456299</v>
      </c>
      <c r="G138" s="5">
        <f>$L$2*B138/Data!C$502+$M$2*C138/Data!D$502+$N$2*D138/Data!E$502+$O$2*E138/Data!F$502</f>
        <v>10154.946009942791</v>
      </c>
      <c r="I138" s="5">
        <f t="shared" si="2"/>
        <v>-154.94600994279062</v>
      </c>
    </row>
    <row r="139" spans="1:9" x14ac:dyDescent="0.25">
      <c r="A139">
        <f>Data!A140</f>
        <v>137</v>
      </c>
      <c r="B139" s="4">
        <f>'Data with Vol Ests'!D$502*('Data with Vol Ests'!D139+('Data with Vol Ests'!D140-'Data with Vol Ests'!D139)*('Data with Vol Ests'!G$503/'Data with Vol Ests'!G140))/'Data with Vol Ests'!D139</f>
        <v>11181.022781619011</v>
      </c>
      <c r="C139" s="4">
        <f>'Data with Vol Ests'!I$502*('Data with Vol Ests'!I139+('Data with Vol Ests'!I140-'Data with Vol Ests'!I139)*('Data with Vol Ests'!L$503/'Data with Vol Ests'!L140))/'Data with Vol Ests'!I139</f>
        <v>5403.6877882470553</v>
      </c>
      <c r="D139" s="4">
        <f>'Data with Vol Ests'!N$502*('Data with Vol Ests'!N139+('Data with Vol Ests'!N140-'Data with Vol Ests'!N139)*('Data with Vol Ests'!Q$503/'Data with Vol Ests'!Q140))/'Data with Vol Ests'!N139</f>
        <v>4402.8211716956775</v>
      </c>
      <c r="E139" s="4">
        <f>'Data with Vol Ests'!S$502*('Data with Vol Ests'!S139+('Data with Vol Ests'!S140-'Data with Vol Ests'!S139)*('Data with Vol Ests'!V$503/'Data with Vol Ests'!V140))/'Data with Vol Ests'!S139</f>
        <v>12391.377437031295</v>
      </c>
      <c r="G139" s="5">
        <f>$L$2*B139/Data!C$502+$M$2*C139/Data!D$502+$N$2*D139/Data!E$502+$O$2*E139/Data!F$502</f>
        <v>10428.560083884513</v>
      </c>
      <c r="I139" s="5">
        <f t="shared" si="2"/>
        <v>-428.56008388451301</v>
      </c>
    </row>
    <row r="140" spans="1:9" x14ac:dyDescent="0.25">
      <c r="A140">
        <f>Data!A141</f>
        <v>138</v>
      </c>
      <c r="B140" s="4">
        <f>'Data with Vol Ests'!D$502*('Data with Vol Ests'!D140+('Data with Vol Ests'!D141-'Data with Vol Ests'!D140)*('Data with Vol Ests'!G$503/'Data with Vol Ests'!G141))/'Data with Vol Ests'!D140</f>
        <v>11058.869667372019</v>
      </c>
      <c r="C140" s="4">
        <f>'Data with Vol Ests'!I$502*('Data with Vol Ests'!I140+('Data with Vol Ests'!I141-'Data with Vol Ests'!I140)*('Data with Vol Ests'!L$503/'Data with Vol Ests'!L141))/'Data with Vol Ests'!I140</f>
        <v>5246.0488865638472</v>
      </c>
      <c r="D140" s="4">
        <f>'Data with Vol Ests'!N$502*('Data with Vol Ests'!N140+('Data with Vol Ests'!N141-'Data with Vol Ests'!N140)*('Data with Vol Ests'!Q$503/'Data with Vol Ests'!Q141))/'Data with Vol Ests'!N140</f>
        <v>4259.9908308808917</v>
      </c>
      <c r="E140" s="4">
        <f>'Data with Vol Ests'!S$502*('Data with Vol Ests'!S140+('Data with Vol Ests'!S141-'Data with Vol Ests'!S140)*('Data with Vol Ests'!V$503/'Data with Vol Ests'!V141))/'Data with Vol Ests'!S140</f>
        <v>12088.270621193871</v>
      </c>
      <c r="G140" s="5">
        <f>$L$2*B140/Data!C$502+$M$2*C140/Data!D$502+$N$2*D140/Data!E$502+$O$2*E140/Data!F$502</f>
        <v>10205.862839578713</v>
      </c>
      <c r="I140" s="5">
        <f t="shared" si="2"/>
        <v>-205.86283957871274</v>
      </c>
    </row>
    <row r="141" spans="1:9" x14ac:dyDescent="0.25">
      <c r="A141">
        <f>Data!A142</f>
        <v>139</v>
      </c>
      <c r="B141" s="4">
        <f>'Data with Vol Ests'!D$502*('Data with Vol Ests'!D141+('Data with Vol Ests'!D142-'Data with Vol Ests'!D141)*('Data with Vol Ests'!G$503/'Data with Vol Ests'!G142))/'Data with Vol Ests'!D141</f>
        <v>11124.66832577851</v>
      </c>
      <c r="C141" s="4">
        <f>'Data with Vol Ests'!I$502*('Data with Vol Ests'!I141+('Data with Vol Ests'!I142-'Data with Vol Ests'!I141)*('Data with Vol Ests'!L$503/'Data with Vol Ests'!L142))/'Data with Vol Ests'!I141</f>
        <v>5162.8059402059398</v>
      </c>
      <c r="D141" s="4">
        <f>'Data with Vol Ests'!N$502*('Data with Vol Ests'!N141+('Data with Vol Ests'!N142-'Data with Vol Ests'!N141)*('Data with Vol Ests'!Q$503/'Data with Vol Ests'!Q142))/'Data with Vol Ests'!N141</f>
        <v>4122.0336140317977</v>
      </c>
      <c r="E141" s="4">
        <f>'Data with Vol Ests'!S$502*('Data with Vol Ests'!S141+('Data with Vol Ests'!S142-'Data with Vol Ests'!S141)*('Data with Vol Ests'!V$503/'Data with Vol Ests'!V142))/'Data with Vol Ests'!S141</f>
        <v>12152.131605817889</v>
      </c>
      <c r="G141" s="5">
        <f>$L$2*B141/Data!C$502+$M$2*C141/Data!D$502+$N$2*D141/Data!E$502+$O$2*E141/Data!F$502</f>
        <v>10158.18057238459</v>
      </c>
      <c r="I141" s="5">
        <f t="shared" si="2"/>
        <v>-158.18057238459005</v>
      </c>
    </row>
    <row r="142" spans="1:9" x14ac:dyDescent="0.25">
      <c r="A142">
        <f>Data!A143</f>
        <v>140</v>
      </c>
      <c r="B142" s="4">
        <f>'Data with Vol Ests'!D$502*('Data with Vol Ests'!D142+('Data with Vol Ests'!D143-'Data with Vol Ests'!D142)*('Data with Vol Ests'!G$503/'Data with Vol Ests'!G143))/'Data with Vol Ests'!D142</f>
        <v>10420.477992942346</v>
      </c>
      <c r="C142" s="4">
        <f>'Data with Vol Ests'!I$502*('Data with Vol Ests'!I142+('Data with Vol Ests'!I143-'Data with Vol Ests'!I142)*('Data with Vol Ests'!L$503/'Data with Vol Ests'!L143))/'Data with Vol Ests'!I142</f>
        <v>4983.2434241014598</v>
      </c>
      <c r="D142" s="4">
        <f>'Data with Vol Ests'!N$502*('Data with Vol Ests'!N142+('Data with Vol Ests'!N143-'Data with Vol Ests'!N142)*('Data with Vol Ests'!Q$503/'Data with Vol Ests'!Q143))/'Data with Vol Ests'!N142</f>
        <v>4065.7501750532788</v>
      </c>
      <c r="E142" s="4">
        <f>'Data with Vol Ests'!S$502*('Data with Vol Ests'!S142+('Data with Vol Ests'!S143-'Data with Vol Ests'!S142)*('Data with Vol Ests'!V$503/'Data with Vol Ests'!V143))/'Data with Vol Ests'!S142</f>
        <v>11876.167402447327</v>
      </c>
      <c r="G142" s="5">
        <f>$L$2*B142/Data!C$502+$M$2*C142/Data!D$502+$N$2*D142/Data!E$502+$O$2*E142/Data!F$502</f>
        <v>9733.0230581379783</v>
      </c>
      <c r="I142" s="5">
        <f t="shared" si="2"/>
        <v>266.9769418620217</v>
      </c>
    </row>
    <row r="143" spans="1:9" x14ac:dyDescent="0.25">
      <c r="A143">
        <f>Data!A144</f>
        <v>141</v>
      </c>
      <c r="B143" s="4">
        <f>'Data with Vol Ests'!D$502*('Data with Vol Ests'!D143+('Data with Vol Ests'!D144-'Data with Vol Ests'!D143)*('Data with Vol Ests'!G$503/'Data with Vol Ests'!G144))/'Data with Vol Ests'!D143</f>
        <v>11148.864099711951</v>
      </c>
      <c r="C143" s="4">
        <f>'Data with Vol Ests'!I$502*('Data with Vol Ests'!I143+('Data with Vol Ests'!I144-'Data with Vol Ests'!I143)*('Data with Vol Ests'!L$503/'Data with Vol Ests'!L144))/'Data with Vol Ests'!I143</f>
        <v>4728.503346133426</v>
      </c>
      <c r="D143" s="4">
        <f>'Data with Vol Ests'!N$502*('Data with Vol Ests'!N143+('Data with Vol Ests'!N144-'Data with Vol Ests'!N143)*('Data with Vol Ests'!Q$503/'Data with Vol Ests'!Q144))/'Data with Vol Ests'!N143</f>
        <v>3880.4636293112162</v>
      </c>
      <c r="E143" s="4">
        <f>'Data with Vol Ests'!S$502*('Data with Vol Ests'!S143+('Data with Vol Ests'!S144-'Data with Vol Ests'!S143)*('Data with Vol Ests'!V$503/'Data with Vol Ests'!V144))/'Data with Vol Ests'!S143</f>
        <v>11413.738039694394</v>
      </c>
      <c r="G143" s="5">
        <f>$L$2*B143/Data!C$502+$M$2*C143/Data!D$502+$N$2*D143/Data!E$502+$O$2*E143/Data!F$502</f>
        <v>9730.8200147281586</v>
      </c>
      <c r="I143" s="5">
        <f t="shared" si="2"/>
        <v>269.17998527184136</v>
      </c>
    </row>
    <row r="144" spans="1:9" x14ac:dyDescent="0.25">
      <c r="A144">
        <f>Data!A145</f>
        <v>142</v>
      </c>
      <c r="B144" s="4">
        <f>'Data with Vol Ests'!D$502*('Data with Vol Ests'!D144+('Data with Vol Ests'!D145-'Data with Vol Ests'!D144)*('Data with Vol Ests'!G$503/'Data with Vol Ests'!G145))/'Data with Vol Ests'!D144</f>
        <v>11081.097969382619</v>
      </c>
      <c r="C144" s="4">
        <f>'Data with Vol Ests'!I$502*('Data with Vol Ests'!I144+('Data with Vol Ests'!I145-'Data with Vol Ests'!I144)*('Data with Vol Ests'!L$503/'Data with Vol Ests'!L145))/'Data with Vol Ests'!I144</f>
        <v>5521.6060693968102</v>
      </c>
      <c r="D144" s="4">
        <f>'Data with Vol Ests'!N$502*('Data with Vol Ests'!N144+('Data with Vol Ests'!N145-'Data with Vol Ests'!N144)*('Data with Vol Ests'!Q$503/'Data with Vol Ests'!Q145))/'Data with Vol Ests'!N144</f>
        <v>4432.9621094236954</v>
      </c>
      <c r="E144" s="4">
        <f>'Data with Vol Ests'!S$502*('Data with Vol Ests'!S144+('Data with Vol Ests'!S145-'Data with Vol Ests'!S144)*('Data with Vol Ests'!V$503/'Data with Vol Ests'!V145))/'Data with Vol Ests'!S144</f>
        <v>12202.06958134159</v>
      </c>
      <c r="G144" s="5">
        <f>$L$2*B144/Data!C$502+$M$2*C144/Data!D$502+$N$2*D144/Data!E$502+$O$2*E144/Data!F$502</f>
        <v>10437.134269502645</v>
      </c>
      <c r="I144" s="5">
        <f t="shared" si="2"/>
        <v>-437.13426950264511</v>
      </c>
    </row>
    <row r="145" spans="1:9" x14ac:dyDescent="0.25">
      <c r="A145">
        <f>Data!A146</f>
        <v>143</v>
      </c>
      <c r="B145" s="4">
        <f>'Data with Vol Ests'!D$502*('Data with Vol Ests'!D145+('Data with Vol Ests'!D146-'Data with Vol Ests'!D145)*('Data with Vol Ests'!G$503/'Data with Vol Ests'!G146))/'Data with Vol Ests'!D145</f>
        <v>10908.360566734935</v>
      </c>
      <c r="C145" s="4">
        <f>'Data with Vol Ests'!I$502*('Data with Vol Ests'!I145+('Data with Vol Ests'!I146-'Data with Vol Ests'!I145)*('Data with Vol Ests'!L$503/'Data with Vol Ests'!L146))/'Data with Vol Ests'!I145</f>
        <v>5191.3279797099513</v>
      </c>
      <c r="D145" s="4">
        <f>'Data with Vol Ests'!N$502*('Data with Vol Ests'!N145+('Data with Vol Ests'!N146-'Data with Vol Ests'!N145)*('Data with Vol Ests'!Q$503/'Data with Vol Ests'!Q146))/'Data with Vol Ests'!N145</f>
        <v>4210.9502830270012</v>
      </c>
      <c r="E145" s="4">
        <f>'Data with Vol Ests'!S$502*('Data with Vol Ests'!S145+('Data with Vol Ests'!S146-'Data with Vol Ests'!S145)*('Data with Vol Ests'!V$503/'Data with Vol Ests'!V146))/'Data with Vol Ests'!S145</f>
        <v>11882.73795095232</v>
      </c>
      <c r="G145" s="5">
        <f>$L$2*B145/Data!C$502+$M$2*C145/Data!D$502+$N$2*D145/Data!E$502+$O$2*E145/Data!F$502</f>
        <v>10072.182740699955</v>
      </c>
      <c r="I145" s="5">
        <f t="shared" si="2"/>
        <v>-72.182740699954593</v>
      </c>
    </row>
    <row r="146" spans="1:9" x14ac:dyDescent="0.25">
      <c r="A146">
        <f>Data!A147</f>
        <v>144</v>
      </c>
      <c r="B146" s="4">
        <f>'Data with Vol Ests'!D$502*('Data with Vol Ests'!D146+('Data with Vol Ests'!D147-'Data with Vol Ests'!D146)*('Data with Vol Ests'!G$503/'Data with Vol Ests'!G147))/'Data with Vol Ests'!D146</f>
        <v>11296.775333463138</v>
      </c>
      <c r="C146" s="4">
        <f>'Data with Vol Ests'!I$502*('Data with Vol Ests'!I146+('Data with Vol Ests'!I147-'Data with Vol Ests'!I146)*('Data with Vol Ests'!L$503/'Data with Vol Ests'!L147))/'Data with Vol Ests'!I146</f>
        <v>5329.3558456397495</v>
      </c>
      <c r="D146" s="4">
        <f>'Data with Vol Ests'!N$502*('Data with Vol Ests'!N146+('Data with Vol Ests'!N147-'Data with Vol Ests'!N146)*('Data with Vol Ests'!Q$503/'Data with Vol Ests'!Q147))/'Data with Vol Ests'!N146</f>
        <v>4390.3073028548088</v>
      </c>
      <c r="E146" s="4">
        <f>'Data with Vol Ests'!S$502*('Data with Vol Ests'!S146+('Data with Vol Ests'!S147-'Data with Vol Ests'!S146)*('Data with Vol Ests'!V$503/'Data with Vol Ests'!V147))/'Data with Vol Ests'!S146</f>
        <v>12297.634711845771</v>
      </c>
      <c r="G146" s="5">
        <f>$L$2*B146/Data!C$502+$M$2*C146/Data!D$502+$N$2*D146/Data!E$502+$O$2*E146/Data!F$502</f>
        <v>10409.052469883936</v>
      </c>
      <c r="I146" s="5">
        <f t="shared" si="2"/>
        <v>-409.05246988393628</v>
      </c>
    </row>
    <row r="147" spans="1:9" x14ac:dyDescent="0.25">
      <c r="A147">
        <f>Data!A148</f>
        <v>145</v>
      </c>
      <c r="B147" s="4">
        <f>'Data with Vol Ests'!D$502*('Data with Vol Ests'!D147+('Data with Vol Ests'!D148-'Data with Vol Ests'!D147)*('Data with Vol Ests'!G$503/'Data with Vol Ests'!G148))/'Data with Vol Ests'!D147</f>
        <v>11166.37018573153</v>
      </c>
      <c r="C147" s="4">
        <f>'Data with Vol Ests'!I$502*('Data with Vol Ests'!I147+('Data with Vol Ests'!I148-'Data with Vol Ests'!I147)*('Data with Vol Ests'!L$503/'Data with Vol Ests'!L148))/'Data with Vol Ests'!I147</f>
        <v>5266.4364474383128</v>
      </c>
      <c r="D147" s="4">
        <f>'Data with Vol Ests'!N$502*('Data with Vol Ests'!N147+('Data with Vol Ests'!N148-'Data with Vol Ests'!N147)*('Data with Vol Ests'!Q$503/'Data with Vol Ests'!Q148))/'Data with Vol Ests'!N147</f>
        <v>4317.9982491553264</v>
      </c>
      <c r="E147" s="4">
        <f>'Data with Vol Ests'!S$502*('Data with Vol Ests'!S147+('Data with Vol Ests'!S148-'Data with Vol Ests'!S147)*('Data with Vol Ests'!V$503/'Data with Vol Ests'!V148))/'Data with Vol Ests'!S147</f>
        <v>12170.187843097152</v>
      </c>
      <c r="G147" s="5">
        <f>$L$2*B147/Data!C$502+$M$2*C147/Data!D$502+$N$2*D147/Data!E$502+$O$2*E147/Data!F$502</f>
        <v>10285.209702209811</v>
      </c>
      <c r="I147" s="5">
        <f t="shared" si="2"/>
        <v>-285.20970220981144</v>
      </c>
    </row>
    <row r="148" spans="1:9" x14ac:dyDescent="0.25">
      <c r="A148">
        <f>Data!A149</f>
        <v>146</v>
      </c>
      <c r="B148" s="4">
        <f>'Data with Vol Ests'!D$502*('Data with Vol Ests'!D148+('Data with Vol Ests'!D149-'Data with Vol Ests'!D148)*('Data with Vol Ests'!G$503/'Data with Vol Ests'!G149))/'Data with Vol Ests'!D148</f>
        <v>11431.217517775511</v>
      </c>
      <c r="C148" s="4">
        <f>'Data with Vol Ests'!I$502*('Data with Vol Ests'!I148+('Data with Vol Ests'!I149-'Data with Vol Ests'!I148)*('Data with Vol Ests'!L$503/'Data with Vol Ests'!L149))/'Data with Vol Ests'!I148</f>
        <v>5420.8672701990818</v>
      </c>
      <c r="D148" s="4">
        <f>'Data with Vol Ests'!N$502*('Data with Vol Ests'!N148+('Data with Vol Ests'!N149-'Data with Vol Ests'!N148)*('Data with Vol Ests'!Q$503/'Data with Vol Ests'!Q149))/'Data with Vol Ests'!N148</f>
        <v>4423.738497433359</v>
      </c>
      <c r="E148" s="4">
        <f>'Data with Vol Ests'!S$502*('Data with Vol Ests'!S148+('Data with Vol Ests'!S149-'Data with Vol Ests'!S148)*('Data with Vol Ests'!V$503/'Data with Vol Ests'!V149))/'Data with Vol Ests'!S148</f>
        <v>12281.237498250104</v>
      </c>
      <c r="G148" s="5">
        <f>$L$2*B148/Data!C$502+$M$2*C148/Data!D$502+$N$2*D148/Data!E$502+$O$2*E148/Data!F$502</f>
        <v>10518.025041194847</v>
      </c>
      <c r="I148" s="5">
        <f t="shared" si="2"/>
        <v>-518.02504119484729</v>
      </c>
    </row>
    <row r="149" spans="1:9" x14ac:dyDescent="0.25">
      <c r="A149">
        <f>Data!A150</f>
        <v>147</v>
      </c>
      <c r="B149" s="4">
        <f>'Data with Vol Ests'!D$502*('Data with Vol Ests'!D149+('Data with Vol Ests'!D150-'Data with Vol Ests'!D149)*('Data with Vol Ests'!G$503/'Data with Vol Ests'!G150))/'Data with Vol Ests'!D149</f>
        <v>11065.991149128811</v>
      </c>
      <c r="C149" s="4">
        <f>'Data with Vol Ests'!I$502*('Data with Vol Ests'!I149+('Data with Vol Ests'!I150-'Data with Vol Ests'!I149)*('Data with Vol Ests'!L$503/'Data with Vol Ests'!L150))/'Data with Vol Ests'!I149</f>
        <v>5243.7348232125614</v>
      </c>
      <c r="D149" s="4">
        <f>'Data with Vol Ests'!N$502*('Data with Vol Ests'!N149+('Data with Vol Ests'!N150-'Data with Vol Ests'!N149)*('Data with Vol Ests'!Q$503/'Data with Vol Ests'!Q150))/'Data with Vol Ests'!N149</f>
        <v>4297.856898888429</v>
      </c>
      <c r="E149" s="4">
        <f>'Data with Vol Ests'!S$502*('Data with Vol Ests'!S149+('Data with Vol Ests'!S150-'Data with Vol Ests'!S149)*('Data with Vol Ests'!V$503/'Data with Vol Ests'!V150))/'Data with Vol Ests'!S149</f>
        <v>12070.881957165866</v>
      </c>
      <c r="G149" s="5">
        <f>$L$2*B149/Data!C$502+$M$2*C149/Data!D$502+$N$2*D149/Data!E$502+$O$2*E149/Data!F$502</f>
        <v>10213.464299297615</v>
      </c>
      <c r="I149" s="5">
        <f t="shared" si="2"/>
        <v>-213.46429929761507</v>
      </c>
    </row>
    <row r="150" spans="1:9" x14ac:dyDescent="0.25">
      <c r="A150">
        <f>Data!A151</f>
        <v>148</v>
      </c>
      <c r="B150" s="4">
        <f>'Data with Vol Ests'!D$502*('Data with Vol Ests'!D150+('Data with Vol Ests'!D151-'Data with Vol Ests'!D150)*('Data with Vol Ests'!G$503/'Data with Vol Ests'!G151))/'Data with Vol Ests'!D150</f>
        <v>10994.90405195906</v>
      </c>
      <c r="C150" s="4">
        <f>'Data with Vol Ests'!I$502*('Data with Vol Ests'!I150+('Data with Vol Ests'!I151-'Data with Vol Ests'!I150)*('Data with Vol Ests'!L$503/'Data with Vol Ests'!L151))/'Data with Vol Ests'!I150</f>
        <v>5090.6806721317316</v>
      </c>
      <c r="D150" s="4">
        <f>'Data with Vol Ests'!N$502*('Data with Vol Ests'!N150+('Data with Vol Ests'!N151-'Data with Vol Ests'!N150)*('Data with Vol Ests'!Q$503/'Data with Vol Ests'!Q151))/'Data with Vol Ests'!N150</f>
        <v>4111.0041190407801</v>
      </c>
      <c r="E150" s="4">
        <f>'Data with Vol Ests'!S$502*('Data with Vol Ests'!S150+('Data with Vol Ests'!S151-'Data with Vol Ests'!S150)*('Data with Vol Ests'!V$503/'Data with Vol Ests'!V151))/'Data with Vol Ests'!S150</f>
        <v>12050.96437615793</v>
      </c>
      <c r="G150" s="5">
        <f>$L$2*B150/Data!C$502+$M$2*C150/Data!D$502+$N$2*D150/Data!E$502+$O$2*E150/Data!F$502</f>
        <v>10048.386489772131</v>
      </c>
      <c r="I150" s="5">
        <f t="shared" si="2"/>
        <v>-48.386489772130517</v>
      </c>
    </row>
    <row r="151" spans="1:9" x14ac:dyDescent="0.25">
      <c r="A151">
        <f>Data!A152</f>
        <v>149</v>
      </c>
      <c r="B151" s="4">
        <f>'Data with Vol Ests'!D$502*('Data with Vol Ests'!D151+('Data with Vol Ests'!D152-'Data with Vol Ests'!D151)*('Data with Vol Ests'!G$503/'Data with Vol Ests'!G152))/'Data with Vol Ests'!D151</f>
        <v>10853.582987442338</v>
      </c>
      <c r="C151" s="4">
        <f>'Data with Vol Ests'!I$502*('Data with Vol Ests'!I151+('Data with Vol Ests'!I152-'Data with Vol Ests'!I151)*('Data with Vol Ests'!L$503/'Data with Vol Ests'!L152))/'Data with Vol Ests'!I151</f>
        <v>5198.603969314303</v>
      </c>
      <c r="D151" s="4">
        <f>'Data with Vol Ests'!N$502*('Data with Vol Ests'!N151+('Data with Vol Ests'!N152-'Data with Vol Ests'!N151)*('Data with Vol Ests'!Q$503/'Data with Vol Ests'!Q152))/'Data with Vol Ests'!N151</f>
        <v>4248.4535231707441</v>
      </c>
      <c r="E151" s="4">
        <f>'Data with Vol Ests'!S$502*('Data with Vol Ests'!S151+('Data with Vol Ests'!S152-'Data with Vol Ests'!S151)*('Data with Vol Ests'!V$503/'Data with Vol Ests'!V152))/'Data with Vol Ests'!S151</f>
        <v>11833.21620448931</v>
      </c>
      <c r="G151" s="5">
        <f>$L$2*B151/Data!C$502+$M$2*C151/Data!D$502+$N$2*D151/Data!E$502+$O$2*E151/Data!F$502</f>
        <v>10057.165160112234</v>
      </c>
      <c r="I151" s="5">
        <f t="shared" si="2"/>
        <v>-57.165160112233934</v>
      </c>
    </row>
    <row r="152" spans="1:9" x14ac:dyDescent="0.25">
      <c r="A152">
        <f>Data!A153</f>
        <v>150</v>
      </c>
      <c r="B152" s="4">
        <f>'Data with Vol Ests'!D$502*('Data with Vol Ests'!D152+('Data with Vol Ests'!D153-'Data with Vol Ests'!D152)*('Data with Vol Ests'!G$503/'Data with Vol Ests'!G153))/'Data with Vol Ests'!D152</f>
        <v>10789.628056655944</v>
      </c>
      <c r="C152" s="4">
        <f>'Data with Vol Ests'!I$502*('Data with Vol Ests'!I152+('Data with Vol Ests'!I153-'Data with Vol Ests'!I152)*('Data with Vol Ests'!L$503/'Data with Vol Ests'!L153))/'Data with Vol Ests'!I152</f>
        <v>5136.9769605071124</v>
      </c>
      <c r="D152" s="4">
        <f>'Data with Vol Ests'!N$502*('Data with Vol Ests'!N152+('Data with Vol Ests'!N153-'Data with Vol Ests'!N152)*('Data with Vol Ests'!Q$503/'Data with Vol Ests'!Q153))/'Data with Vol Ests'!N152</f>
        <v>4155.7073449571644</v>
      </c>
      <c r="E152" s="4">
        <f>'Data with Vol Ests'!S$502*('Data with Vol Ests'!S152+('Data with Vol Ests'!S153-'Data with Vol Ests'!S152)*('Data with Vol Ests'!V$503/'Data with Vol Ests'!V153))/'Data with Vol Ests'!S152</f>
        <v>11881.756720572173</v>
      </c>
      <c r="G152" s="5">
        <f>$L$2*B152/Data!C$502+$M$2*C152/Data!D$502+$N$2*D152/Data!E$502+$O$2*E152/Data!F$502</f>
        <v>9982.7229314780616</v>
      </c>
      <c r="I152" s="5">
        <f t="shared" si="2"/>
        <v>17.277068521938418</v>
      </c>
    </row>
    <row r="153" spans="1:9" x14ac:dyDescent="0.25">
      <c r="A153">
        <f>Data!A154</f>
        <v>151</v>
      </c>
      <c r="B153" s="4">
        <f>'Data with Vol Ests'!D$502*('Data with Vol Ests'!D153+('Data with Vol Ests'!D154-'Data with Vol Ests'!D153)*('Data with Vol Ests'!G$503/'Data with Vol Ests'!G154))/'Data with Vol Ests'!D153</f>
        <v>11139.269933577674</v>
      </c>
      <c r="C153" s="4">
        <f>'Data with Vol Ests'!I$502*('Data with Vol Ests'!I153+('Data with Vol Ests'!I154-'Data with Vol Ests'!I153)*('Data with Vol Ests'!L$503/'Data with Vol Ests'!L154))/'Data with Vol Ests'!I153</f>
        <v>5335.8197926389057</v>
      </c>
      <c r="D153" s="4">
        <f>'Data with Vol Ests'!N$502*('Data with Vol Ests'!N153+('Data with Vol Ests'!N154-'Data with Vol Ests'!N153)*('Data with Vol Ests'!Q$503/'Data with Vol Ests'!Q154))/'Data with Vol Ests'!N153</f>
        <v>4394.3825020464292</v>
      </c>
      <c r="E153" s="4">
        <f>'Data with Vol Ests'!S$502*('Data with Vol Ests'!S153+('Data with Vol Ests'!S154-'Data with Vol Ests'!S153)*('Data with Vol Ests'!V$503/'Data with Vol Ests'!V154))/'Data with Vol Ests'!S153</f>
        <v>12017.251220200051</v>
      </c>
      <c r="G153" s="5">
        <f>$L$2*B153/Data!C$502+$M$2*C153/Data!D$502+$N$2*D153/Data!E$502+$O$2*E153/Data!F$502</f>
        <v>10309.361934247951</v>
      </c>
      <c r="I153" s="5">
        <f t="shared" si="2"/>
        <v>-309.36193424795056</v>
      </c>
    </row>
    <row r="154" spans="1:9" x14ac:dyDescent="0.25">
      <c r="A154">
        <f>Data!A155</f>
        <v>152</v>
      </c>
      <c r="B154" s="4">
        <f>'Data with Vol Ests'!D$502*('Data with Vol Ests'!D154+('Data with Vol Ests'!D155-'Data with Vol Ests'!D154)*('Data with Vol Ests'!G$503/'Data with Vol Ests'!G155))/'Data with Vol Ests'!D154</f>
        <v>11035.89206821842</v>
      </c>
      <c r="C154" s="4">
        <f>'Data with Vol Ests'!I$502*('Data with Vol Ests'!I154+('Data with Vol Ests'!I155-'Data with Vol Ests'!I154)*('Data with Vol Ests'!L$503/'Data with Vol Ests'!L155))/'Data with Vol Ests'!I154</f>
        <v>5157.6821305394706</v>
      </c>
      <c r="D154" s="4">
        <f>'Data with Vol Ests'!N$502*('Data with Vol Ests'!N154+('Data with Vol Ests'!N155-'Data with Vol Ests'!N154)*('Data with Vol Ests'!Q$503/'Data with Vol Ests'!Q155))/'Data with Vol Ests'!N154</f>
        <v>4232.1990769276363</v>
      </c>
      <c r="E154" s="4">
        <f>'Data with Vol Ests'!S$502*('Data with Vol Ests'!S154+('Data with Vol Ests'!S155-'Data with Vol Ests'!S154)*('Data with Vol Ests'!V$503/'Data with Vol Ests'!V155))/'Data with Vol Ests'!S154</f>
        <v>12034.980703690944</v>
      </c>
      <c r="G154" s="5">
        <f>$L$2*B154/Data!C$502+$M$2*C154/Data!D$502+$N$2*D154/Data!E$502+$O$2*E154/Data!F$502</f>
        <v>10129.79522980844</v>
      </c>
      <c r="I154" s="5">
        <f t="shared" si="2"/>
        <v>-129.79522980844013</v>
      </c>
    </row>
    <row r="155" spans="1:9" x14ac:dyDescent="0.25">
      <c r="A155">
        <f>Data!A156</f>
        <v>153</v>
      </c>
      <c r="B155" s="4">
        <f>'Data with Vol Ests'!D$502*('Data with Vol Ests'!D155+('Data with Vol Ests'!D156-'Data with Vol Ests'!D155)*('Data with Vol Ests'!G$503/'Data with Vol Ests'!G156))/'Data with Vol Ests'!D155</f>
        <v>11093.226337189222</v>
      </c>
      <c r="C155" s="4">
        <f>'Data with Vol Ests'!I$502*('Data with Vol Ests'!I155+('Data with Vol Ests'!I156-'Data with Vol Ests'!I155)*('Data with Vol Ests'!L$503/'Data with Vol Ests'!L156))/'Data with Vol Ests'!I155</f>
        <v>5215.783757756114</v>
      </c>
      <c r="D155" s="4">
        <f>'Data with Vol Ests'!N$502*('Data with Vol Ests'!N155+('Data with Vol Ests'!N156-'Data with Vol Ests'!N155)*('Data with Vol Ests'!Q$503/'Data with Vol Ests'!Q156))/'Data with Vol Ests'!N155</f>
        <v>4250.8908299704408</v>
      </c>
      <c r="E155" s="4">
        <f>'Data with Vol Ests'!S$502*('Data with Vol Ests'!S155+('Data with Vol Ests'!S156-'Data with Vol Ests'!S155)*('Data with Vol Ests'!V$503/'Data with Vol Ests'!V156))/'Data with Vol Ests'!S155</f>
        <v>11686.264417615741</v>
      </c>
      <c r="G155" s="5">
        <f>$L$2*B155/Data!C$502+$M$2*C155/Data!D$502+$N$2*D155/Data!E$502+$O$2*E155/Data!F$502</f>
        <v>10132.163015362701</v>
      </c>
      <c r="I155" s="5">
        <f t="shared" si="2"/>
        <v>-132.16301536270112</v>
      </c>
    </row>
    <row r="156" spans="1:9" x14ac:dyDescent="0.25">
      <c r="A156">
        <f>Data!A157</f>
        <v>154</v>
      </c>
      <c r="B156" s="4">
        <f>'Data with Vol Ests'!D$502*('Data with Vol Ests'!D156+('Data with Vol Ests'!D157-'Data with Vol Ests'!D156)*('Data with Vol Ests'!G$503/'Data with Vol Ests'!G157))/'Data with Vol Ests'!D156</f>
        <v>11358.176183934656</v>
      </c>
      <c r="C156" s="4">
        <f>'Data with Vol Ests'!I$502*('Data with Vol Ests'!I156+('Data with Vol Ests'!I157-'Data with Vol Ests'!I156)*('Data with Vol Ests'!L$503/'Data with Vol Ests'!L157))/'Data with Vol Ests'!I156</f>
        <v>5327.4923807809964</v>
      </c>
      <c r="D156" s="4">
        <f>'Data with Vol Ests'!N$502*('Data with Vol Ests'!N156+('Data with Vol Ests'!N157-'Data with Vol Ests'!N156)*('Data with Vol Ests'!Q$503/'Data with Vol Ests'!Q157))/'Data with Vol Ests'!N156</f>
        <v>4370.9088333462805</v>
      </c>
      <c r="E156" s="4">
        <f>'Data with Vol Ests'!S$502*('Data with Vol Ests'!S156+('Data with Vol Ests'!S157-'Data with Vol Ests'!S156)*('Data with Vol Ests'!V$503/'Data with Vol Ests'!V157))/'Data with Vol Ests'!S156</f>
        <v>12270.968557008857</v>
      </c>
      <c r="G156" s="5">
        <f>$L$2*B156/Data!C$502+$M$2*C156/Data!D$502+$N$2*D156/Data!E$502+$O$2*E156/Data!F$502</f>
        <v>10421.52677207795</v>
      </c>
      <c r="I156" s="5">
        <f t="shared" si="2"/>
        <v>-421.52677207795023</v>
      </c>
    </row>
    <row r="157" spans="1:9" x14ac:dyDescent="0.25">
      <c r="A157">
        <f>Data!A158</f>
        <v>155</v>
      </c>
      <c r="B157" s="4">
        <f>'Data with Vol Ests'!D$502*('Data with Vol Ests'!D157+('Data with Vol Ests'!D158-'Data with Vol Ests'!D157)*('Data with Vol Ests'!G$503/'Data with Vol Ests'!G158))/'Data with Vol Ests'!D157</f>
        <v>11070.173713636799</v>
      </c>
      <c r="C157" s="4">
        <f>'Data with Vol Ests'!I$502*('Data with Vol Ests'!I157+('Data with Vol Ests'!I158-'Data with Vol Ests'!I157)*('Data with Vol Ests'!L$503/'Data with Vol Ests'!L158))/'Data with Vol Ests'!I157</f>
        <v>5193.3877325136809</v>
      </c>
      <c r="D157" s="4">
        <f>'Data with Vol Ests'!N$502*('Data with Vol Ests'!N157+('Data with Vol Ests'!N158-'Data with Vol Ests'!N157)*('Data with Vol Ests'!Q$503/'Data with Vol Ests'!Q158))/'Data with Vol Ests'!N157</f>
        <v>4284.453766966174</v>
      </c>
      <c r="E157" s="4">
        <f>'Data with Vol Ests'!S$502*('Data with Vol Ests'!S157+('Data with Vol Ests'!S158-'Data with Vol Ests'!S157)*('Data with Vol Ests'!V$503/'Data with Vol Ests'!V158))/'Data with Vol Ests'!S157</f>
        <v>12367.653595973417</v>
      </c>
      <c r="G157" s="5">
        <f>$L$2*B157/Data!C$502+$M$2*C157/Data!D$502+$N$2*D157/Data!E$502+$O$2*E157/Data!F$502</f>
        <v>10231.103089988697</v>
      </c>
      <c r="I157" s="5">
        <f t="shared" si="2"/>
        <v>-231.10308998869732</v>
      </c>
    </row>
    <row r="158" spans="1:9" x14ac:dyDescent="0.25">
      <c r="A158">
        <f>Data!A159</f>
        <v>156</v>
      </c>
      <c r="B158" s="4">
        <f>'Data with Vol Ests'!D$502*('Data with Vol Ests'!D158+('Data with Vol Ests'!D159-'Data with Vol Ests'!D158)*('Data with Vol Ests'!G$503/'Data with Vol Ests'!G159))/'Data with Vol Ests'!D158</f>
        <v>11101.726001194122</v>
      </c>
      <c r="C158" s="4">
        <f>'Data with Vol Ests'!I$502*('Data with Vol Ests'!I158+('Data with Vol Ests'!I159-'Data with Vol Ests'!I158)*('Data with Vol Ests'!L$503/'Data with Vol Ests'!L159))/'Data with Vol Ests'!I158</f>
        <v>5283.774758581917</v>
      </c>
      <c r="D158" s="4">
        <f>'Data with Vol Ests'!N$502*('Data with Vol Ests'!N158+('Data with Vol Ests'!N159-'Data with Vol Ests'!N158)*('Data with Vol Ests'!Q$503/'Data with Vol Ests'!Q159))/'Data with Vol Ests'!N158</f>
        <v>4231.950819262177</v>
      </c>
      <c r="E158" s="4">
        <f>'Data with Vol Ests'!S$502*('Data with Vol Ests'!S158+('Data with Vol Ests'!S159-'Data with Vol Ests'!S158)*('Data with Vol Ests'!V$503/'Data with Vol Ests'!V159))/'Data with Vol Ests'!S158</f>
        <v>11946.429299935377</v>
      </c>
      <c r="G158" s="5">
        <f>$L$2*B158/Data!C$502+$M$2*C158/Data!D$502+$N$2*D158/Data!E$502+$O$2*E158/Data!F$502</f>
        <v>10213.678881263437</v>
      </c>
      <c r="I158" s="5">
        <f t="shared" si="2"/>
        <v>-213.67888126343678</v>
      </c>
    </row>
    <row r="159" spans="1:9" x14ac:dyDescent="0.25">
      <c r="A159">
        <f>Data!A160</f>
        <v>157</v>
      </c>
      <c r="B159" s="4">
        <f>'Data with Vol Ests'!D$502*('Data with Vol Ests'!D159+('Data with Vol Ests'!D160-'Data with Vol Ests'!D159)*('Data with Vol Ests'!G$503/'Data with Vol Ests'!G160))/'Data with Vol Ests'!D159</f>
        <v>11056.612767872124</v>
      </c>
      <c r="C159" s="4">
        <f>'Data with Vol Ests'!I$502*('Data with Vol Ests'!I159+('Data with Vol Ests'!I160-'Data with Vol Ests'!I159)*('Data with Vol Ests'!L$503/'Data with Vol Ests'!L160))/'Data with Vol Ests'!I159</f>
        <v>5252.4344883005933</v>
      </c>
      <c r="D159" s="4">
        <f>'Data with Vol Ests'!N$502*('Data with Vol Ests'!N159+('Data with Vol Ests'!N160-'Data with Vol Ests'!N159)*('Data with Vol Ests'!Q$503/'Data with Vol Ests'!Q160))/'Data with Vol Ests'!N159</f>
        <v>4282.4699222046866</v>
      </c>
      <c r="E159" s="4">
        <f>'Data with Vol Ests'!S$502*('Data with Vol Ests'!S159+('Data with Vol Ests'!S160-'Data with Vol Ests'!S159)*('Data with Vol Ests'!V$503/'Data with Vol Ests'!V160))/'Data with Vol Ests'!S159</f>
        <v>12210.666412456201</v>
      </c>
      <c r="G159" s="5">
        <f>$L$2*B159/Data!C$502+$M$2*C159/Data!D$502+$N$2*D159/Data!E$502+$O$2*E159/Data!F$502</f>
        <v>10234.457315509957</v>
      </c>
      <c r="I159" s="5">
        <f t="shared" si="2"/>
        <v>-234.45731550995697</v>
      </c>
    </row>
    <row r="160" spans="1:9" x14ac:dyDescent="0.25">
      <c r="A160">
        <f>Data!A161</f>
        <v>158</v>
      </c>
      <c r="B160" s="4">
        <f>'Data with Vol Ests'!D$502*('Data with Vol Ests'!D160+('Data with Vol Ests'!D161-'Data with Vol Ests'!D160)*('Data with Vol Ests'!G$503/'Data with Vol Ests'!G161))/'Data with Vol Ests'!D160</f>
        <v>10778.231009054722</v>
      </c>
      <c r="C160" s="4">
        <f>'Data with Vol Ests'!I$502*('Data with Vol Ests'!I160+('Data with Vol Ests'!I161-'Data with Vol Ests'!I160)*('Data with Vol Ests'!L$503/'Data with Vol Ests'!L161))/'Data with Vol Ests'!I160</f>
        <v>5184.5407322800984</v>
      </c>
      <c r="D160" s="4">
        <f>'Data with Vol Ests'!N$502*('Data with Vol Ests'!N160+('Data with Vol Ests'!N161-'Data with Vol Ests'!N160)*('Data with Vol Ests'!Q$503/'Data with Vol Ests'!Q161))/'Data with Vol Ests'!N160</f>
        <v>4194.0577560196843</v>
      </c>
      <c r="E160" s="4">
        <f>'Data with Vol Ests'!S$502*('Data with Vol Ests'!S160+('Data with Vol Ests'!S161-'Data with Vol Ests'!S160)*('Data with Vol Ests'!V$503/'Data with Vol Ests'!V161))/'Data with Vol Ests'!S160</f>
        <v>12012.859996287267</v>
      </c>
      <c r="G160" s="5">
        <f>$L$2*B160/Data!C$502+$M$2*C160/Data!D$502+$N$2*D160/Data!E$502+$O$2*E160/Data!F$502</f>
        <v>10037.478249436417</v>
      </c>
      <c r="I160" s="5">
        <f t="shared" si="2"/>
        <v>-37.478249436417173</v>
      </c>
    </row>
    <row r="161" spans="1:9" x14ac:dyDescent="0.25">
      <c r="A161">
        <f>Data!A162</f>
        <v>159</v>
      </c>
      <c r="B161" s="4">
        <f>'Data with Vol Ests'!D$502*('Data with Vol Ests'!D161+('Data with Vol Ests'!D162-'Data with Vol Ests'!D161)*('Data with Vol Ests'!G$503/'Data with Vol Ests'!G162))/'Data with Vol Ests'!D161</f>
        <v>11210.030665042879</v>
      </c>
      <c r="C161" s="4">
        <f>'Data with Vol Ests'!I$502*('Data with Vol Ests'!I161+('Data with Vol Ests'!I162-'Data with Vol Ests'!I161)*('Data with Vol Ests'!L$503/'Data with Vol Ests'!L162))/'Data with Vol Ests'!I161</f>
        <v>5205.8570985051274</v>
      </c>
      <c r="D161" s="4">
        <f>'Data with Vol Ests'!N$502*('Data with Vol Ests'!N161+('Data with Vol Ests'!N162-'Data with Vol Ests'!N161)*('Data with Vol Ests'!Q$503/'Data with Vol Ests'!Q162))/'Data with Vol Ests'!N161</f>
        <v>4219.7923799638183</v>
      </c>
      <c r="E161" s="4">
        <f>'Data with Vol Ests'!S$502*('Data with Vol Ests'!S161+('Data with Vol Ests'!S162-'Data with Vol Ests'!S161)*('Data with Vol Ests'!V$503/'Data with Vol Ests'!V162))/'Data with Vol Ests'!S161</f>
        <v>11849.244765224546</v>
      </c>
      <c r="G161" s="5">
        <f>$L$2*B161/Data!C$502+$M$2*C161/Data!D$502+$N$2*D161/Data!E$502+$O$2*E161/Data!F$502</f>
        <v>10188.8263326048</v>
      </c>
      <c r="I161" s="5">
        <f t="shared" si="2"/>
        <v>-188.82633260479997</v>
      </c>
    </row>
    <row r="162" spans="1:9" x14ac:dyDescent="0.25">
      <c r="A162">
        <f>Data!A163</f>
        <v>160</v>
      </c>
      <c r="B162" s="4">
        <f>'Data with Vol Ests'!D$502*('Data with Vol Ests'!D162+('Data with Vol Ests'!D163-'Data with Vol Ests'!D162)*('Data with Vol Ests'!G$503/'Data with Vol Ests'!G163))/'Data with Vol Ests'!D162</f>
        <v>11185.871078045131</v>
      </c>
      <c r="C162" s="4">
        <f>'Data with Vol Ests'!I$502*('Data with Vol Ests'!I162+('Data with Vol Ests'!I163-'Data with Vol Ests'!I162)*('Data with Vol Ests'!L$503/'Data with Vol Ests'!L163))/'Data with Vol Ests'!I162</f>
        <v>5332.4777139728658</v>
      </c>
      <c r="D162" s="4">
        <f>'Data with Vol Ests'!N$502*('Data with Vol Ests'!N162+('Data with Vol Ests'!N163-'Data with Vol Ests'!N162)*('Data with Vol Ests'!Q$503/'Data with Vol Ests'!Q163))/'Data with Vol Ests'!N162</f>
        <v>4324.9787199417951</v>
      </c>
      <c r="E162" s="4">
        <f>'Data with Vol Ests'!S$502*('Data with Vol Ests'!S162+('Data with Vol Ests'!S163-'Data with Vol Ests'!S162)*('Data with Vol Ests'!V$503/'Data with Vol Ests'!V163))/'Data with Vol Ests'!S162</f>
        <v>11787.051827986206</v>
      </c>
      <c r="G162" s="5">
        <f>$L$2*B162/Data!C$502+$M$2*C162/Data!D$502+$N$2*D162/Data!E$502+$O$2*E162/Data!F$502</f>
        <v>10269.743645960261</v>
      </c>
      <c r="I162" s="5">
        <f t="shared" si="2"/>
        <v>-269.74364596026135</v>
      </c>
    </row>
    <row r="163" spans="1:9" x14ac:dyDescent="0.25">
      <c r="A163">
        <f>Data!A164</f>
        <v>161</v>
      </c>
      <c r="B163" s="4">
        <f>'Data with Vol Ests'!D$502*('Data with Vol Ests'!D163+('Data with Vol Ests'!D164-'Data with Vol Ests'!D163)*('Data with Vol Ests'!G$503/'Data with Vol Ests'!G164))/'Data with Vol Ests'!D163</f>
        <v>11325.518218747782</v>
      </c>
      <c r="C163" s="4">
        <f>'Data with Vol Ests'!I$502*('Data with Vol Ests'!I163+('Data with Vol Ests'!I164-'Data with Vol Ests'!I163)*('Data with Vol Ests'!L$503/'Data with Vol Ests'!L164))/'Data with Vol Ests'!I163</f>
        <v>5355.3913501849829</v>
      </c>
      <c r="D163" s="4">
        <f>'Data with Vol Ests'!N$502*('Data with Vol Ests'!N163+('Data with Vol Ests'!N164-'Data with Vol Ests'!N163)*('Data with Vol Ests'!Q$503/'Data with Vol Ests'!Q164))/'Data with Vol Ests'!N163</f>
        <v>4404.1693936398251</v>
      </c>
      <c r="E163" s="4">
        <f>'Data with Vol Ests'!S$502*('Data with Vol Ests'!S163+('Data with Vol Ests'!S164-'Data with Vol Ests'!S163)*('Data with Vol Ests'!V$503/'Data with Vol Ests'!V164))/'Data with Vol Ests'!S163</f>
        <v>12340.353710511092</v>
      </c>
      <c r="G163" s="5">
        <f>$L$2*B163/Data!C$502+$M$2*C163/Data!D$502+$N$2*D163/Data!E$502+$O$2*E163/Data!F$502</f>
        <v>10445.422739250747</v>
      </c>
      <c r="I163" s="5">
        <f t="shared" si="2"/>
        <v>-445.42273925074733</v>
      </c>
    </row>
    <row r="164" spans="1:9" x14ac:dyDescent="0.25">
      <c r="A164">
        <f>Data!A165</f>
        <v>162</v>
      </c>
      <c r="B164" s="4">
        <f>'Data with Vol Ests'!D$502*('Data with Vol Ests'!D164+('Data with Vol Ests'!D165-'Data with Vol Ests'!D164)*('Data with Vol Ests'!G$503/'Data with Vol Ests'!G165))/'Data with Vol Ests'!D164</f>
        <v>11165.622727598744</v>
      </c>
      <c r="C164" s="4">
        <f>'Data with Vol Ests'!I$502*('Data with Vol Ests'!I164+('Data with Vol Ests'!I165-'Data with Vol Ests'!I164)*('Data with Vol Ests'!L$503/'Data with Vol Ests'!L165))/'Data with Vol Ests'!I164</f>
        <v>5143.3732356876926</v>
      </c>
      <c r="D164" s="4">
        <f>'Data with Vol Ests'!N$502*('Data with Vol Ests'!N164+('Data with Vol Ests'!N165-'Data with Vol Ests'!N164)*('Data with Vol Ests'!Q$503/'Data with Vol Ests'!Q165))/'Data with Vol Ests'!N164</f>
        <v>4217.833284577805</v>
      </c>
      <c r="E164" s="4">
        <f>'Data with Vol Ests'!S$502*('Data with Vol Ests'!S164+('Data with Vol Ests'!S165-'Data with Vol Ests'!S164)*('Data with Vol Ests'!V$503/'Data with Vol Ests'!V165))/'Data with Vol Ests'!S164</f>
        <v>11884.411287512827</v>
      </c>
      <c r="G164" s="5">
        <f>$L$2*B164/Data!C$502+$M$2*C164/Data!D$502+$N$2*D164/Data!E$502+$O$2*E164/Data!F$502</f>
        <v>10140.9595371053</v>
      </c>
      <c r="I164" s="5">
        <f t="shared" si="2"/>
        <v>-140.95953710530011</v>
      </c>
    </row>
    <row r="165" spans="1:9" x14ac:dyDescent="0.25">
      <c r="A165">
        <f>Data!A166</f>
        <v>163</v>
      </c>
      <c r="B165" s="4">
        <f>'Data with Vol Ests'!D$502*('Data with Vol Ests'!D165+('Data with Vol Ests'!D166-'Data with Vol Ests'!D165)*('Data with Vol Ests'!G$503/'Data with Vol Ests'!G166))/'Data with Vol Ests'!D165</f>
        <v>11107.482605265574</v>
      </c>
      <c r="C165" s="4">
        <f>'Data with Vol Ests'!I$502*('Data with Vol Ests'!I165+('Data with Vol Ests'!I166-'Data with Vol Ests'!I165)*('Data with Vol Ests'!L$503/'Data with Vol Ests'!L166))/'Data with Vol Ests'!I165</f>
        <v>5051.6566861239544</v>
      </c>
      <c r="D165" s="4">
        <f>'Data with Vol Ests'!N$502*('Data with Vol Ests'!N165+('Data with Vol Ests'!N166-'Data with Vol Ests'!N165)*('Data with Vol Ests'!Q$503/'Data with Vol Ests'!Q166))/'Data with Vol Ests'!N165</f>
        <v>4173.140738539525</v>
      </c>
      <c r="E165" s="4">
        <f>'Data with Vol Ests'!S$502*('Data with Vol Ests'!S165+('Data with Vol Ests'!S166-'Data with Vol Ests'!S165)*('Data with Vol Ests'!V$503/'Data with Vol Ests'!V166))/'Data with Vol Ests'!S165</f>
        <v>12180.813774982611</v>
      </c>
      <c r="G165" s="5">
        <f>$L$2*B165/Data!C$502+$M$2*C165/Data!D$502+$N$2*D165/Data!E$502+$O$2*E165/Data!F$502</f>
        <v>10103.547995312216</v>
      </c>
      <c r="I165" s="5">
        <f t="shared" si="2"/>
        <v>-103.54799531221579</v>
      </c>
    </row>
    <row r="166" spans="1:9" x14ac:dyDescent="0.25">
      <c r="A166">
        <f>Data!A167</f>
        <v>164</v>
      </c>
      <c r="B166" s="4">
        <f>'Data with Vol Ests'!D$502*('Data with Vol Ests'!D166+('Data with Vol Ests'!D167-'Data with Vol Ests'!D166)*('Data with Vol Ests'!G$503/'Data with Vol Ests'!G167))/'Data with Vol Ests'!D166</f>
        <v>11035.675088035756</v>
      </c>
      <c r="C166" s="4">
        <f>'Data with Vol Ests'!I$502*('Data with Vol Ests'!I166+('Data with Vol Ests'!I167-'Data with Vol Ests'!I166)*('Data with Vol Ests'!L$503/'Data with Vol Ests'!L167))/'Data with Vol Ests'!I166</f>
        <v>5170.2896229502212</v>
      </c>
      <c r="D166" s="4">
        <f>'Data with Vol Ests'!N$502*('Data with Vol Ests'!N166+('Data with Vol Ests'!N167-'Data with Vol Ests'!N166)*('Data with Vol Ests'!Q$503/'Data with Vol Ests'!Q167))/'Data with Vol Ests'!N166</f>
        <v>4209.6058865673449</v>
      </c>
      <c r="E166" s="4">
        <f>'Data with Vol Ests'!S$502*('Data with Vol Ests'!S166+('Data with Vol Ests'!S167-'Data with Vol Ests'!S166)*('Data with Vol Ests'!V$503/'Data with Vol Ests'!V167))/'Data with Vol Ests'!S166</f>
        <v>11636.104330708753</v>
      </c>
      <c r="G166" s="5">
        <f>$L$2*B166/Data!C$502+$M$2*C166/Data!D$502+$N$2*D166/Data!E$502+$O$2*E166/Data!F$502</f>
        <v>10065.798382610345</v>
      </c>
      <c r="I166" s="5">
        <f t="shared" si="2"/>
        <v>-65.798382610344561</v>
      </c>
    </row>
    <row r="167" spans="1:9" x14ac:dyDescent="0.25">
      <c r="A167">
        <f>Data!A168</f>
        <v>165</v>
      </c>
      <c r="B167" s="4">
        <f>'Data with Vol Ests'!D$502*('Data with Vol Ests'!D167+('Data with Vol Ests'!D168-'Data with Vol Ests'!D167)*('Data with Vol Ests'!G$503/'Data with Vol Ests'!G168))/'Data with Vol Ests'!D167</f>
        <v>11471.424026901004</v>
      </c>
      <c r="C167" s="4">
        <f>'Data with Vol Ests'!I$502*('Data with Vol Ests'!I167+('Data with Vol Ests'!I168-'Data with Vol Ests'!I167)*('Data with Vol Ests'!L$503/'Data with Vol Ests'!L168))/'Data with Vol Ests'!I167</f>
        <v>5341.6941035765785</v>
      </c>
      <c r="D167" s="4">
        <f>'Data with Vol Ests'!N$502*('Data with Vol Ests'!N167+('Data with Vol Ests'!N168-'Data with Vol Ests'!N167)*('Data with Vol Ests'!Q$503/'Data with Vol Ests'!Q168))/'Data with Vol Ests'!N167</f>
        <v>4509.0940853723314</v>
      </c>
      <c r="E167" s="4">
        <f>'Data with Vol Ests'!S$502*('Data with Vol Ests'!S167+('Data with Vol Ests'!S168-'Data with Vol Ests'!S167)*('Data with Vol Ests'!V$503/'Data with Vol Ests'!V168))/'Data with Vol Ests'!S167</f>
        <v>12105.428562819387</v>
      </c>
      <c r="G167" s="5">
        <f>$L$2*B167/Data!C$502+$M$2*C167/Data!D$502+$N$2*D167/Data!E$502+$O$2*E167/Data!F$502</f>
        <v>10477.990641515609</v>
      </c>
      <c r="I167" s="5">
        <f t="shared" si="2"/>
        <v>-477.99064151560924</v>
      </c>
    </row>
    <row r="168" spans="1:9" x14ac:dyDescent="0.25">
      <c r="A168">
        <f>Data!A169</f>
        <v>166</v>
      </c>
      <c r="B168" s="4">
        <f>'Data with Vol Ests'!D$502*('Data with Vol Ests'!D168+('Data with Vol Ests'!D169-'Data with Vol Ests'!D168)*('Data with Vol Ests'!G$503/'Data with Vol Ests'!G169))/'Data with Vol Ests'!D168</f>
        <v>10906.971865104568</v>
      </c>
      <c r="C168" s="4">
        <f>'Data with Vol Ests'!I$502*('Data with Vol Ests'!I168+('Data with Vol Ests'!I169-'Data with Vol Ests'!I168)*('Data with Vol Ests'!L$503/'Data with Vol Ests'!L169))/'Data with Vol Ests'!I168</f>
        <v>5174.8451897620744</v>
      </c>
      <c r="D168" s="4">
        <f>'Data with Vol Ests'!N$502*('Data with Vol Ests'!N168+('Data with Vol Ests'!N169-'Data with Vol Ests'!N168)*('Data with Vol Ests'!Q$503/'Data with Vol Ests'!Q169))/'Data with Vol Ests'!N168</f>
        <v>4177.9539719753975</v>
      </c>
      <c r="E168" s="4">
        <f>'Data with Vol Ests'!S$502*('Data with Vol Ests'!S168+('Data with Vol Ests'!S169-'Data with Vol Ests'!S168)*('Data with Vol Ests'!V$503/'Data with Vol Ests'!V169))/'Data with Vol Ests'!S168</f>
        <v>12009.973652551003</v>
      </c>
      <c r="G168" s="5">
        <f>$L$2*B168/Data!C$502+$M$2*C168/Data!D$502+$N$2*D168/Data!E$502+$O$2*E168/Data!F$502</f>
        <v>10074.950634244018</v>
      </c>
      <c r="I168" s="5">
        <f t="shared" si="2"/>
        <v>-74.950634244018147</v>
      </c>
    </row>
    <row r="169" spans="1:9" x14ac:dyDescent="0.25">
      <c r="A169">
        <f>Data!A170</f>
        <v>167</v>
      </c>
      <c r="B169" s="4">
        <f>'Data with Vol Ests'!D$502*('Data with Vol Ests'!D169+('Data with Vol Ests'!D170-'Data with Vol Ests'!D169)*('Data with Vol Ests'!G$503/'Data with Vol Ests'!G170))/'Data with Vol Ests'!D169</f>
        <v>11117.975133522858</v>
      </c>
      <c r="C169" s="4">
        <f>'Data with Vol Ests'!I$502*('Data with Vol Ests'!I169+('Data with Vol Ests'!I170-'Data with Vol Ests'!I169)*('Data with Vol Ests'!L$503/'Data with Vol Ests'!L170))/'Data with Vol Ests'!I169</f>
        <v>5035.3641339471251</v>
      </c>
      <c r="D169" s="4">
        <f>'Data with Vol Ests'!N$502*('Data with Vol Ests'!N169+('Data with Vol Ests'!N170-'Data with Vol Ests'!N169)*('Data with Vol Ests'!Q$503/'Data with Vol Ests'!Q170))/'Data with Vol Ests'!N169</f>
        <v>4153.8277966149435</v>
      </c>
      <c r="E169" s="4">
        <f>'Data with Vol Ests'!S$502*('Data with Vol Ests'!S169+('Data with Vol Ests'!S170-'Data with Vol Ests'!S169)*('Data with Vol Ests'!V$503/'Data with Vol Ests'!V170))/'Data with Vol Ests'!S169</f>
        <v>12001.881059921956</v>
      </c>
      <c r="G169" s="5">
        <f>$L$2*B169/Data!C$502+$M$2*C169/Data!D$502+$N$2*D169/Data!E$502+$O$2*E169/Data!F$502</f>
        <v>10063.600160021315</v>
      </c>
      <c r="I169" s="5">
        <f t="shared" si="2"/>
        <v>-63.600160021314878</v>
      </c>
    </row>
    <row r="170" spans="1:9" x14ac:dyDescent="0.25">
      <c r="A170">
        <f>Data!A171</f>
        <v>168</v>
      </c>
      <c r="B170" s="4">
        <f>'Data with Vol Ests'!D$502*('Data with Vol Ests'!D170+('Data with Vol Ests'!D171-'Data with Vol Ests'!D170)*('Data with Vol Ests'!G$503/'Data with Vol Ests'!G171))/'Data with Vol Ests'!D170</f>
        <v>11408.46715154121</v>
      </c>
      <c r="C170" s="4">
        <f>'Data with Vol Ests'!I$502*('Data with Vol Ests'!I170+('Data with Vol Ests'!I171-'Data with Vol Ests'!I170)*('Data with Vol Ests'!L$503/'Data with Vol Ests'!L171))/'Data with Vol Ests'!I170</f>
        <v>5301.8100459877032</v>
      </c>
      <c r="D170" s="4">
        <f>'Data with Vol Ests'!N$502*('Data with Vol Ests'!N170+('Data with Vol Ests'!N171-'Data with Vol Ests'!N170)*('Data with Vol Ests'!Q$503/'Data with Vol Ests'!Q171))/'Data with Vol Ests'!N170</f>
        <v>4373.5042156567006</v>
      </c>
      <c r="E170" s="4">
        <f>'Data with Vol Ests'!S$502*('Data with Vol Ests'!S170+('Data with Vol Ests'!S171-'Data with Vol Ests'!S170)*('Data with Vol Ests'!V$503/'Data with Vol Ests'!V171))/'Data with Vol Ests'!S170</f>
        <v>11719.29269915196</v>
      </c>
      <c r="G170" s="5">
        <f>$L$2*B170/Data!C$502+$M$2*C170/Data!D$502+$N$2*D170/Data!E$502+$O$2*E170/Data!F$502</f>
        <v>10334.54726406101</v>
      </c>
      <c r="I170" s="5">
        <f t="shared" si="2"/>
        <v>-334.54726406100963</v>
      </c>
    </row>
    <row r="171" spans="1:9" x14ac:dyDescent="0.25">
      <c r="A171">
        <f>Data!A172</f>
        <v>169</v>
      </c>
      <c r="B171" s="4">
        <f>'Data with Vol Ests'!D$502*('Data with Vol Ests'!D171+('Data with Vol Ests'!D172-'Data with Vol Ests'!D171)*('Data with Vol Ests'!G$503/'Data with Vol Ests'!G172))/'Data with Vol Ests'!D171</f>
        <v>11064.046000913235</v>
      </c>
      <c r="C171" s="4">
        <f>'Data with Vol Ests'!I$502*('Data with Vol Ests'!I171+('Data with Vol Ests'!I172-'Data with Vol Ests'!I171)*('Data with Vol Ests'!L$503/'Data with Vol Ests'!L172))/'Data with Vol Ests'!I171</f>
        <v>5221.537505839784</v>
      </c>
      <c r="D171" s="4">
        <f>'Data with Vol Ests'!N$502*('Data with Vol Ests'!N171+('Data with Vol Ests'!N172-'Data with Vol Ests'!N171)*('Data with Vol Ests'!Q$503/'Data with Vol Ests'!Q172))/'Data with Vol Ests'!N171</f>
        <v>4220.036988740776</v>
      </c>
      <c r="E171" s="4">
        <f>'Data with Vol Ests'!S$502*('Data with Vol Ests'!S171+('Data with Vol Ests'!S172-'Data with Vol Ests'!S171)*('Data with Vol Ests'!V$503/'Data with Vol Ests'!V172))/'Data with Vol Ests'!S171</f>
        <v>12263.643904874609</v>
      </c>
      <c r="G171" s="5">
        <f>$L$2*B171/Data!C$502+$M$2*C171/Data!D$502+$N$2*D171/Data!E$502+$O$2*E171/Data!F$502</f>
        <v>10212.585587625766</v>
      </c>
      <c r="I171" s="5">
        <f t="shared" si="2"/>
        <v>-212.58558762576649</v>
      </c>
    </row>
    <row r="172" spans="1:9" x14ac:dyDescent="0.25">
      <c r="A172">
        <f>Data!A173</f>
        <v>170</v>
      </c>
      <c r="B172" s="4">
        <f>'Data with Vol Ests'!D$502*('Data with Vol Ests'!D172+('Data with Vol Ests'!D173-'Data with Vol Ests'!D172)*('Data with Vol Ests'!G$503/'Data with Vol Ests'!G173))/'Data with Vol Ests'!D172</f>
        <v>11064.801409941025</v>
      </c>
      <c r="C172" s="4">
        <f>'Data with Vol Ests'!I$502*('Data with Vol Ests'!I172+('Data with Vol Ests'!I173-'Data with Vol Ests'!I172)*('Data with Vol Ests'!L$503/'Data with Vol Ests'!L173))/'Data with Vol Ests'!I172</f>
        <v>5026.2514655295399</v>
      </c>
      <c r="D172" s="4">
        <f>'Data with Vol Ests'!N$502*('Data with Vol Ests'!N172+('Data with Vol Ests'!N173-'Data with Vol Ests'!N172)*('Data with Vol Ests'!Q$503/'Data with Vol Ests'!Q173))/'Data with Vol Ests'!N172</f>
        <v>4193.7532908470575</v>
      </c>
      <c r="E172" s="4">
        <f>'Data with Vol Ests'!S$502*('Data with Vol Ests'!S172+('Data with Vol Ests'!S173-'Data with Vol Ests'!S172)*('Data with Vol Ests'!V$503/'Data with Vol Ests'!V173))/'Data with Vol Ests'!S172</f>
        <v>11968.799397231198</v>
      </c>
      <c r="G172" s="5">
        <f>$L$2*B172/Data!C$502+$M$2*C172/Data!D$502+$N$2*D172/Data!E$502+$O$2*E172/Data!F$502</f>
        <v>10042.829211394919</v>
      </c>
      <c r="I172" s="5">
        <f t="shared" si="2"/>
        <v>-42.829211394919184</v>
      </c>
    </row>
    <row r="173" spans="1:9" x14ac:dyDescent="0.25">
      <c r="A173">
        <f>Data!A174</f>
        <v>171</v>
      </c>
      <c r="B173" s="4">
        <f>'Data with Vol Ests'!D$502*('Data with Vol Ests'!D173+('Data with Vol Ests'!D174-'Data with Vol Ests'!D173)*('Data with Vol Ests'!G$503/'Data with Vol Ests'!G174))/'Data with Vol Ests'!D173</f>
        <v>11281.148120855793</v>
      </c>
      <c r="C173" s="4">
        <f>'Data with Vol Ests'!I$502*('Data with Vol Ests'!I173+('Data with Vol Ests'!I174-'Data with Vol Ests'!I173)*('Data with Vol Ests'!L$503/'Data with Vol Ests'!L174))/'Data with Vol Ests'!I173</f>
        <v>5418.812881492513</v>
      </c>
      <c r="D173" s="4">
        <f>'Data with Vol Ests'!N$502*('Data with Vol Ests'!N173+('Data with Vol Ests'!N174-'Data with Vol Ests'!N173)*('Data with Vol Ests'!Q$503/'Data with Vol Ests'!Q174))/'Data with Vol Ests'!N173</f>
        <v>4374.8809102959849</v>
      </c>
      <c r="E173" s="4">
        <f>'Data with Vol Ests'!S$502*('Data with Vol Ests'!S173+('Data with Vol Ests'!S174-'Data with Vol Ests'!S173)*('Data with Vol Ests'!V$503/'Data with Vol Ests'!V174))/'Data with Vol Ests'!S173</f>
        <v>11999.094832206149</v>
      </c>
      <c r="G173" s="5">
        <f>$L$2*B173/Data!C$502+$M$2*C173/Data!D$502+$N$2*D173/Data!E$502+$O$2*E173/Data!F$502</f>
        <v>10402.911840092725</v>
      </c>
      <c r="I173" s="5">
        <f t="shared" si="2"/>
        <v>-402.91184009272547</v>
      </c>
    </row>
    <row r="174" spans="1:9" x14ac:dyDescent="0.25">
      <c r="A174">
        <f>Data!A175</f>
        <v>172</v>
      </c>
      <c r="B174" s="4">
        <f>'Data with Vol Ests'!D$502*('Data with Vol Ests'!D174+('Data with Vol Ests'!D175-'Data with Vol Ests'!D174)*('Data with Vol Ests'!G$503/'Data with Vol Ests'!G175))/'Data with Vol Ests'!D174</f>
        <v>11295.811523123903</v>
      </c>
      <c r="C174" s="4">
        <f>'Data with Vol Ests'!I$502*('Data with Vol Ests'!I174+('Data with Vol Ests'!I175-'Data with Vol Ests'!I174)*('Data with Vol Ests'!L$503/'Data with Vol Ests'!L175))/'Data with Vol Ests'!I174</f>
        <v>5410.1027024281857</v>
      </c>
      <c r="D174" s="4">
        <f>'Data with Vol Ests'!N$502*('Data with Vol Ests'!N174+('Data with Vol Ests'!N175-'Data with Vol Ests'!N174)*('Data with Vol Ests'!Q$503/'Data with Vol Ests'!Q175))/'Data with Vol Ests'!N174</f>
        <v>4334.5536301381853</v>
      </c>
      <c r="E174" s="4">
        <f>'Data with Vol Ests'!S$502*('Data with Vol Ests'!S174+('Data with Vol Ests'!S175-'Data with Vol Ests'!S174)*('Data with Vol Ests'!V$503/'Data with Vol Ests'!V175))/'Data with Vol Ests'!S174</f>
        <v>12372.501282632398</v>
      </c>
      <c r="G174" s="5">
        <f>$L$2*B174/Data!C$502+$M$2*C174/Data!D$502+$N$2*D174/Data!E$502+$O$2*E174/Data!F$502</f>
        <v>10455.044383641267</v>
      </c>
      <c r="I174" s="5">
        <f t="shared" si="2"/>
        <v>-455.0443836412669</v>
      </c>
    </row>
    <row r="175" spans="1:9" x14ac:dyDescent="0.25">
      <c r="A175">
        <f>Data!A176</f>
        <v>173</v>
      </c>
      <c r="B175" s="4">
        <f>'Data with Vol Ests'!D$502*('Data with Vol Ests'!D175+('Data with Vol Ests'!D176-'Data with Vol Ests'!D175)*('Data with Vol Ests'!G$503/'Data with Vol Ests'!G176))/'Data with Vol Ests'!D175</f>
        <v>11171.220327871486</v>
      </c>
      <c r="C175" s="4">
        <f>'Data with Vol Ests'!I$502*('Data with Vol Ests'!I175+('Data with Vol Ests'!I176-'Data with Vol Ests'!I175)*('Data with Vol Ests'!L$503/'Data with Vol Ests'!L176))/'Data with Vol Ests'!I175</f>
        <v>5194.5068848819528</v>
      </c>
      <c r="D175" s="4">
        <f>'Data with Vol Ests'!N$502*('Data with Vol Ests'!N175+('Data with Vol Ests'!N176-'Data with Vol Ests'!N175)*('Data with Vol Ests'!Q$503/'Data with Vol Ests'!Q176))/'Data with Vol Ests'!N175</f>
        <v>4269.2873025140061</v>
      </c>
      <c r="E175" s="4">
        <f>'Data with Vol Ests'!S$502*('Data with Vol Ests'!S175+('Data with Vol Ests'!S176-'Data with Vol Ests'!S175)*('Data with Vol Ests'!V$503/'Data with Vol Ests'!V176))/'Data with Vol Ests'!S175</f>
        <v>12127.522804438215</v>
      </c>
      <c r="G175" s="5">
        <f>$L$2*B175/Data!C$502+$M$2*C175/Data!D$502+$N$2*D175/Data!E$502+$O$2*E175/Data!F$502</f>
        <v>10225.771773293282</v>
      </c>
      <c r="I175" s="5">
        <f t="shared" si="2"/>
        <v>-225.77177329328151</v>
      </c>
    </row>
    <row r="176" spans="1:9" x14ac:dyDescent="0.25">
      <c r="A176">
        <f>Data!A177</f>
        <v>174</v>
      </c>
      <c r="B176" s="4">
        <f>'Data with Vol Ests'!D$502*('Data with Vol Ests'!D176+('Data with Vol Ests'!D177-'Data with Vol Ests'!D176)*('Data with Vol Ests'!G$503/'Data with Vol Ests'!G177))/'Data with Vol Ests'!D176</f>
        <v>10606.313055269744</v>
      </c>
      <c r="C176" s="4">
        <f>'Data with Vol Ests'!I$502*('Data with Vol Ests'!I176+('Data with Vol Ests'!I177-'Data with Vol Ests'!I176)*('Data with Vol Ests'!L$503/'Data with Vol Ests'!L177))/'Data with Vol Ests'!I176</f>
        <v>5115.0256463019705</v>
      </c>
      <c r="D176" s="4">
        <f>'Data with Vol Ests'!N$502*('Data with Vol Ests'!N176+('Data with Vol Ests'!N177-'Data with Vol Ests'!N176)*('Data with Vol Ests'!Q$503/'Data with Vol Ests'!Q177))/'Data with Vol Ests'!N176</f>
        <v>4129.4590141820081</v>
      </c>
      <c r="E176" s="4">
        <f>'Data with Vol Ests'!S$502*('Data with Vol Ests'!S176+('Data with Vol Ests'!S177-'Data with Vol Ests'!S176)*('Data with Vol Ests'!V$503/'Data with Vol Ests'!V177))/'Data with Vol Ests'!S176</f>
        <v>11991.471684822596</v>
      </c>
      <c r="G176" s="5">
        <f>$L$2*B176/Data!C$502+$M$2*C176/Data!D$502+$N$2*D176/Data!E$502+$O$2*E176/Data!F$502</f>
        <v>9913.7954612132162</v>
      </c>
      <c r="I176" s="5">
        <f t="shared" si="2"/>
        <v>86.204538786783814</v>
      </c>
    </row>
    <row r="177" spans="1:9" x14ac:dyDescent="0.25">
      <c r="A177">
        <f>Data!A178</f>
        <v>175</v>
      </c>
      <c r="B177" s="4">
        <f>'Data with Vol Ests'!D$502*('Data with Vol Ests'!D177+('Data with Vol Ests'!D178-'Data with Vol Ests'!D177)*('Data with Vol Ests'!G$503/'Data with Vol Ests'!G178))/'Data with Vol Ests'!D177</f>
        <v>11321.044670627465</v>
      </c>
      <c r="C177" s="4">
        <f>'Data with Vol Ests'!I$502*('Data with Vol Ests'!I177+('Data with Vol Ests'!I178-'Data with Vol Ests'!I177)*('Data with Vol Ests'!L$503/'Data with Vol Ests'!L178))/'Data with Vol Ests'!I177</f>
        <v>5334.2334774528817</v>
      </c>
      <c r="D177" s="4">
        <f>'Data with Vol Ests'!N$502*('Data with Vol Ests'!N177+('Data with Vol Ests'!N178-'Data with Vol Ests'!N177)*('Data with Vol Ests'!Q$503/'Data with Vol Ests'!Q178))/'Data with Vol Ests'!N177</f>
        <v>4323.4465914858083</v>
      </c>
      <c r="E177" s="4">
        <f>'Data with Vol Ests'!S$502*('Data with Vol Ests'!S177+('Data with Vol Ests'!S178-'Data with Vol Ests'!S177)*('Data with Vol Ests'!V$503/'Data with Vol Ests'!V178))/'Data with Vol Ests'!S177</f>
        <v>11751.384703820617</v>
      </c>
      <c r="G177" s="5">
        <f>$L$2*B177/Data!C$502+$M$2*C177/Data!D$502+$N$2*D177/Data!E$502+$O$2*E177/Data!F$502</f>
        <v>10314.464779171452</v>
      </c>
      <c r="I177" s="5">
        <f t="shared" si="2"/>
        <v>-314.46477917145239</v>
      </c>
    </row>
    <row r="178" spans="1:9" x14ac:dyDescent="0.25">
      <c r="A178">
        <f>Data!A179</f>
        <v>176</v>
      </c>
      <c r="B178" s="4">
        <f>'Data with Vol Ests'!D$502*('Data with Vol Ests'!D178+('Data with Vol Ests'!D179-'Data with Vol Ests'!D178)*('Data with Vol Ests'!G$503/'Data with Vol Ests'!G179))/'Data with Vol Ests'!D178</f>
        <v>11076.076879180866</v>
      </c>
      <c r="C178" s="4">
        <f>'Data with Vol Ests'!I$502*('Data with Vol Ests'!I178+('Data with Vol Ests'!I179-'Data with Vol Ests'!I178)*('Data with Vol Ests'!L$503/'Data with Vol Ests'!L179))/'Data with Vol Ests'!I178</f>
        <v>5163.3580667282567</v>
      </c>
      <c r="D178" s="4">
        <f>'Data with Vol Ests'!N$502*('Data with Vol Ests'!N178+('Data with Vol Ests'!N179-'Data with Vol Ests'!N178)*('Data with Vol Ests'!Q$503/'Data with Vol Ests'!Q179))/'Data with Vol Ests'!N178</f>
        <v>4164.6440119685731</v>
      </c>
      <c r="E178" s="4">
        <f>'Data with Vol Ests'!S$502*('Data with Vol Ests'!S178+('Data with Vol Ests'!S179-'Data with Vol Ests'!S178)*('Data with Vol Ests'!V$503/'Data with Vol Ests'!V179))/'Data with Vol Ests'!S178</f>
        <v>12180.666078692915</v>
      </c>
      <c r="G178" s="5">
        <f>$L$2*B178/Data!C$502+$M$2*C178/Data!D$502+$N$2*D178/Data!E$502+$O$2*E178/Data!F$502</f>
        <v>10155.617290582481</v>
      </c>
      <c r="I178" s="5">
        <f t="shared" si="2"/>
        <v>-155.61729058248056</v>
      </c>
    </row>
    <row r="179" spans="1:9" x14ac:dyDescent="0.25">
      <c r="A179">
        <f>Data!A180</f>
        <v>177</v>
      </c>
      <c r="B179" s="4">
        <f>'Data with Vol Ests'!D$502*('Data with Vol Ests'!D179+('Data with Vol Ests'!D180-'Data with Vol Ests'!D179)*('Data with Vol Ests'!G$503/'Data with Vol Ests'!G180))/'Data with Vol Ests'!D179</f>
        <v>11122.171973503957</v>
      </c>
      <c r="C179" s="4">
        <f>'Data with Vol Ests'!I$502*('Data with Vol Ests'!I179+('Data with Vol Ests'!I180-'Data with Vol Ests'!I179)*('Data with Vol Ests'!L$503/'Data with Vol Ests'!L180))/'Data with Vol Ests'!I179</f>
        <v>5241.5657631592521</v>
      </c>
      <c r="D179" s="4">
        <f>'Data with Vol Ests'!N$502*('Data with Vol Ests'!N179+('Data with Vol Ests'!N180-'Data with Vol Ests'!N179)*('Data with Vol Ests'!Q$503/'Data with Vol Ests'!Q180))/'Data with Vol Ests'!N179</f>
        <v>4288.3972382218953</v>
      </c>
      <c r="E179" s="4">
        <f>'Data with Vol Ests'!S$502*('Data with Vol Ests'!S179+('Data with Vol Ests'!S180-'Data with Vol Ests'!S179)*('Data with Vol Ests'!V$503/'Data with Vol Ests'!V180))/'Data with Vol Ests'!S179</f>
        <v>11773.54630299641</v>
      </c>
      <c r="G179" s="5">
        <f>$L$2*B179/Data!C$502+$M$2*C179/Data!D$502+$N$2*D179/Data!E$502+$O$2*E179/Data!F$502</f>
        <v>10181.562113121239</v>
      </c>
      <c r="I179" s="5">
        <f t="shared" si="2"/>
        <v>-181.56211312123924</v>
      </c>
    </row>
    <row r="180" spans="1:9" x14ac:dyDescent="0.25">
      <c r="A180">
        <f>Data!A181</f>
        <v>178</v>
      </c>
      <c r="B180" s="4">
        <f>'Data with Vol Ests'!D$502*('Data with Vol Ests'!D180+('Data with Vol Ests'!D181-'Data with Vol Ests'!D180)*('Data with Vol Ests'!G$503/'Data with Vol Ests'!G181))/'Data with Vol Ests'!D180</f>
        <v>11308.596826054096</v>
      </c>
      <c r="C180" s="4">
        <f>'Data with Vol Ests'!I$502*('Data with Vol Ests'!I180+('Data with Vol Ests'!I181-'Data with Vol Ests'!I180)*('Data with Vol Ests'!L$503/'Data with Vol Ests'!L181))/'Data with Vol Ests'!I180</f>
        <v>5165.2180799551652</v>
      </c>
      <c r="D180" s="4">
        <f>'Data with Vol Ests'!N$502*('Data with Vol Ests'!N180+('Data with Vol Ests'!N181-'Data with Vol Ests'!N180)*('Data with Vol Ests'!Q$503/'Data with Vol Ests'!Q181))/'Data with Vol Ests'!N180</f>
        <v>4141.111597960481</v>
      </c>
      <c r="E180" s="4">
        <f>'Data with Vol Ests'!S$502*('Data with Vol Ests'!S180+('Data with Vol Ests'!S181-'Data with Vol Ests'!S180)*('Data with Vol Ests'!V$503/'Data with Vol Ests'!V181))/'Data with Vol Ests'!S180</f>
        <v>12029.413654007592</v>
      </c>
      <c r="G180" s="5">
        <f>$L$2*B180/Data!C$502+$M$2*C180/Data!D$502+$N$2*D180/Data!E$502+$O$2*E180/Data!F$502</f>
        <v>10211.941906779042</v>
      </c>
      <c r="I180" s="5">
        <f t="shared" si="2"/>
        <v>-211.94190677904226</v>
      </c>
    </row>
    <row r="181" spans="1:9" x14ac:dyDescent="0.25">
      <c r="A181">
        <f>Data!A182</f>
        <v>179</v>
      </c>
      <c r="B181" s="4">
        <f>'Data with Vol Ests'!D$502*('Data with Vol Ests'!D181+('Data with Vol Ests'!D182-'Data with Vol Ests'!D181)*('Data with Vol Ests'!G$503/'Data with Vol Ests'!G182))/'Data with Vol Ests'!D181</f>
        <v>10992.773392691095</v>
      </c>
      <c r="C181" s="4">
        <f>'Data with Vol Ests'!I$502*('Data with Vol Ests'!I181+('Data with Vol Ests'!I182-'Data with Vol Ests'!I181)*('Data with Vol Ests'!L$503/'Data with Vol Ests'!L182))/'Data with Vol Ests'!I181</f>
        <v>5268.3265398589201</v>
      </c>
      <c r="D181" s="4">
        <f>'Data with Vol Ests'!N$502*('Data with Vol Ests'!N181+('Data with Vol Ests'!N182-'Data with Vol Ests'!N181)*('Data with Vol Ests'!Q$503/'Data with Vol Ests'!Q182))/'Data with Vol Ests'!N181</f>
        <v>4251.8043335223792</v>
      </c>
      <c r="E181" s="4">
        <f>'Data with Vol Ests'!S$502*('Data with Vol Ests'!S181+('Data with Vol Ests'!S182-'Data with Vol Ests'!S181)*('Data with Vol Ests'!V$503/'Data with Vol Ests'!V182))/'Data with Vol Ests'!S181</f>
        <v>11961.794695348775</v>
      </c>
      <c r="G181" s="5">
        <f>$L$2*B181/Data!C$502+$M$2*C181/Data!D$502+$N$2*D181/Data!E$502+$O$2*E181/Data!F$502</f>
        <v>10171.686647614875</v>
      </c>
      <c r="I181" s="5">
        <f t="shared" si="2"/>
        <v>-171.68664761487526</v>
      </c>
    </row>
    <row r="182" spans="1:9" x14ac:dyDescent="0.25">
      <c r="A182">
        <f>Data!A183</f>
        <v>180</v>
      </c>
      <c r="B182" s="4">
        <f>'Data with Vol Ests'!D$502*('Data with Vol Ests'!D182+('Data with Vol Ests'!D183-'Data with Vol Ests'!D182)*('Data with Vol Ests'!G$503/'Data with Vol Ests'!G183))/'Data with Vol Ests'!D182</f>
        <v>11245.150580094736</v>
      </c>
      <c r="C182" s="4">
        <f>'Data with Vol Ests'!I$502*('Data with Vol Ests'!I182+('Data with Vol Ests'!I183-'Data with Vol Ests'!I182)*('Data with Vol Ests'!L$503/'Data with Vol Ests'!L183))/'Data with Vol Ests'!I182</f>
        <v>5423.6385209535492</v>
      </c>
      <c r="D182" s="4">
        <f>'Data with Vol Ests'!N$502*('Data with Vol Ests'!N182+('Data with Vol Ests'!N183-'Data with Vol Ests'!N182)*('Data with Vol Ests'!Q$503/'Data with Vol Ests'!Q183))/'Data with Vol Ests'!N182</f>
        <v>4436.4945978746546</v>
      </c>
      <c r="E182" s="4">
        <f>'Data with Vol Ests'!S$502*('Data with Vol Ests'!S182+('Data with Vol Ests'!S183-'Data with Vol Ests'!S182)*('Data with Vol Ests'!V$503/'Data with Vol Ests'!V183))/'Data with Vol Ests'!S182</f>
        <v>11856.142334144677</v>
      </c>
      <c r="G182" s="5">
        <f>$L$2*B182/Data!C$502+$M$2*C182/Data!D$502+$N$2*D182/Data!E$502+$O$2*E182/Data!F$502</f>
        <v>10383.826905041944</v>
      </c>
      <c r="I182" s="5">
        <f t="shared" si="2"/>
        <v>-383.82690504194397</v>
      </c>
    </row>
    <row r="183" spans="1:9" x14ac:dyDescent="0.25">
      <c r="A183">
        <f>Data!A184</f>
        <v>181</v>
      </c>
      <c r="B183" s="4">
        <f>'Data with Vol Ests'!D$502*('Data with Vol Ests'!D183+('Data with Vol Ests'!D184-'Data with Vol Ests'!D183)*('Data with Vol Ests'!G$503/'Data with Vol Ests'!G184))/'Data with Vol Ests'!D183</f>
        <v>10983.961190406793</v>
      </c>
      <c r="C183" s="4">
        <f>'Data with Vol Ests'!I$502*('Data with Vol Ests'!I183+('Data with Vol Ests'!I184-'Data with Vol Ests'!I183)*('Data with Vol Ests'!L$503/'Data with Vol Ests'!L184))/'Data with Vol Ests'!I183</f>
        <v>5182.5540738589843</v>
      </c>
      <c r="D183" s="4">
        <f>'Data with Vol Ests'!N$502*('Data with Vol Ests'!N183+('Data with Vol Ests'!N184-'Data with Vol Ests'!N183)*('Data with Vol Ests'!Q$503/'Data with Vol Ests'!Q184))/'Data with Vol Ests'!N183</f>
        <v>4196.9768521226633</v>
      </c>
      <c r="E183" s="4">
        <f>'Data with Vol Ests'!S$502*('Data with Vol Ests'!S183+('Data with Vol Ests'!S184-'Data with Vol Ests'!S183)*('Data with Vol Ests'!V$503/'Data with Vol Ests'!V184))/'Data with Vol Ests'!S183</f>
        <v>12251.298573857091</v>
      </c>
      <c r="G183" s="5">
        <f>$L$2*B183/Data!C$502+$M$2*C183/Data!D$502+$N$2*D183/Data!E$502+$O$2*E183/Data!F$502</f>
        <v>10152.399714049343</v>
      </c>
      <c r="I183" s="5">
        <f t="shared" si="2"/>
        <v>-152.39971404934295</v>
      </c>
    </row>
    <row r="184" spans="1:9" x14ac:dyDescent="0.25">
      <c r="A184">
        <f>Data!A185</f>
        <v>182</v>
      </c>
      <c r="B184" s="4">
        <f>'Data with Vol Ests'!D$502*('Data with Vol Ests'!D184+('Data with Vol Ests'!D185-'Data with Vol Ests'!D184)*('Data with Vol Ests'!G$503/'Data with Vol Ests'!G185))/'Data with Vol Ests'!D184</f>
        <v>11013.623248156227</v>
      </c>
      <c r="C184" s="4">
        <f>'Data with Vol Ests'!I$502*('Data with Vol Ests'!I184+('Data with Vol Ests'!I185-'Data with Vol Ests'!I184)*('Data with Vol Ests'!L$503/'Data with Vol Ests'!L185))/'Data with Vol Ests'!I184</f>
        <v>5087.2130948446184</v>
      </c>
      <c r="D184" s="4">
        <f>'Data with Vol Ests'!N$502*('Data with Vol Ests'!N184+('Data with Vol Ests'!N185-'Data with Vol Ests'!N184)*('Data with Vol Ests'!Q$503/'Data with Vol Ests'!Q185))/'Data with Vol Ests'!N184</f>
        <v>4226.2893641371111</v>
      </c>
      <c r="E184" s="4">
        <f>'Data with Vol Ests'!S$502*('Data with Vol Ests'!S184+('Data with Vol Ests'!S185-'Data with Vol Ests'!S184)*('Data with Vol Ests'!V$503/'Data with Vol Ests'!V185))/'Data with Vol Ests'!S184</f>
        <v>12196.316612407591</v>
      </c>
      <c r="G184" s="5">
        <f>$L$2*B184/Data!C$502+$M$2*C184/Data!D$502+$N$2*D184/Data!E$502+$O$2*E184/Data!F$502</f>
        <v>10105.276237273181</v>
      </c>
      <c r="I184" s="5">
        <f t="shared" si="2"/>
        <v>-105.27623727318132</v>
      </c>
    </row>
    <row r="185" spans="1:9" x14ac:dyDescent="0.25">
      <c r="A185">
        <f>Data!A186</f>
        <v>183</v>
      </c>
      <c r="B185" s="4">
        <f>'Data with Vol Ests'!D$502*('Data with Vol Ests'!D185+('Data with Vol Ests'!D186-'Data with Vol Ests'!D185)*('Data with Vol Ests'!G$503/'Data with Vol Ests'!G186))/'Data with Vol Ests'!D185</f>
        <v>10979.582708190514</v>
      </c>
      <c r="C185" s="4">
        <f>'Data with Vol Ests'!I$502*('Data with Vol Ests'!I185+('Data with Vol Ests'!I186-'Data with Vol Ests'!I185)*('Data with Vol Ests'!L$503/'Data with Vol Ests'!L186))/'Data with Vol Ests'!I185</f>
        <v>5233.3276971035793</v>
      </c>
      <c r="D185" s="4">
        <f>'Data with Vol Ests'!N$502*('Data with Vol Ests'!N185+('Data with Vol Ests'!N186-'Data with Vol Ests'!N185)*('Data with Vol Ests'!Q$503/'Data with Vol Ests'!Q186))/'Data with Vol Ests'!N185</f>
        <v>4312.9579264371996</v>
      </c>
      <c r="E185" s="4">
        <f>'Data with Vol Ests'!S$502*('Data with Vol Ests'!S185+('Data with Vol Ests'!S186-'Data with Vol Ests'!S185)*('Data with Vol Ests'!V$503/'Data with Vol Ests'!V186))/'Data with Vol Ests'!S185</f>
        <v>12045.331012586197</v>
      </c>
      <c r="G185" s="5">
        <f>$L$2*B185/Data!C$502+$M$2*C185/Data!D$502+$N$2*D185/Data!E$502+$O$2*E185/Data!F$502</f>
        <v>10174.860564266393</v>
      </c>
      <c r="I185" s="5">
        <f t="shared" si="2"/>
        <v>-174.86056426639334</v>
      </c>
    </row>
    <row r="186" spans="1:9" x14ac:dyDescent="0.25">
      <c r="A186">
        <f>Data!A187</f>
        <v>184</v>
      </c>
      <c r="B186" s="4">
        <f>'Data with Vol Ests'!D$502*('Data with Vol Ests'!D186+('Data with Vol Ests'!D187-'Data with Vol Ests'!D186)*('Data with Vol Ests'!G$503/'Data with Vol Ests'!G187))/'Data with Vol Ests'!D186</f>
        <v>10763.091535107407</v>
      </c>
      <c r="C186" s="4">
        <f>'Data with Vol Ests'!I$502*('Data with Vol Ests'!I186+('Data with Vol Ests'!I187-'Data with Vol Ests'!I186)*('Data with Vol Ests'!L$503/'Data with Vol Ests'!L187))/'Data with Vol Ests'!I186</f>
        <v>5002.641934139896</v>
      </c>
      <c r="D186" s="4">
        <f>'Data with Vol Ests'!N$502*('Data with Vol Ests'!N186+('Data with Vol Ests'!N187-'Data with Vol Ests'!N186)*('Data with Vol Ests'!Q$503/'Data with Vol Ests'!Q187))/'Data with Vol Ests'!N186</f>
        <v>4021.3219628245452</v>
      </c>
      <c r="E186" s="4">
        <f>'Data with Vol Ests'!S$502*('Data with Vol Ests'!S186+('Data with Vol Ests'!S187-'Data with Vol Ests'!S186)*('Data with Vol Ests'!V$503/'Data with Vol Ests'!V187))/'Data with Vol Ests'!S186</f>
        <v>11993.549011697107</v>
      </c>
      <c r="G186" s="5">
        <f>$L$2*B186/Data!C$502+$M$2*C186/Data!D$502+$N$2*D186/Data!E$502+$O$2*E186/Data!F$502</f>
        <v>9879.6226506918065</v>
      </c>
      <c r="I186" s="5">
        <f t="shared" si="2"/>
        <v>120.37734930819352</v>
      </c>
    </row>
    <row r="187" spans="1:9" x14ac:dyDescent="0.25">
      <c r="A187">
        <f>Data!A188</f>
        <v>185</v>
      </c>
      <c r="B187" s="4">
        <f>'Data with Vol Ests'!D$502*('Data with Vol Ests'!D187+('Data with Vol Ests'!D188-'Data with Vol Ests'!D187)*('Data with Vol Ests'!G$503/'Data with Vol Ests'!G188))/'Data with Vol Ests'!D187</f>
        <v>11225.106455135756</v>
      </c>
      <c r="C187" s="4">
        <f>'Data with Vol Ests'!I$502*('Data with Vol Ests'!I187+('Data with Vol Ests'!I188-'Data with Vol Ests'!I187)*('Data with Vol Ests'!L$503/'Data with Vol Ests'!L188))/'Data with Vol Ests'!I187</f>
        <v>5216.2453701543391</v>
      </c>
      <c r="D187" s="4">
        <f>'Data with Vol Ests'!N$502*('Data with Vol Ests'!N187+('Data with Vol Ests'!N188-'Data with Vol Ests'!N187)*('Data with Vol Ests'!Q$503/'Data with Vol Ests'!Q188))/'Data with Vol Ests'!N187</f>
        <v>4252.1322968692684</v>
      </c>
      <c r="E187" s="4">
        <f>'Data with Vol Ests'!S$502*('Data with Vol Ests'!S187+('Data with Vol Ests'!S188-'Data with Vol Ests'!S187)*('Data with Vol Ests'!V$503/'Data with Vol Ests'!V188))/'Data with Vol Ests'!S187</f>
        <v>11651.947844187491</v>
      </c>
      <c r="G187" s="5">
        <f>$L$2*B187/Data!C$502+$M$2*C187/Data!D$502+$N$2*D187/Data!E$502+$O$2*E187/Data!F$502</f>
        <v>10175.802307361315</v>
      </c>
      <c r="I187" s="5">
        <f t="shared" si="2"/>
        <v>-175.80230736131489</v>
      </c>
    </row>
    <row r="188" spans="1:9" x14ac:dyDescent="0.25">
      <c r="A188">
        <f>Data!A189</f>
        <v>186</v>
      </c>
      <c r="B188" s="4">
        <f>'Data with Vol Ests'!D$502*('Data with Vol Ests'!D188+('Data with Vol Ests'!D189-'Data with Vol Ests'!D188)*('Data with Vol Ests'!G$503/'Data with Vol Ests'!G189))/'Data with Vol Ests'!D188</f>
        <v>11065.388292181677</v>
      </c>
      <c r="C188" s="4">
        <f>'Data with Vol Ests'!I$502*('Data with Vol Ests'!I188+('Data with Vol Ests'!I189-'Data with Vol Ests'!I188)*('Data with Vol Ests'!L$503/'Data with Vol Ests'!L189))/'Data with Vol Ests'!I188</f>
        <v>5336.93958054839</v>
      </c>
      <c r="D188" s="4">
        <f>'Data with Vol Ests'!N$502*('Data with Vol Ests'!N188+('Data with Vol Ests'!N189-'Data with Vol Ests'!N188)*('Data with Vol Ests'!Q$503/'Data with Vol Ests'!Q189))/'Data with Vol Ests'!N188</f>
        <v>4223.6891574962419</v>
      </c>
      <c r="E188" s="4">
        <f>'Data with Vol Ests'!S$502*('Data with Vol Ests'!S188+('Data with Vol Ests'!S189-'Data with Vol Ests'!S188)*('Data with Vol Ests'!V$503/'Data with Vol Ests'!V189))/'Data with Vol Ests'!S188</f>
        <v>12314.290581817802</v>
      </c>
      <c r="G188" s="5">
        <f>$L$2*B188/Data!C$502+$M$2*C188/Data!D$502+$N$2*D188/Data!E$502+$O$2*E188/Data!F$502</f>
        <v>10290.27235780262</v>
      </c>
      <c r="I188" s="5">
        <f t="shared" si="2"/>
        <v>-290.27235780261981</v>
      </c>
    </row>
    <row r="189" spans="1:9" x14ac:dyDescent="0.25">
      <c r="A189">
        <f>Data!A190</f>
        <v>187</v>
      </c>
      <c r="B189" s="4">
        <f>'Data with Vol Ests'!D$502*('Data with Vol Ests'!D189+('Data with Vol Ests'!D190-'Data with Vol Ests'!D189)*('Data with Vol Ests'!G$503/'Data with Vol Ests'!G190))/'Data with Vol Ests'!D189</f>
        <v>11376.492439806883</v>
      </c>
      <c r="C189" s="4">
        <f>'Data with Vol Ests'!I$502*('Data with Vol Ests'!I189+('Data with Vol Ests'!I190-'Data with Vol Ests'!I189)*('Data with Vol Ests'!L$503/'Data with Vol Ests'!L190))/'Data with Vol Ests'!I189</f>
        <v>5179.9008534596805</v>
      </c>
      <c r="D189" s="4">
        <f>'Data with Vol Ests'!N$502*('Data with Vol Ests'!N189+('Data with Vol Ests'!N190-'Data with Vol Ests'!N189)*('Data with Vol Ests'!Q$503/'Data with Vol Ests'!Q190))/'Data with Vol Ests'!N189</f>
        <v>4185.1330810610116</v>
      </c>
      <c r="E189" s="4">
        <f>'Data with Vol Ests'!S$502*('Data with Vol Ests'!S189+('Data with Vol Ests'!S190-'Data with Vol Ests'!S189)*('Data with Vol Ests'!V$503/'Data with Vol Ests'!V190))/'Data with Vol Ests'!S189</f>
        <v>11874.885861276567</v>
      </c>
      <c r="G189" s="5">
        <f>$L$2*B189/Data!C$502+$M$2*C189/Data!D$502+$N$2*D189/Data!E$502+$O$2*E189/Data!F$502</f>
        <v>10230.863252962563</v>
      </c>
      <c r="I189" s="5">
        <f t="shared" si="2"/>
        <v>-230.86325296256291</v>
      </c>
    </row>
    <row r="190" spans="1:9" x14ac:dyDescent="0.25">
      <c r="A190">
        <f>Data!A191</f>
        <v>188</v>
      </c>
      <c r="B190" s="4">
        <f>'Data with Vol Ests'!D$502*('Data with Vol Ests'!D190+('Data with Vol Ests'!D191-'Data with Vol Ests'!D190)*('Data with Vol Ests'!G$503/'Data with Vol Ests'!G191))/'Data with Vol Ests'!D190</f>
        <v>11005.509436909006</v>
      </c>
      <c r="C190" s="4">
        <f>'Data with Vol Ests'!I$502*('Data with Vol Ests'!I190+('Data with Vol Ests'!I191-'Data with Vol Ests'!I190)*('Data with Vol Ests'!L$503/'Data with Vol Ests'!L191))/'Data with Vol Ests'!I190</f>
        <v>5274.3808091112069</v>
      </c>
      <c r="D190" s="4">
        <f>'Data with Vol Ests'!N$502*('Data with Vol Ests'!N190+('Data with Vol Ests'!N191-'Data with Vol Ests'!N190)*('Data with Vol Ests'!Q$503/'Data with Vol Ests'!Q191))/'Data with Vol Ests'!N190</f>
        <v>4413.3078023183907</v>
      </c>
      <c r="E190" s="4">
        <f>'Data with Vol Ests'!S$502*('Data with Vol Ests'!S190+('Data with Vol Ests'!S191-'Data with Vol Ests'!S190)*('Data with Vol Ests'!V$503/'Data with Vol Ests'!V191))/'Data with Vol Ests'!S190</f>
        <v>12467.432824678823</v>
      </c>
      <c r="G190" s="5">
        <f>$L$2*B190/Data!C$502+$M$2*C190/Data!D$502+$N$2*D190/Data!E$502+$O$2*E190/Data!F$502</f>
        <v>10302.681897201252</v>
      </c>
      <c r="I190" s="5">
        <f t="shared" si="2"/>
        <v>-302.68189720125156</v>
      </c>
    </row>
    <row r="191" spans="1:9" x14ac:dyDescent="0.25">
      <c r="A191">
        <f>Data!A192</f>
        <v>189</v>
      </c>
      <c r="B191" s="4">
        <f>'Data with Vol Ests'!D$502*('Data with Vol Ests'!D191+('Data with Vol Ests'!D192-'Data with Vol Ests'!D191)*('Data with Vol Ests'!G$503/'Data with Vol Ests'!G192))/'Data with Vol Ests'!D191</f>
        <v>11149.085640896257</v>
      </c>
      <c r="C191" s="4">
        <f>'Data with Vol Ests'!I$502*('Data with Vol Ests'!I191+('Data with Vol Ests'!I192-'Data with Vol Ests'!I191)*('Data with Vol Ests'!L$503/'Data with Vol Ests'!L192))/'Data with Vol Ests'!I191</f>
        <v>5423.1984928330758</v>
      </c>
      <c r="D191" s="4">
        <f>'Data with Vol Ests'!N$502*('Data with Vol Ests'!N191+('Data with Vol Ests'!N192-'Data with Vol Ests'!N191)*('Data with Vol Ests'!Q$503/'Data with Vol Ests'!Q192))/'Data with Vol Ests'!N191</f>
        <v>4411.7976056865436</v>
      </c>
      <c r="E191" s="4">
        <f>'Data with Vol Ests'!S$502*('Data with Vol Ests'!S191+('Data with Vol Ests'!S192-'Data with Vol Ests'!S191)*('Data with Vol Ests'!V$503/'Data with Vol Ests'!V192))/'Data with Vol Ests'!S191</f>
        <v>12128.301195925258</v>
      </c>
      <c r="G191" s="5">
        <f>$L$2*B191/Data!C$502+$M$2*C191/Data!D$502+$N$2*D191/Data!E$502+$O$2*E191/Data!F$502</f>
        <v>10386.99771879967</v>
      </c>
      <c r="I191" s="5">
        <f t="shared" si="2"/>
        <v>-386.99771879967011</v>
      </c>
    </row>
    <row r="192" spans="1:9" x14ac:dyDescent="0.25">
      <c r="A192">
        <f>Data!A193</f>
        <v>190</v>
      </c>
      <c r="B192" s="4">
        <f>'Data with Vol Ests'!D$502*('Data with Vol Ests'!D192+('Data with Vol Ests'!D193-'Data with Vol Ests'!D192)*('Data with Vol Ests'!G$503/'Data with Vol Ests'!G193))/'Data with Vol Ests'!D192</f>
        <v>11048.329296243808</v>
      </c>
      <c r="C192" s="4">
        <f>'Data with Vol Ests'!I$502*('Data with Vol Ests'!I192+('Data with Vol Ests'!I193-'Data with Vol Ests'!I192)*('Data with Vol Ests'!L$503/'Data with Vol Ests'!L193))/'Data with Vol Ests'!I192</f>
        <v>5147.5824284594046</v>
      </c>
      <c r="D192" s="4">
        <f>'Data with Vol Ests'!N$502*('Data with Vol Ests'!N192+('Data with Vol Ests'!N193-'Data with Vol Ests'!N192)*('Data with Vol Ests'!Q$503/'Data with Vol Ests'!Q193))/'Data with Vol Ests'!N192</f>
        <v>4109.9620129033792</v>
      </c>
      <c r="E192" s="4">
        <f>'Data with Vol Ests'!S$502*('Data with Vol Ests'!S192+('Data with Vol Ests'!S193-'Data with Vol Ests'!S192)*('Data with Vol Ests'!V$503/'Data with Vol Ests'!V193))/'Data with Vol Ests'!S192</f>
        <v>12028.219995491849</v>
      </c>
      <c r="G192" s="5">
        <f>$L$2*B192/Data!C$502+$M$2*C192/Data!D$502+$N$2*D192/Data!E$502+$O$2*E192/Data!F$502</f>
        <v>10097.620121438127</v>
      </c>
      <c r="I192" s="5">
        <f t="shared" si="2"/>
        <v>-97.620121438127171</v>
      </c>
    </row>
    <row r="193" spans="1:9" x14ac:dyDescent="0.25">
      <c r="A193">
        <f>Data!A194</f>
        <v>191</v>
      </c>
      <c r="B193" s="4">
        <f>'Data with Vol Ests'!D$502*('Data with Vol Ests'!D193+('Data with Vol Ests'!D194-'Data with Vol Ests'!D193)*('Data with Vol Ests'!G$503/'Data with Vol Ests'!G194))/'Data with Vol Ests'!D193</f>
        <v>10755.466002557831</v>
      </c>
      <c r="C193" s="4">
        <f>'Data with Vol Ests'!I$502*('Data with Vol Ests'!I193+('Data with Vol Ests'!I194-'Data with Vol Ests'!I193)*('Data with Vol Ests'!L$503/'Data with Vol Ests'!L194))/'Data with Vol Ests'!I193</f>
        <v>5070.5596500908814</v>
      </c>
      <c r="D193" s="4">
        <f>'Data with Vol Ests'!N$502*('Data with Vol Ests'!N193+('Data with Vol Ests'!N194-'Data with Vol Ests'!N193)*('Data with Vol Ests'!Q$503/'Data with Vol Ests'!Q194))/'Data with Vol Ests'!N193</f>
        <v>4094.8969221565708</v>
      </c>
      <c r="E193" s="4">
        <f>'Data with Vol Ests'!S$502*('Data with Vol Ests'!S193+('Data with Vol Ests'!S194-'Data with Vol Ests'!S193)*('Data with Vol Ests'!V$503/'Data with Vol Ests'!V194))/'Data with Vol Ests'!S193</f>
        <v>12130.087568593819</v>
      </c>
      <c r="G193" s="5">
        <f>$L$2*B193/Data!C$502+$M$2*C193/Data!D$502+$N$2*D193/Data!E$502+$O$2*E193/Data!F$502</f>
        <v>9957.2130970813087</v>
      </c>
      <c r="I193" s="5">
        <f t="shared" si="2"/>
        <v>42.786902918691339</v>
      </c>
    </row>
    <row r="194" spans="1:9" x14ac:dyDescent="0.25">
      <c r="A194">
        <f>Data!A195</f>
        <v>192</v>
      </c>
      <c r="B194" s="4">
        <f>'Data with Vol Ests'!D$502*('Data with Vol Ests'!D194+('Data with Vol Ests'!D195-'Data with Vol Ests'!D194)*('Data with Vol Ests'!G$503/'Data with Vol Ests'!G195))/'Data with Vol Ests'!D194</f>
        <v>10594.395192443268</v>
      </c>
      <c r="C194" s="4">
        <f>'Data with Vol Ests'!I$502*('Data with Vol Ests'!I194+('Data with Vol Ests'!I195-'Data with Vol Ests'!I194)*('Data with Vol Ests'!L$503/'Data with Vol Ests'!L195))/'Data with Vol Ests'!I194</f>
        <v>4745.7262087679801</v>
      </c>
      <c r="D194" s="4">
        <f>'Data with Vol Ests'!N$502*('Data with Vol Ests'!N194+('Data with Vol Ests'!N195-'Data with Vol Ests'!N194)*('Data with Vol Ests'!Q$503/'Data with Vol Ests'!Q195))/'Data with Vol Ests'!N194</f>
        <v>3944.4977940031736</v>
      </c>
      <c r="E194" s="4">
        <f>'Data with Vol Ests'!S$502*('Data with Vol Ests'!S194+('Data with Vol Ests'!S195-'Data with Vol Ests'!S194)*('Data with Vol Ests'!V$503/'Data with Vol Ests'!V195))/'Data with Vol Ests'!S194</f>
        <v>11986.371170031103</v>
      </c>
      <c r="G194" s="5">
        <f>$L$2*B194/Data!C$502+$M$2*C194/Data!D$502+$N$2*D194/Data!E$502+$O$2*E194/Data!F$502</f>
        <v>9646.1740694966538</v>
      </c>
      <c r="I194" s="5">
        <f t="shared" ref="I194:I257" si="3">10000-G194</f>
        <v>353.82593050334617</v>
      </c>
    </row>
    <row r="195" spans="1:9" x14ac:dyDescent="0.25">
      <c r="A195">
        <f>Data!A196</f>
        <v>193</v>
      </c>
      <c r="B195" s="4">
        <f>'Data with Vol Ests'!D$502*('Data with Vol Ests'!D195+('Data with Vol Ests'!D196-'Data with Vol Ests'!D195)*('Data with Vol Ests'!G$503/'Data with Vol Ests'!G196))/'Data with Vol Ests'!D195</f>
        <v>10398.948954029374</v>
      </c>
      <c r="C195" s="4">
        <f>'Data with Vol Ests'!I$502*('Data with Vol Ests'!I195+('Data with Vol Ests'!I196-'Data with Vol Ests'!I195)*('Data with Vol Ests'!L$503/'Data with Vol Ests'!L196))/'Data with Vol Ests'!I195</f>
        <v>5136.2160150853997</v>
      </c>
      <c r="D195" s="4">
        <f>'Data with Vol Ests'!N$502*('Data with Vol Ests'!N195+('Data with Vol Ests'!N196-'Data with Vol Ests'!N195)*('Data with Vol Ests'!Q$503/'Data with Vol Ests'!Q196))/'Data with Vol Ests'!N195</f>
        <v>4003.1373712160371</v>
      </c>
      <c r="E195" s="4">
        <f>'Data with Vol Ests'!S$502*('Data with Vol Ests'!S195+('Data with Vol Ests'!S196-'Data with Vol Ests'!S195)*('Data with Vol Ests'!V$503/'Data with Vol Ests'!V196))/'Data with Vol Ests'!S195</f>
        <v>12026.637949995569</v>
      </c>
      <c r="G195" s="5">
        <f>$L$2*B195/Data!C$502+$M$2*C195/Data!D$502+$N$2*D195/Data!E$502+$O$2*E195/Data!F$502</f>
        <v>9824.7523174659909</v>
      </c>
      <c r="I195" s="5">
        <f t="shared" si="3"/>
        <v>175.24768253400907</v>
      </c>
    </row>
    <row r="196" spans="1:9" x14ac:dyDescent="0.25">
      <c r="A196">
        <f>Data!A197</f>
        <v>194</v>
      </c>
      <c r="B196" s="4">
        <f>'Data with Vol Ests'!D$502*('Data with Vol Ests'!D196+('Data with Vol Ests'!D197-'Data with Vol Ests'!D196)*('Data with Vol Ests'!G$503/'Data with Vol Ests'!G197))/'Data with Vol Ests'!D196</f>
        <v>11455.140061495706</v>
      </c>
      <c r="C196" s="4">
        <f>'Data with Vol Ests'!I$502*('Data with Vol Ests'!I196+('Data with Vol Ests'!I197-'Data with Vol Ests'!I196)*('Data with Vol Ests'!L$503/'Data with Vol Ests'!L197))/'Data with Vol Ests'!I196</f>
        <v>5197</v>
      </c>
      <c r="D196" s="4">
        <f>'Data with Vol Ests'!N$502*('Data with Vol Ests'!N196+('Data with Vol Ests'!N197-'Data with Vol Ests'!N196)*('Data with Vol Ests'!Q$503/'Data with Vol Ests'!Q197))/'Data with Vol Ests'!N196</f>
        <v>4209.2066581366726</v>
      </c>
      <c r="E196" s="4">
        <f>'Data with Vol Ests'!S$502*('Data with Vol Ests'!S196+('Data with Vol Ests'!S197-'Data with Vol Ests'!S196)*('Data with Vol Ests'!V$503/'Data with Vol Ests'!V197))/'Data with Vol Ests'!S196</f>
        <v>11550.022048268404</v>
      </c>
      <c r="G196" s="5">
        <f>$L$2*B196/Data!C$502+$M$2*C196/Data!D$502+$N$2*D196/Data!E$502+$O$2*E196/Data!F$502</f>
        <v>10222.212253476788</v>
      </c>
      <c r="I196" s="5">
        <f t="shared" si="3"/>
        <v>-222.21225347678774</v>
      </c>
    </row>
    <row r="197" spans="1:9" x14ac:dyDescent="0.25">
      <c r="A197">
        <f>Data!A198</f>
        <v>195</v>
      </c>
      <c r="B197" s="4">
        <f>'Data with Vol Ests'!D$502*('Data with Vol Ests'!D197+('Data with Vol Ests'!D198-'Data with Vol Ests'!D197)*('Data with Vol Ests'!G$503/'Data with Vol Ests'!G198))/'Data with Vol Ests'!D197</f>
        <v>11023.513733989144</v>
      </c>
      <c r="C197" s="4">
        <f>'Data with Vol Ests'!I$502*('Data with Vol Ests'!I197+('Data with Vol Ests'!I198-'Data with Vol Ests'!I197)*('Data with Vol Ests'!L$503/'Data with Vol Ests'!L198))/'Data with Vol Ests'!I197</f>
        <v>5425.745710878713</v>
      </c>
      <c r="D197" s="4">
        <f>'Data with Vol Ests'!N$502*('Data with Vol Ests'!N197+('Data with Vol Ests'!N198-'Data with Vol Ests'!N197)*('Data with Vol Ests'!Q$503/'Data with Vol Ests'!Q198))/'Data with Vol Ests'!N197</f>
        <v>4370.1304107683336</v>
      </c>
      <c r="E197" s="4">
        <f>'Data with Vol Ests'!S$502*('Data with Vol Ests'!S197+('Data with Vol Ests'!S198-'Data with Vol Ests'!S197)*('Data with Vol Ests'!V$503/'Data with Vol Ests'!V198))/'Data with Vol Ests'!S197</f>
        <v>12093.614780054995</v>
      </c>
      <c r="G197" s="5">
        <f>$L$2*B197/Data!C$502+$M$2*C197/Data!D$502+$N$2*D197/Data!E$502+$O$2*E197/Data!F$502</f>
        <v>10326.244403801586</v>
      </c>
      <c r="I197" s="5">
        <f t="shared" si="3"/>
        <v>-326.24440380158558</v>
      </c>
    </row>
    <row r="198" spans="1:9" x14ac:dyDescent="0.25">
      <c r="A198">
        <f>Data!A199</f>
        <v>196</v>
      </c>
      <c r="B198" s="4">
        <f>'Data with Vol Ests'!D$502*('Data with Vol Ests'!D198+('Data with Vol Ests'!D199-'Data with Vol Ests'!D198)*('Data with Vol Ests'!G$503/'Data with Vol Ests'!G199))/'Data with Vol Ests'!D198</f>
        <v>10680.235250683225</v>
      </c>
      <c r="C198" s="4">
        <f>'Data with Vol Ests'!I$502*('Data with Vol Ests'!I198+('Data with Vol Ests'!I199-'Data with Vol Ests'!I198)*('Data with Vol Ests'!L$503/'Data with Vol Ests'!L199))/'Data with Vol Ests'!I198</f>
        <v>5031.8776813968307</v>
      </c>
      <c r="D198" s="4">
        <f>'Data with Vol Ests'!N$502*('Data with Vol Ests'!N198+('Data with Vol Ests'!N199-'Data with Vol Ests'!N198)*('Data with Vol Ests'!Q$503/'Data with Vol Ests'!Q199))/'Data with Vol Ests'!N198</f>
        <v>4122.9304929228392</v>
      </c>
      <c r="E198" s="4">
        <f>'Data with Vol Ests'!S$502*('Data with Vol Ests'!S198+('Data with Vol Ests'!S199-'Data with Vol Ests'!S198)*('Data with Vol Ests'!V$503/'Data with Vol Ests'!V199))/'Data with Vol Ests'!S198</f>
        <v>11888.09144614095</v>
      </c>
      <c r="G198" s="5">
        <f>$L$2*B198/Data!C$502+$M$2*C198/Data!D$502+$N$2*D198/Data!E$502+$O$2*E198/Data!F$502</f>
        <v>9873.5044527696227</v>
      </c>
      <c r="I198" s="5">
        <f t="shared" si="3"/>
        <v>126.49554723037727</v>
      </c>
    </row>
    <row r="199" spans="1:9" x14ac:dyDescent="0.25">
      <c r="A199">
        <f>Data!A200</f>
        <v>197</v>
      </c>
      <c r="B199" s="4">
        <f>'Data with Vol Ests'!D$502*('Data with Vol Ests'!D199+('Data with Vol Ests'!D200-'Data with Vol Ests'!D199)*('Data with Vol Ests'!G$503/'Data with Vol Ests'!G200))/'Data with Vol Ests'!D199</f>
        <v>11505.327055866899</v>
      </c>
      <c r="C199" s="4">
        <f>'Data with Vol Ests'!I$502*('Data with Vol Ests'!I199+('Data with Vol Ests'!I200-'Data with Vol Ests'!I199)*('Data with Vol Ests'!L$503/'Data with Vol Ests'!L200))/'Data with Vol Ests'!I199</f>
        <v>5334.790863225734</v>
      </c>
      <c r="D199" s="4">
        <f>'Data with Vol Ests'!N$502*('Data with Vol Ests'!N199+('Data with Vol Ests'!N200-'Data with Vol Ests'!N199)*('Data with Vol Ests'!Q$503/'Data with Vol Ests'!Q200))/'Data with Vol Ests'!N199</f>
        <v>4317.7866082651326</v>
      </c>
      <c r="E199" s="4">
        <f>'Data with Vol Ests'!S$502*('Data with Vol Ests'!S199+('Data with Vol Ests'!S200-'Data with Vol Ests'!S199)*('Data with Vol Ests'!V$503/'Data with Vol Ests'!V200))/'Data with Vol Ests'!S199</f>
        <v>11959.968912552782</v>
      </c>
      <c r="G199" s="5">
        <f>$L$2*B199/Data!C$502+$M$2*C199/Data!D$502+$N$2*D199/Data!E$502+$O$2*E199/Data!F$502</f>
        <v>10415.945325879384</v>
      </c>
      <c r="I199" s="5">
        <f t="shared" si="3"/>
        <v>-415.94532587938374</v>
      </c>
    </row>
    <row r="200" spans="1:9" x14ac:dyDescent="0.25">
      <c r="A200">
        <f>Data!A201</f>
        <v>198</v>
      </c>
      <c r="B200" s="4">
        <f>'Data with Vol Ests'!D$502*('Data with Vol Ests'!D200+('Data with Vol Ests'!D201-'Data with Vol Ests'!D200)*('Data with Vol Ests'!G$503/'Data with Vol Ests'!G201))/'Data with Vol Ests'!D200</f>
        <v>11189.194716839751</v>
      </c>
      <c r="C200" s="4">
        <f>'Data with Vol Ests'!I$502*('Data with Vol Ests'!I200+('Data with Vol Ests'!I201-'Data with Vol Ests'!I200)*('Data with Vol Ests'!L$503/'Data with Vol Ests'!L201))/'Data with Vol Ests'!I200</f>
        <v>5514.4007898590153</v>
      </c>
      <c r="D200" s="4">
        <f>'Data with Vol Ests'!N$502*('Data with Vol Ests'!N200+('Data with Vol Ests'!N201-'Data with Vol Ests'!N200)*('Data with Vol Ests'!Q$503/'Data with Vol Ests'!Q201))/'Data with Vol Ests'!N200</f>
        <v>4513.8281502721911</v>
      </c>
      <c r="E200" s="4">
        <f>'Data with Vol Ests'!S$502*('Data with Vol Ests'!S200+('Data with Vol Ests'!S201-'Data with Vol Ests'!S200)*('Data with Vol Ests'!V$503/'Data with Vol Ests'!V201))/'Data with Vol Ests'!S200</f>
        <v>12193.512092007149</v>
      </c>
      <c r="G200" s="5">
        <f>$L$2*B200/Data!C$502+$M$2*C200/Data!D$502+$N$2*D200/Data!E$502+$O$2*E200/Data!F$502</f>
        <v>10491.075973085843</v>
      </c>
      <c r="I200" s="5">
        <f t="shared" si="3"/>
        <v>-491.07597308584263</v>
      </c>
    </row>
    <row r="201" spans="1:9" x14ac:dyDescent="0.25">
      <c r="A201">
        <f>Data!A202</f>
        <v>199</v>
      </c>
      <c r="B201" s="4">
        <f>'Data with Vol Ests'!D$502*('Data with Vol Ests'!D201+('Data with Vol Ests'!D202-'Data with Vol Ests'!D201)*('Data with Vol Ests'!G$503/'Data with Vol Ests'!G202))/'Data with Vol Ests'!D201</f>
        <v>11224.981460918811</v>
      </c>
      <c r="C201" s="4">
        <f>'Data with Vol Ests'!I$502*('Data with Vol Ests'!I201+('Data with Vol Ests'!I202-'Data with Vol Ests'!I201)*('Data with Vol Ests'!L$503/'Data with Vol Ests'!L202))/'Data with Vol Ests'!I201</f>
        <v>5458.6168590833513</v>
      </c>
      <c r="D201" s="4">
        <f>'Data with Vol Ests'!N$502*('Data with Vol Ests'!N201+('Data with Vol Ests'!N202-'Data with Vol Ests'!N201)*('Data with Vol Ests'!Q$503/'Data with Vol Ests'!Q202))/'Data with Vol Ests'!N201</f>
        <v>4356.215545021978</v>
      </c>
      <c r="E201" s="4">
        <f>'Data with Vol Ests'!S$502*('Data with Vol Ests'!S201+('Data with Vol Ests'!S202-'Data with Vol Ests'!S201)*('Data with Vol Ests'!V$503/'Data with Vol Ests'!V202))/'Data with Vol Ests'!S201</f>
        <v>12228.419987562671</v>
      </c>
      <c r="G201" s="5">
        <f>$L$2*B201/Data!C$502+$M$2*C201/Data!D$502+$N$2*D201/Data!E$502+$O$2*E201/Data!F$502</f>
        <v>10438.913583130176</v>
      </c>
      <c r="I201" s="5">
        <f t="shared" si="3"/>
        <v>-438.91358313017554</v>
      </c>
    </row>
    <row r="202" spans="1:9" x14ac:dyDescent="0.25">
      <c r="A202">
        <f>Data!A203</f>
        <v>200</v>
      </c>
      <c r="B202" s="4">
        <f>'Data with Vol Ests'!D$502*('Data with Vol Ests'!D202+('Data with Vol Ests'!D203-'Data with Vol Ests'!D202)*('Data with Vol Ests'!G$503/'Data with Vol Ests'!G203))/'Data with Vol Ests'!D202</f>
        <v>10959.186868786232</v>
      </c>
      <c r="C202" s="4">
        <f>'Data with Vol Ests'!I$502*('Data with Vol Ests'!I202+('Data with Vol Ests'!I203-'Data with Vol Ests'!I202)*('Data with Vol Ests'!L$503/'Data with Vol Ests'!L203))/'Data with Vol Ests'!I202</f>
        <v>5111.2179215420429</v>
      </c>
      <c r="D202" s="4">
        <f>'Data with Vol Ests'!N$502*('Data with Vol Ests'!N202+('Data with Vol Ests'!N203-'Data with Vol Ests'!N202)*('Data with Vol Ests'!Q$503/'Data with Vol Ests'!Q203))/'Data with Vol Ests'!N202</f>
        <v>4186.8433821618328</v>
      </c>
      <c r="E202" s="4">
        <f>'Data with Vol Ests'!S$502*('Data with Vol Ests'!S202+('Data with Vol Ests'!S203-'Data with Vol Ests'!S202)*('Data with Vol Ests'!V$503/'Data with Vol Ests'!V203))/'Data with Vol Ests'!S202</f>
        <v>12311.473612387786</v>
      </c>
      <c r="G202" s="5">
        <f>$L$2*B202/Data!C$502+$M$2*C202/Data!D$502+$N$2*D202/Data!E$502+$O$2*E202/Data!F$502</f>
        <v>10108.717801346887</v>
      </c>
      <c r="I202" s="5">
        <f t="shared" si="3"/>
        <v>-108.71780134688743</v>
      </c>
    </row>
    <row r="203" spans="1:9" x14ac:dyDescent="0.25">
      <c r="A203">
        <f>Data!A204</f>
        <v>201</v>
      </c>
      <c r="B203" s="4">
        <f>'Data with Vol Ests'!D$502*('Data with Vol Ests'!D203+('Data with Vol Ests'!D204-'Data with Vol Ests'!D203)*('Data with Vol Ests'!G$503/'Data with Vol Ests'!G204))/'Data with Vol Ests'!D203</f>
        <v>11076.961641517706</v>
      </c>
      <c r="C203" s="4">
        <f>'Data with Vol Ests'!I$502*('Data with Vol Ests'!I203+('Data with Vol Ests'!I204-'Data with Vol Ests'!I203)*('Data with Vol Ests'!L$503/'Data with Vol Ests'!L204))/'Data with Vol Ests'!I203</f>
        <v>5034.7212149986917</v>
      </c>
      <c r="D203" s="4">
        <f>'Data with Vol Ests'!N$502*('Data with Vol Ests'!N203+('Data with Vol Ests'!N204-'Data with Vol Ests'!N203)*('Data with Vol Ests'!Q$503/'Data with Vol Ests'!Q204))/'Data with Vol Ests'!N203</f>
        <v>4191.6208154920623</v>
      </c>
      <c r="E203" s="4">
        <f>'Data with Vol Ests'!S$502*('Data with Vol Ests'!S203+('Data with Vol Ests'!S204-'Data with Vol Ests'!S203)*('Data with Vol Ests'!V$503/'Data with Vol Ests'!V204))/'Data with Vol Ests'!S203</f>
        <v>12030.007255437316</v>
      </c>
      <c r="G203" s="5">
        <f>$L$2*B203/Data!C$502+$M$2*C203/Data!D$502+$N$2*D203/Data!E$502+$O$2*E203/Data!F$502</f>
        <v>10061.895208773243</v>
      </c>
      <c r="I203" s="5">
        <f t="shared" si="3"/>
        <v>-61.895208773243212</v>
      </c>
    </row>
    <row r="204" spans="1:9" x14ac:dyDescent="0.25">
      <c r="A204">
        <f>Data!A205</f>
        <v>202</v>
      </c>
      <c r="B204" s="4">
        <f>'Data with Vol Ests'!D$502*('Data with Vol Ests'!D204+('Data with Vol Ests'!D205-'Data with Vol Ests'!D204)*('Data with Vol Ests'!G$503/'Data with Vol Ests'!G205))/'Data with Vol Ests'!D204</f>
        <v>10654.84455098652</v>
      </c>
      <c r="C204" s="4">
        <f>'Data with Vol Ests'!I$502*('Data with Vol Ests'!I204+('Data with Vol Ests'!I205-'Data with Vol Ests'!I204)*('Data with Vol Ests'!L$503/'Data with Vol Ests'!L205))/'Data with Vol Ests'!I204</f>
        <v>5194.2471902006428</v>
      </c>
      <c r="D204" s="4">
        <f>'Data with Vol Ests'!N$502*('Data with Vol Ests'!N204+('Data with Vol Ests'!N205-'Data with Vol Ests'!N204)*('Data with Vol Ests'!Q$503/'Data with Vol Ests'!Q205))/'Data with Vol Ests'!N204</f>
        <v>4277.5042030878876</v>
      </c>
      <c r="E204" s="4">
        <f>'Data with Vol Ests'!S$502*('Data with Vol Ests'!S204+('Data with Vol Ests'!S205-'Data with Vol Ests'!S204)*('Data with Vol Ests'!V$503/'Data with Vol Ests'!V205))/'Data with Vol Ests'!S204</f>
        <v>12089.053550514634</v>
      </c>
      <c r="G204" s="5">
        <f>$L$2*B204/Data!C$502+$M$2*C204/Data!D$502+$N$2*D204/Data!E$502+$O$2*E204/Data!F$502</f>
        <v>10030.45964914477</v>
      </c>
      <c r="I204" s="5">
        <f t="shared" si="3"/>
        <v>-30.459649144770083</v>
      </c>
    </row>
    <row r="205" spans="1:9" x14ac:dyDescent="0.25">
      <c r="A205">
        <f>Data!A206</f>
        <v>203</v>
      </c>
      <c r="B205" s="4">
        <f>'Data with Vol Ests'!D$502*('Data with Vol Ests'!D205+('Data with Vol Ests'!D206-'Data with Vol Ests'!D205)*('Data with Vol Ests'!G$503/'Data with Vol Ests'!G206))/'Data with Vol Ests'!D205</f>
        <v>11160.168663092365</v>
      </c>
      <c r="C205" s="4">
        <f>'Data with Vol Ests'!I$502*('Data with Vol Ests'!I205+('Data with Vol Ests'!I206-'Data with Vol Ests'!I205)*('Data with Vol Ests'!L$503/'Data with Vol Ests'!L206))/'Data with Vol Ests'!I205</f>
        <v>5028.8289181467226</v>
      </c>
      <c r="D205" s="4">
        <f>'Data with Vol Ests'!N$502*('Data with Vol Ests'!N205+('Data with Vol Ests'!N206-'Data with Vol Ests'!N205)*('Data with Vol Ests'!Q$503/'Data with Vol Ests'!Q206))/'Data with Vol Ests'!N205</f>
        <v>4074.566653589804</v>
      </c>
      <c r="E205" s="4">
        <f>'Data with Vol Ests'!S$502*('Data with Vol Ests'!S205+('Data with Vol Ests'!S206-'Data with Vol Ests'!S205)*('Data with Vol Ests'!V$503/'Data with Vol Ests'!V206))/'Data with Vol Ests'!S205</f>
        <v>12056.884843487051</v>
      </c>
      <c r="G205" s="5">
        <f>$L$2*B205/Data!C$502+$M$2*C205/Data!D$502+$N$2*D205/Data!E$502+$O$2*E205/Data!F$502</f>
        <v>10065.160078581848</v>
      </c>
      <c r="I205" s="5">
        <f t="shared" si="3"/>
        <v>-65.160078581848211</v>
      </c>
    </row>
    <row r="206" spans="1:9" x14ac:dyDescent="0.25">
      <c r="A206">
        <f>Data!A207</f>
        <v>204</v>
      </c>
      <c r="B206" s="4">
        <f>'Data with Vol Ests'!D$502*('Data with Vol Ests'!D206+('Data with Vol Ests'!D207-'Data with Vol Ests'!D206)*('Data with Vol Ests'!G$503/'Data with Vol Ests'!G207))/'Data with Vol Ests'!D206</f>
        <v>10560.257678859747</v>
      </c>
      <c r="C206" s="4">
        <f>'Data with Vol Ests'!I$502*('Data with Vol Ests'!I206+('Data with Vol Ests'!I207-'Data with Vol Ests'!I206)*('Data with Vol Ests'!L$503/'Data with Vol Ests'!L207))/'Data with Vol Ests'!I206</f>
        <v>5106.5610969786194</v>
      </c>
      <c r="D206" s="4">
        <f>'Data with Vol Ests'!N$502*('Data with Vol Ests'!N206+('Data with Vol Ests'!N207-'Data with Vol Ests'!N206)*('Data with Vol Ests'!Q$503/'Data with Vol Ests'!Q207))/'Data with Vol Ests'!N206</f>
        <v>4211.178699498937</v>
      </c>
      <c r="E206" s="4">
        <f>'Data with Vol Ests'!S$502*('Data with Vol Ests'!S206+('Data with Vol Ests'!S207-'Data with Vol Ests'!S206)*('Data with Vol Ests'!V$503/'Data with Vol Ests'!V207))/'Data with Vol Ests'!S206</f>
        <v>11913.041227682899</v>
      </c>
      <c r="G206" s="5">
        <f>$L$2*B206/Data!C$502+$M$2*C206/Data!D$502+$N$2*D206/Data!E$502+$O$2*E206/Data!F$502</f>
        <v>9898.707696357973</v>
      </c>
      <c r="I206" s="5">
        <f t="shared" si="3"/>
        <v>101.29230364202704</v>
      </c>
    </row>
    <row r="207" spans="1:9" x14ac:dyDescent="0.25">
      <c r="A207">
        <f>Data!A208</f>
        <v>205</v>
      </c>
      <c r="B207" s="4">
        <f>'Data with Vol Ests'!D$502*('Data with Vol Ests'!D207+('Data with Vol Ests'!D208-'Data with Vol Ests'!D207)*('Data with Vol Ests'!G$503/'Data with Vol Ests'!G208))/'Data with Vol Ests'!D207</f>
        <v>11002.822731835633</v>
      </c>
      <c r="C207" s="4">
        <f>'Data with Vol Ests'!I$502*('Data with Vol Ests'!I207+('Data with Vol Ests'!I208-'Data with Vol Ests'!I207)*('Data with Vol Ests'!L$503/'Data with Vol Ests'!L208))/'Data with Vol Ests'!I207</f>
        <v>5265.0443974880518</v>
      </c>
      <c r="D207" s="4">
        <f>'Data with Vol Ests'!N$502*('Data with Vol Ests'!N207+('Data with Vol Ests'!N208-'Data with Vol Ests'!N207)*('Data with Vol Ests'!Q$503/'Data with Vol Ests'!Q208))/'Data with Vol Ests'!N207</f>
        <v>4176.4898583017166</v>
      </c>
      <c r="E207" s="4">
        <f>'Data with Vol Ests'!S$502*('Data with Vol Ests'!S207+('Data with Vol Ests'!S208-'Data with Vol Ests'!S207)*('Data with Vol Ests'!V$503/'Data with Vol Ests'!V208))/'Data with Vol Ests'!S207</f>
        <v>11818.131466756095</v>
      </c>
      <c r="G207" s="5">
        <f>$L$2*B207/Data!C$502+$M$2*C207/Data!D$502+$N$2*D207/Data!E$502+$O$2*E207/Data!F$502</f>
        <v>10131.44663283195</v>
      </c>
      <c r="I207" s="5">
        <f t="shared" si="3"/>
        <v>-131.44663283195041</v>
      </c>
    </row>
    <row r="208" spans="1:9" x14ac:dyDescent="0.25">
      <c r="A208">
        <f>Data!A209</f>
        <v>206</v>
      </c>
      <c r="B208" s="4">
        <f>'Data with Vol Ests'!D$502*('Data with Vol Ests'!D208+('Data with Vol Ests'!D209-'Data with Vol Ests'!D208)*('Data with Vol Ests'!G$503/'Data with Vol Ests'!G209))/'Data with Vol Ests'!D208</f>
        <v>10987.268260867491</v>
      </c>
      <c r="C208" s="4">
        <f>'Data with Vol Ests'!I$502*('Data with Vol Ests'!I208+('Data with Vol Ests'!I209-'Data with Vol Ests'!I208)*('Data with Vol Ests'!L$503/'Data with Vol Ests'!L209))/'Data with Vol Ests'!I208</f>
        <v>5100.6570175326551</v>
      </c>
      <c r="D208" s="4">
        <f>'Data with Vol Ests'!N$502*('Data with Vol Ests'!N208+('Data with Vol Ests'!N209-'Data with Vol Ests'!N208)*('Data with Vol Ests'!Q$503/'Data with Vol Ests'!Q209))/'Data with Vol Ests'!N208</f>
        <v>4101.1083893364084</v>
      </c>
      <c r="E208" s="4">
        <f>'Data with Vol Ests'!S$502*('Data with Vol Ests'!S208+('Data with Vol Ests'!S209-'Data with Vol Ests'!S208)*('Data with Vol Ests'!V$503/'Data with Vol Ests'!V209))/'Data with Vol Ests'!S208</f>
        <v>11966.029680158359</v>
      </c>
      <c r="G208" s="5">
        <f>$L$2*B208/Data!C$502+$M$2*C208/Data!D$502+$N$2*D208/Data!E$502+$O$2*E208/Data!F$502</f>
        <v>10035.012060931174</v>
      </c>
      <c r="I208" s="5">
        <f t="shared" si="3"/>
        <v>-35.012060931174346</v>
      </c>
    </row>
    <row r="209" spans="1:9" x14ac:dyDescent="0.25">
      <c r="A209">
        <f>Data!A210</f>
        <v>207</v>
      </c>
      <c r="B209" s="4">
        <f>'Data with Vol Ests'!D$502*('Data with Vol Ests'!D209+('Data with Vol Ests'!D210-'Data with Vol Ests'!D209)*('Data with Vol Ests'!G$503/'Data with Vol Ests'!G210))/'Data with Vol Ests'!D209</f>
        <v>11246.764830798451</v>
      </c>
      <c r="C209" s="4">
        <f>'Data with Vol Ests'!I$502*('Data with Vol Ests'!I209+('Data with Vol Ests'!I210-'Data with Vol Ests'!I209)*('Data with Vol Ests'!L$503/'Data with Vol Ests'!L210))/'Data with Vol Ests'!I209</f>
        <v>5089.6074115950805</v>
      </c>
      <c r="D209" s="4">
        <f>'Data with Vol Ests'!N$502*('Data with Vol Ests'!N209+('Data with Vol Ests'!N210-'Data with Vol Ests'!N209)*('Data with Vol Ests'!Q$503/'Data with Vol Ests'!Q210))/'Data with Vol Ests'!N209</f>
        <v>4196.8663324077424</v>
      </c>
      <c r="E209" s="4">
        <f>'Data with Vol Ests'!S$502*('Data with Vol Ests'!S209+('Data with Vol Ests'!S210-'Data with Vol Ests'!S209)*('Data with Vol Ests'!V$503/'Data with Vol Ests'!V210))/'Data with Vol Ests'!S209</f>
        <v>11582.563642338193</v>
      </c>
      <c r="G209" s="5">
        <f>$L$2*B209/Data!C$502+$M$2*C209/Data!D$502+$N$2*D209/Data!E$502+$O$2*E209/Data!F$502</f>
        <v>10084.361931136364</v>
      </c>
      <c r="I209" s="5">
        <f t="shared" si="3"/>
        <v>-84.361931136363637</v>
      </c>
    </row>
    <row r="210" spans="1:9" x14ac:dyDescent="0.25">
      <c r="A210">
        <f>Data!A211</f>
        <v>208</v>
      </c>
      <c r="B210" s="4">
        <f>'Data with Vol Ests'!D$502*('Data with Vol Ests'!D210+('Data with Vol Ests'!D211-'Data with Vol Ests'!D210)*('Data with Vol Ests'!G$503/'Data with Vol Ests'!G211))/'Data with Vol Ests'!D210</f>
        <v>11008.499924572196</v>
      </c>
      <c r="C210" s="4">
        <f>'Data with Vol Ests'!I$502*('Data with Vol Ests'!I210+('Data with Vol Ests'!I211-'Data with Vol Ests'!I210)*('Data with Vol Ests'!L$503/'Data with Vol Ests'!L211))/'Data with Vol Ests'!I210</f>
        <v>5348.1065017287328</v>
      </c>
      <c r="D210" s="4">
        <f>'Data with Vol Ests'!N$502*('Data with Vol Ests'!N210+('Data with Vol Ests'!N211-'Data with Vol Ests'!N210)*('Data with Vol Ests'!Q$503/'Data with Vol Ests'!Q211))/'Data with Vol Ests'!N210</f>
        <v>4397.6150642689981</v>
      </c>
      <c r="E210" s="4">
        <f>'Data with Vol Ests'!S$502*('Data with Vol Ests'!S210+('Data with Vol Ests'!S211-'Data with Vol Ests'!S210)*('Data with Vol Ests'!V$503/'Data with Vol Ests'!V211))/'Data with Vol Ests'!S210</f>
        <v>12161.320678755044</v>
      </c>
      <c r="G210" s="5">
        <f>$L$2*B210/Data!C$502+$M$2*C210/Data!D$502+$N$2*D210/Data!E$502+$O$2*E210/Data!F$502</f>
        <v>10292.844163033762</v>
      </c>
      <c r="I210" s="5">
        <f t="shared" si="3"/>
        <v>-292.84416303376202</v>
      </c>
    </row>
    <row r="211" spans="1:9" x14ac:dyDescent="0.25">
      <c r="A211">
        <f>Data!A212</f>
        <v>209</v>
      </c>
      <c r="B211" s="4">
        <f>'Data with Vol Ests'!D$502*('Data with Vol Ests'!D211+('Data with Vol Ests'!D212-'Data with Vol Ests'!D211)*('Data with Vol Ests'!G$503/'Data with Vol Ests'!G212))/'Data with Vol Ests'!D211</f>
        <v>10986.994100216423</v>
      </c>
      <c r="C211" s="4">
        <f>'Data with Vol Ests'!I$502*('Data with Vol Ests'!I211+('Data with Vol Ests'!I212-'Data with Vol Ests'!I211)*('Data with Vol Ests'!L$503/'Data with Vol Ests'!L212))/'Data with Vol Ests'!I211</f>
        <v>5322.846405771209</v>
      </c>
      <c r="D211" s="4">
        <f>'Data with Vol Ests'!N$502*('Data with Vol Ests'!N211+('Data with Vol Ests'!N212-'Data with Vol Ests'!N211)*('Data with Vol Ests'!Q$503/'Data with Vol Ests'!Q212))/'Data with Vol Ests'!N211</f>
        <v>4350.8280246059921</v>
      </c>
      <c r="E211" s="4">
        <f>'Data with Vol Ests'!S$502*('Data with Vol Ests'!S211+('Data with Vol Ests'!S212-'Data with Vol Ests'!S211)*('Data with Vol Ests'!V$503/'Data with Vol Ests'!V212))/'Data with Vol Ests'!S211</f>
        <v>12396.067436426945</v>
      </c>
      <c r="G211" s="5">
        <f>$L$2*B211/Data!C$502+$M$2*C211/Data!D$502+$N$2*D211/Data!E$502+$O$2*E211/Data!F$502</f>
        <v>10297.407685311238</v>
      </c>
      <c r="I211" s="5">
        <f t="shared" si="3"/>
        <v>-297.40768531123831</v>
      </c>
    </row>
    <row r="212" spans="1:9" x14ac:dyDescent="0.25">
      <c r="A212">
        <f>Data!A213</f>
        <v>210</v>
      </c>
      <c r="B212" s="4">
        <f>'Data with Vol Ests'!D$502*('Data with Vol Ests'!D212+('Data with Vol Ests'!D213-'Data with Vol Ests'!D212)*('Data with Vol Ests'!G$503/'Data with Vol Ests'!G213))/'Data with Vol Ests'!D212</f>
        <v>11357.932193527058</v>
      </c>
      <c r="C212" s="4">
        <f>'Data with Vol Ests'!I$502*('Data with Vol Ests'!I212+('Data with Vol Ests'!I213-'Data with Vol Ests'!I212)*('Data with Vol Ests'!L$503/'Data with Vol Ests'!L213))/'Data with Vol Ests'!I212</f>
        <v>5137.2490694972084</v>
      </c>
      <c r="D212" s="4">
        <f>'Data with Vol Ests'!N$502*('Data with Vol Ests'!N212+('Data with Vol Ests'!N213-'Data with Vol Ests'!N212)*('Data with Vol Ests'!Q$503/'Data with Vol Ests'!Q213))/'Data with Vol Ests'!N212</f>
        <v>4155.9447906009927</v>
      </c>
      <c r="E212" s="4">
        <f>'Data with Vol Ests'!S$502*('Data with Vol Ests'!S212+('Data with Vol Ests'!S213-'Data with Vol Ests'!S212)*('Data with Vol Ests'!V$503/'Data with Vol Ests'!V213))/'Data with Vol Ests'!S212</f>
        <v>12020.696780892911</v>
      </c>
      <c r="G212" s="5">
        <f>$L$2*B212/Data!C$502+$M$2*C212/Data!D$502+$N$2*D212/Data!E$502+$O$2*E212/Data!F$502</f>
        <v>10215.871262895547</v>
      </c>
      <c r="I212" s="5">
        <f t="shared" si="3"/>
        <v>-215.87126289554726</v>
      </c>
    </row>
    <row r="213" spans="1:9" x14ac:dyDescent="0.25">
      <c r="A213">
        <f>Data!A214</f>
        <v>211</v>
      </c>
      <c r="B213" s="4">
        <f>'Data with Vol Ests'!D$502*('Data with Vol Ests'!D213+('Data with Vol Ests'!D214-'Data with Vol Ests'!D213)*('Data with Vol Ests'!G$503/'Data with Vol Ests'!G214))/'Data with Vol Ests'!D213</f>
        <v>11128.963598382101</v>
      </c>
      <c r="C213" s="4">
        <f>'Data with Vol Ests'!I$502*('Data with Vol Ests'!I213+('Data with Vol Ests'!I214-'Data with Vol Ests'!I213)*('Data with Vol Ests'!L$503/'Data with Vol Ests'!L214))/'Data with Vol Ests'!I213</f>
        <v>5371.8867016766226</v>
      </c>
      <c r="D213" s="4">
        <f>'Data with Vol Ests'!N$502*('Data with Vol Ests'!N213+('Data with Vol Ests'!N214-'Data with Vol Ests'!N213)*('Data with Vol Ests'!Q$503/'Data with Vol Ests'!Q214))/'Data with Vol Ests'!N213</f>
        <v>4338.2527237566155</v>
      </c>
      <c r="E213" s="4">
        <f>'Data with Vol Ests'!S$502*('Data with Vol Ests'!S213+('Data with Vol Ests'!S214-'Data with Vol Ests'!S213)*('Data with Vol Ests'!V$503/'Data with Vol Ests'!V214))/'Data with Vol Ests'!S213</f>
        <v>12013.151421770161</v>
      </c>
      <c r="G213" s="5">
        <f>$L$2*B213/Data!C$502+$M$2*C213/Data!D$502+$N$2*D213/Data!E$502+$O$2*E213/Data!F$502</f>
        <v>10312.469173751542</v>
      </c>
      <c r="I213" s="5">
        <f t="shared" si="3"/>
        <v>-312.46917375154226</v>
      </c>
    </row>
    <row r="214" spans="1:9" x14ac:dyDescent="0.25">
      <c r="A214">
        <f>Data!A215</f>
        <v>212</v>
      </c>
      <c r="B214" s="4">
        <f>'Data with Vol Ests'!D$502*('Data with Vol Ests'!D214+('Data with Vol Ests'!D215-'Data with Vol Ests'!D214)*('Data with Vol Ests'!G$503/'Data with Vol Ests'!G215))/'Data with Vol Ests'!D214</f>
        <v>10992.160111673007</v>
      </c>
      <c r="C214" s="4">
        <f>'Data with Vol Ests'!I$502*('Data with Vol Ests'!I214+('Data with Vol Ests'!I215-'Data with Vol Ests'!I214)*('Data with Vol Ests'!L$503/'Data with Vol Ests'!L215))/'Data with Vol Ests'!I214</f>
        <v>5180.9106321735144</v>
      </c>
      <c r="D214" s="4">
        <f>'Data with Vol Ests'!N$502*('Data with Vol Ests'!N214+('Data with Vol Ests'!N215-'Data with Vol Ests'!N214)*('Data with Vol Ests'!Q$503/'Data with Vol Ests'!Q215))/'Data with Vol Ests'!N214</f>
        <v>4200.0344715268402</v>
      </c>
      <c r="E214" s="4">
        <f>'Data with Vol Ests'!S$502*('Data with Vol Ests'!S214+('Data with Vol Ests'!S215-'Data with Vol Ests'!S214)*('Data with Vol Ests'!V$503/'Data with Vol Ests'!V215))/'Data with Vol Ests'!S214</f>
        <v>12142.292522299167</v>
      </c>
      <c r="G214" s="5">
        <f>$L$2*B214/Data!C$502+$M$2*C214/Data!D$502+$N$2*D214/Data!E$502+$O$2*E214/Data!F$502</f>
        <v>10137.209674749458</v>
      </c>
      <c r="I214" s="5">
        <f t="shared" si="3"/>
        <v>-137.20967474945792</v>
      </c>
    </row>
    <row r="215" spans="1:9" x14ac:dyDescent="0.25">
      <c r="A215">
        <f>Data!A216</f>
        <v>213</v>
      </c>
      <c r="B215" s="4">
        <f>'Data with Vol Ests'!D$502*('Data with Vol Ests'!D215+('Data with Vol Ests'!D216-'Data with Vol Ests'!D215)*('Data with Vol Ests'!G$503/'Data with Vol Ests'!G216))/'Data with Vol Ests'!D215</f>
        <v>11145.461374404875</v>
      </c>
      <c r="C215" s="4">
        <f>'Data with Vol Ests'!I$502*('Data with Vol Ests'!I215+('Data with Vol Ests'!I216-'Data with Vol Ests'!I215)*('Data with Vol Ests'!L$503/'Data with Vol Ests'!L216))/'Data with Vol Ests'!I215</f>
        <v>5395.1248495251648</v>
      </c>
      <c r="D215" s="4">
        <f>'Data with Vol Ests'!N$502*('Data with Vol Ests'!N215+('Data with Vol Ests'!N216-'Data with Vol Ests'!N215)*('Data with Vol Ests'!Q$503/'Data with Vol Ests'!Q216))/'Data with Vol Ests'!N215</f>
        <v>4342.4506898615864</v>
      </c>
      <c r="E215" s="4">
        <f>'Data with Vol Ests'!S$502*('Data with Vol Ests'!S215+('Data with Vol Ests'!S216-'Data with Vol Ests'!S215)*('Data with Vol Ests'!V$503/'Data with Vol Ests'!V216))/'Data with Vol Ests'!S215</f>
        <v>11851.15950176733</v>
      </c>
      <c r="G215" s="5">
        <f>$L$2*B215/Data!C$502+$M$2*C215/Data!D$502+$N$2*D215/Data!E$502+$O$2*E215/Data!F$502</f>
        <v>10306.524526004769</v>
      </c>
      <c r="I215" s="5">
        <f t="shared" si="3"/>
        <v>-306.52452600476863</v>
      </c>
    </row>
    <row r="216" spans="1:9" x14ac:dyDescent="0.25">
      <c r="A216">
        <f>Data!A217</f>
        <v>214</v>
      </c>
      <c r="B216" s="4">
        <f>'Data with Vol Ests'!D$502*('Data with Vol Ests'!D216+('Data with Vol Ests'!D217-'Data with Vol Ests'!D216)*('Data with Vol Ests'!G$503/'Data with Vol Ests'!G217))/'Data with Vol Ests'!D216</f>
        <v>11127.145470850603</v>
      </c>
      <c r="C216" s="4">
        <f>'Data with Vol Ests'!I$502*('Data with Vol Ests'!I216+('Data with Vol Ests'!I217-'Data with Vol Ests'!I216)*('Data with Vol Ests'!L$503/'Data with Vol Ests'!L217))/'Data with Vol Ests'!I216</f>
        <v>5276.3368648829646</v>
      </c>
      <c r="D216" s="4">
        <f>'Data with Vol Ests'!N$502*('Data with Vol Ests'!N216+('Data with Vol Ests'!N217-'Data with Vol Ests'!N216)*('Data with Vol Ests'!Q$503/'Data with Vol Ests'!Q217))/'Data with Vol Ests'!N216</f>
        <v>4232.0760600805834</v>
      </c>
      <c r="E216" s="4">
        <f>'Data with Vol Ests'!S$502*('Data with Vol Ests'!S216+('Data with Vol Ests'!S217-'Data with Vol Ests'!S216)*('Data with Vol Ests'!V$503/'Data with Vol Ests'!V217))/'Data with Vol Ests'!S216</f>
        <v>12245.286759535718</v>
      </c>
      <c r="G216" s="5">
        <f>$L$2*B216/Data!C$502+$M$2*C216/Data!D$502+$N$2*D216/Data!E$502+$O$2*E216/Data!F$502</f>
        <v>10268.059682174593</v>
      </c>
      <c r="I216" s="5">
        <f t="shared" si="3"/>
        <v>-268.05968217459304</v>
      </c>
    </row>
    <row r="217" spans="1:9" x14ac:dyDescent="0.25">
      <c r="A217">
        <f>Data!A218</f>
        <v>215</v>
      </c>
      <c r="B217" s="4">
        <f>'Data with Vol Ests'!D$502*('Data with Vol Ests'!D217+('Data with Vol Ests'!D218-'Data with Vol Ests'!D217)*('Data with Vol Ests'!G$503/'Data with Vol Ests'!G218))/'Data with Vol Ests'!D217</f>
        <v>10606.036315525582</v>
      </c>
      <c r="C217" s="4">
        <f>'Data with Vol Ests'!I$502*('Data with Vol Ests'!I217+('Data with Vol Ests'!I218-'Data with Vol Ests'!I217)*('Data with Vol Ests'!L$503/'Data with Vol Ests'!L218))/'Data with Vol Ests'!I217</f>
        <v>4904.2917525285529</v>
      </c>
      <c r="D217" s="4">
        <f>'Data with Vol Ests'!N$502*('Data with Vol Ests'!N217+('Data with Vol Ests'!N218-'Data with Vol Ests'!N217)*('Data with Vol Ests'!Q$503/'Data with Vol Ests'!Q218))/'Data with Vol Ests'!N217</f>
        <v>3991.330809307271</v>
      </c>
      <c r="E217" s="4">
        <f>'Data with Vol Ests'!S$502*('Data with Vol Ests'!S217+('Data with Vol Ests'!S218-'Data with Vol Ests'!S217)*('Data with Vol Ests'!V$503/'Data with Vol Ests'!V218))/'Data with Vol Ests'!S217</f>
        <v>11988.277606387037</v>
      </c>
      <c r="G217" s="5">
        <f>$L$2*B217/Data!C$502+$M$2*C217/Data!D$502+$N$2*D217/Data!E$502+$O$2*E217/Data!F$502</f>
        <v>9755.5270055654128</v>
      </c>
      <c r="I217" s="5">
        <f t="shared" si="3"/>
        <v>244.47299443458724</v>
      </c>
    </row>
    <row r="218" spans="1:9" x14ac:dyDescent="0.25">
      <c r="A218">
        <f>Data!A219</f>
        <v>216</v>
      </c>
      <c r="B218" s="4">
        <f>'Data with Vol Ests'!D$502*('Data with Vol Ests'!D218+('Data with Vol Ests'!D219-'Data with Vol Ests'!D218)*('Data with Vol Ests'!G$503/'Data with Vol Ests'!G219))/'Data with Vol Ests'!D218</f>
        <v>11226.40341638825</v>
      </c>
      <c r="C218" s="4">
        <f>'Data with Vol Ests'!I$502*('Data with Vol Ests'!I218+('Data with Vol Ests'!I219-'Data with Vol Ests'!I218)*('Data with Vol Ests'!L$503/'Data with Vol Ests'!L219))/'Data with Vol Ests'!I218</f>
        <v>5143.7958505725319</v>
      </c>
      <c r="D218" s="4">
        <f>'Data with Vol Ests'!N$502*('Data with Vol Ests'!N218+('Data with Vol Ests'!N219-'Data with Vol Ests'!N218)*('Data with Vol Ests'!Q$503/'Data with Vol Ests'!Q219))/'Data with Vol Ests'!N218</f>
        <v>4179.5411811572067</v>
      </c>
      <c r="E218" s="4">
        <f>'Data with Vol Ests'!S$502*('Data with Vol Ests'!S218+('Data with Vol Ests'!S219-'Data with Vol Ests'!S218)*('Data with Vol Ests'!V$503/'Data with Vol Ests'!V219))/'Data with Vol Ests'!S218</f>
        <v>11595.582510298515</v>
      </c>
      <c r="G218" s="5">
        <f>$L$2*B218/Data!C$502+$M$2*C218/Data!D$502+$N$2*D218/Data!E$502+$O$2*E218/Data!F$502</f>
        <v>10106.679772920827</v>
      </c>
      <c r="I218" s="5">
        <f t="shared" si="3"/>
        <v>-106.67977292082651</v>
      </c>
    </row>
    <row r="219" spans="1:9" x14ac:dyDescent="0.25">
      <c r="A219">
        <f>Data!A220</f>
        <v>217</v>
      </c>
      <c r="B219" s="4">
        <f>'Data with Vol Ests'!D$502*('Data with Vol Ests'!D219+('Data with Vol Ests'!D220-'Data with Vol Ests'!D219)*('Data with Vol Ests'!G$503/'Data with Vol Ests'!G220))/'Data with Vol Ests'!D219</f>
        <v>11785.843717268039</v>
      </c>
      <c r="C219" s="4">
        <f>'Data with Vol Ests'!I$502*('Data with Vol Ests'!I219+('Data with Vol Ests'!I220-'Data with Vol Ests'!I219)*('Data with Vol Ests'!L$503/'Data with Vol Ests'!L220))/'Data with Vol Ests'!I219</f>
        <v>5483.4762586770594</v>
      </c>
      <c r="D219" s="4">
        <f>'Data with Vol Ests'!N$502*('Data with Vol Ests'!N219+('Data with Vol Ests'!N220-'Data with Vol Ests'!N219)*('Data with Vol Ests'!Q$503/'Data with Vol Ests'!Q220))/'Data with Vol Ests'!N219</f>
        <v>4500.5967698001796</v>
      </c>
      <c r="E219" s="4">
        <f>'Data with Vol Ests'!S$502*('Data with Vol Ests'!S219+('Data with Vol Ests'!S220-'Data with Vol Ests'!S219)*('Data with Vol Ests'!V$503/'Data with Vol Ests'!V220))/'Data with Vol Ests'!S219</f>
        <v>11879.873048032945</v>
      </c>
      <c r="G219" s="5">
        <f>$L$2*B219/Data!C$502+$M$2*C219/Data!D$502+$N$2*D219/Data!E$502+$O$2*E219/Data!F$502</f>
        <v>10638.34405318443</v>
      </c>
      <c r="I219" s="5">
        <f t="shared" si="3"/>
        <v>-638.34405318442987</v>
      </c>
    </row>
    <row r="220" spans="1:9" x14ac:dyDescent="0.25">
      <c r="A220">
        <f>Data!A221</f>
        <v>218</v>
      </c>
      <c r="B220" s="4">
        <f>'Data with Vol Ests'!D$502*('Data with Vol Ests'!D220+('Data with Vol Ests'!D221-'Data with Vol Ests'!D220)*('Data with Vol Ests'!G$503/'Data with Vol Ests'!G221))/'Data with Vol Ests'!D220</f>
        <v>11118.732286716961</v>
      </c>
      <c r="C220" s="4">
        <f>'Data with Vol Ests'!I$502*('Data with Vol Ests'!I220+('Data with Vol Ests'!I221-'Data with Vol Ests'!I220)*('Data with Vol Ests'!L$503/'Data with Vol Ests'!L221))/'Data with Vol Ests'!I220</f>
        <v>5257.7406241804892</v>
      </c>
      <c r="D220" s="4">
        <f>'Data with Vol Ests'!N$502*('Data with Vol Ests'!N220+('Data with Vol Ests'!N221-'Data with Vol Ests'!N220)*('Data with Vol Ests'!Q$503/'Data with Vol Ests'!Q221))/'Data with Vol Ests'!N220</f>
        <v>4262.4073360979</v>
      </c>
      <c r="E220" s="4">
        <f>'Data with Vol Ests'!S$502*('Data with Vol Ests'!S220+('Data with Vol Ests'!S221-'Data with Vol Ests'!S220)*('Data with Vol Ests'!V$503/'Data with Vol Ests'!V221))/'Data with Vol Ests'!S220</f>
        <v>12513.148396995672</v>
      </c>
      <c r="G220" s="5">
        <f>$L$2*B220/Data!C$502+$M$2*C220/Data!D$502+$N$2*D220/Data!E$502+$O$2*E220/Data!F$502</f>
        <v>10305.593975230991</v>
      </c>
      <c r="I220" s="5">
        <f t="shared" si="3"/>
        <v>-305.59397523099142</v>
      </c>
    </row>
    <row r="221" spans="1:9" x14ac:dyDescent="0.25">
      <c r="A221">
        <f>Data!A222</f>
        <v>219</v>
      </c>
      <c r="B221" s="4">
        <f>'Data with Vol Ests'!D$502*('Data with Vol Ests'!D221+('Data with Vol Ests'!D222-'Data with Vol Ests'!D221)*('Data with Vol Ests'!G$503/'Data with Vol Ests'!G222))/'Data with Vol Ests'!D221</f>
        <v>11161.733255802677</v>
      </c>
      <c r="C221" s="4">
        <f>'Data with Vol Ests'!I$502*('Data with Vol Ests'!I221+('Data with Vol Ests'!I222-'Data with Vol Ests'!I221)*('Data with Vol Ests'!L$503/'Data with Vol Ests'!L222))/'Data with Vol Ests'!I221</f>
        <v>5008.5468946812161</v>
      </c>
      <c r="D221" s="4">
        <f>'Data with Vol Ests'!N$502*('Data with Vol Ests'!N221+('Data with Vol Ests'!N222-'Data with Vol Ests'!N221)*('Data with Vol Ests'!Q$503/'Data with Vol Ests'!Q222))/'Data with Vol Ests'!N221</f>
        <v>4180.8674745276767</v>
      </c>
      <c r="E221" s="4">
        <f>'Data with Vol Ests'!S$502*('Data with Vol Ests'!S221+('Data with Vol Ests'!S222-'Data with Vol Ests'!S221)*('Data with Vol Ests'!V$503/'Data with Vol Ests'!V222))/'Data with Vol Ests'!S221</f>
        <v>11967.817004459053</v>
      </c>
      <c r="G221" s="5">
        <f>$L$2*B221/Data!C$502+$M$2*C221/Data!D$502+$N$2*D221/Data!E$502+$O$2*E221/Data!F$502</f>
        <v>10064.929021627964</v>
      </c>
      <c r="I221" s="5">
        <f t="shared" si="3"/>
        <v>-64.929021627964175</v>
      </c>
    </row>
    <row r="222" spans="1:9" x14ac:dyDescent="0.25">
      <c r="A222">
        <f>Data!A223</f>
        <v>220</v>
      </c>
      <c r="B222" s="4">
        <f>'Data with Vol Ests'!D$502*('Data with Vol Ests'!D222+('Data with Vol Ests'!D223-'Data with Vol Ests'!D222)*('Data with Vol Ests'!G$503/'Data with Vol Ests'!G223))/'Data with Vol Ests'!D222</f>
        <v>10904.375530325722</v>
      </c>
      <c r="C222" s="4">
        <f>'Data with Vol Ests'!I$502*('Data with Vol Ests'!I222+('Data with Vol Ests'!I223-'Data with Vol Ests'!I222)*('Data with Vol Ests'!L$503/'Data with Vol Ests'!L223))/'Data with Vol Ests'!I222</f>
        <v>4897.8580672498902</v>
      </c>
      <c r="D222" s="4">
        <f>'Data with Vol Ests'!N$502*('Data with Vol Ests'!N222+('Data with Vol Ests'!N223-'Data with Vol Ests'!N222)*('Data with Vol Ests'!Q$503/'Data with Vol Ests'!Q223))/'Data with Vol Ests'!N222</f>
        <v>3966.1963512195962</v>
      </c>
      <c r="E222" s="4">
        <f>'Data with Vol Ests'!S$502*('Data with Vol Ests'!S222+('Data with Vol Ests'!S223-'Data with Vol Ests'!S222)*('Data with Vol Ests'!V$503/'Data with Vol Ests'!V223))/'Data with Vol Ests'!S222</f>
        <v>11634.929029039529</v>
      </c>
      <c r="G222" s="5">
        <f>$L$2*B222/Data!C$502+$M$2*C222/Data!D$502+$N$2*D222/Data!E$502+$O$2*E222/Data!F$502</f>
        <v>9797.5373457822989</v>
      </c>
      <c r="I222" s="5">
        <f t="shared" si="3"/>
        <v>202.46265421770113</v>
      </c>
    </row>
    <row r="223" spans="1:9" x14ac:dyDescent="0.25">
      <c r="A223">
        <f>Data!A224</f>
        <v>221</v>
      </c>
      <c r="B223" s="4">
        <f>'Data with Vol Ests'!D$502*('Data with Vol Ests'!D223+('Data with Vol Ests'!D224-'Data with Vol Ests'!D223)*('Data with Vol Ests'!G$503/'Data with Vol Ests'!G224))/'Data with Vol Ests'!D223</f>
        <v>11208.438933030471</v>
      </c>
      <c r="C223" s="4">
        <f>'Data with Vol Ests'!I$502*('Data with Vol Ests'!I223+('Data with Vol Ests'!I224-'Data with Vol Ests'!I223)*('Data with Vol Ests'!L$503/'Data with Vol Ests'!L224))/'Data with Vol Ests'!I223</f>
        <v>5420.1137844007671</v>
      </c>
      <c r="D223" s="4">
        <f>'Data with Vol Ests'!N$502*('Data with Vol Ests'!N223+('Data with Vol Ests'!N224-'Data with Vol Ests'!N223)*('Data with Vol Ests'!Q$503/'Data with Vol Ests'!Q224))/'Data with Vol Ests'!N223</f>
        <v>4390.0330368758459</v>
      </c>
      <c r="E223" s="4">
        <f>'Data with Vol Ests'!S$502*('Data with Vol Ests'!S223+('Data with Vol Ests'!S224-'Data with Vol Ests'!S223)*('Data with Vol Ests'!V$503/'Data with Vol Ests'!V224))/'Data with Vol Ests'!S223</f>
        <v>12187.347041795707</v>
      </c>
      <c r="G223" s="5">
        <f>$L$2*B223/Data!C$502+$M$2*C223/Data!D$502+$N$2*D223/Data!E$502+$O$2*E223/Data!F$502</f>
        <v>10411.571069224625</v>
      </c>
      <c r="I223" s="5">
        <f t="shared" si="3"/>
        <v>-411.57106922462481</v>
      </c>
    </row>
    <row r="224" spans="1:9" x14ac:dyDescent="0.25">
      <c r="A224">
        <f>Data!A225</f>
        <v>222</v>
      </c>
      <c r="B224" s="4">
        <f>'Data with Vol Ests'!D$502*('Data with Vol Ests'!D224+('Data with Vol Ests'!D225-'Data with Vol Ests'!D224)*('Data with Vol Ests'!G$503/'Data with Vol Ests'!G225))/'Data with Vol Ests'!D224</f>
        <v>10681.258388096236</v>
      </c>
      <c r="C224" s="4">
        <f>'Data with Vol Ests'!I$502*('Data with Vol Ests'!I224+('Data with Vol Ests'!I225-'Data with Vol Ests'!I224)*('Data with Vol Ests'!L$503/'Data with Vol Ests'!L225))/'Data with Vol Ests'!I224</f>
        <v>5036.2181071764053</v>
      </c>
      <c r="D224" s="4">
        <f>'Data with Vol Ests'!N$502*('Data with Vol Ests'!N224+('Data with Vol Ests'!N225-'Data with Vol Ests'!N224)*('Data with Vol Ests'!Q$503/'Data with Vol Ests'!Q225))/'Data with Vol Ests'!N224</f>
        <v>3980.3495628342894</v>
      </c>
      <c r="E224" s="4">
        <f>'Data with Vol Ests'!S$502*('Data with Vol Ests'!S224+('Data with Vol Ests'!S225-'Data with Vol Ests'!S224)*('Data with Vol Ests'!V$503/'Data with Vol Ests'!V225))/'Data with Vol Ests'!S224</f>
        <v>12081.15400146605</v>
      </c>
      <c r="G224" s="5">
        <f>$L$2*B224/Data!C$502+$M$2*C224/Data!D$502+$N$2*D224/Data!E$502+$O$2*E224/Data!F$502</f>
        <v>9873.6565392560024</v>
      </c>
      <c r="I224" s="5">
        <f t="shared" si="3"/>
        <v>126.34346074399764</v>
      </c>
    </row>
    <row r="225" spans="1:9" x14ac:dyDescent="0.25">
      <c r="A225">
        <f>Data!A226</f>
        <v>223</v>
      </c>
      <c r="B225" s="4">
        <f>'Data with Vol Ests'!D$502*('Data with Vol Ests'!D225+('Data with Vol Ests'!D226-'Data with Vol Ests'!D225)*('Data with Vol Ests'!G$503/'Data with Vol Ests'!G226))/'Data with Vol Ests'!D225</f>
        <v>11229.004503662811</v>
      </c>
      <c r="C225" s="4">
        <f>'Data with Vol Ests'!I$502*('Data with Vol Ests'!I225+('Data with Vol Ests'!I226-'Data with Vol Ests'!I225)*('Data with Vol Ests'!L$503/'Data with Vol Ests'!L226))/'Data with Vol Ests'!I225</f>
        <v>5312.2310767587105</v>
      </c>
      <c r="D225" s="4">
        <f>'Data with Vol Ests'!N$502*('Data with Vol Ests'!N225+('Data with Vol Ests'!N226-'Data with Vol Ests'!N225)*('Data with Vol Ests'!Q$503/'Data with Vol Ests'!Q226))/'Data with Vol Ests'!N225</f>
        <v>4338.1907638817429</v>
      </c>
      <c r="E225" s="4">
        <f>'Data with Vol Ests'!S$502*('Data with Vol Ests'!S225+('Data with Vol Ests'!S226-'Data with Vol Ests'!S225)*('Data with Vol Ests'!V$503/'Data with Vol Ests'!V226))/'Data with Vol Ests'!S225</f>
        <v>11646.889787014396</v>
      </c>
      <c r="G225" s="5">
        <f>$L$2*B225/Data!C$502+$M$2*C225/Data!D$502+$N$2*D225/Data!E$502+$O$2*E225/Data!F$502</f>
        <v>10253.834297571964</v>
      </c>
      <c r="I225" s="5">
        <f t="shared" si="3"/>
        <v>-253.83429757196427</v>
      </c>
    </row>
    <row r="226" spans="1:9" x14ac:dyDescent="0.25">
      <c r="A226">
        <f>Data!A227</f>
        <v>224</v>
      </c>
      <c r="B226" s="4">
        <f>'Data with Vol Ests'!D$502*('Data with Vol Ests'!D226+('Data with Vol Ests'!D227-'Data with Vol Ests'!D226)*('Data with Vol Ests'!G$503/'Data with Vol Ests'!G227))/'Data with Vol Ests'!D226</f>
        <v>10513.80842003404</v>
      </c>
      <c r="C226" s="4">
        <f>'Data with Vol Ests'!I$502*('Data with Vol Ests'!I226+('Data with Vol Ests'!I227-'Data with Vol Ests'!I226)*('Data with Vol Ests'!L$503/'Data with Vol Ests'!L227))/'Data with Vol Ests'!I226</f>
        <v>4824.7499297596723</v>
      </c>
      <c r="D226" s="4">
        <f>'Data with Vol Ests'!N$502*('Data with Vol Ests'!N226+('Data with Vol Ests'!N227-'Data with Vol Ests'!N226)*('Data with Vol Ests'!Q$503/'Data with Vol Ests'!Q227))/'Data with Vol Ests'!N226</f>
        <v>4009.4470930010557</v>
      </c>
      <c r="E226" s="4">
        <f>'Data with Vol Ests'!S$502*('Data with Vol Ests'!S226+('Data with Vol Ests'!S227-'Data with Vol Ests'!S226)*('Data with Vol Ests'!V$503/'Data with Vol Ests'!V227))/'Data with Vol Ests'!S226</f>
        <v>12075.85061589498</v>
      </c>
      <c r="G226" s="5">
        <f>$L$2*B226/Data!C$502+$M$2*C226/Data!D$502+$N$2*D226/Data!E$502+$O$2*E226/Data!F$502</f>
        <v>9693.4781505029641</v>
      </c>
      <c r="I226" s="5">
        <f t="shared" si="3"/>
        <v>306.52184949703587</v>
      </c>
    </row>
    <row r="227" spans="1:9" x14ac:dyDescent="0.25">
      <c r="A227">
        <f>Data!A228</f>
        <v>225</v>
      </c>
      <c r="B227" s="4">
        <f>'Data with Vol Ests'!D$502*('Data with Vol Ests'!D227+('Data with Vol Ests'!D228-'Data with Vol Ests'!D227)*('Data with Vol Ests'!G$503/'Data with Vol Ests'!G228))/'Data with Vol Ests'!D227</f>
        <v>11165.078479877526</v>
      </c>
      <c r="C227" s="4">
        <f>'Data with Vol Ests'!I$502*('Data with Vol Ests'!I227+('Data with Vol Ests'!I228-'Data with Vol Ests'!I227)*('Data with Vol Ests'!L$503/'Data with Vol Ests'!L228))/'Data with Vol Ests'!I227</f>
        <v>5079.0571755712763</v>
      </c>
      <c r="D227" s="4">
        <f>'Data with Vol Ests'!N$502*('Data with Vol Ests'!N227+('Data with Vol Ests'!N228-'Data with Vol Ests'!N227)*('Data with Vol Ests'!Q$503/'Data with Vol Ests'!Q228))/'Data with Vol Ests'!N227</f>
        <v>4082.1518629147304</v>
      </c>
      <c r="E227" s="4">
        <f>'Data with Vol Ests'!S$502*('Data with Vol Ests'!S227+('Data with Vol Ests'!S228-'Data with Vol Ests'!S227)*('Data with Vol Ests'!V$503/'Data with Vol Ests'!V228))/'Data with Vol Ests'!S227</f>
        <v>11740.339049685283</v>
      </c>
      <c r="G227" s="5">
        <f>$L$2*B227/Data!C$502+$M$2*C227/Data!D$502+$N$2*D227/Data!E$502+$O$2*E227/Data!F$502</f>
        <v>10046.132652704797</v>
      </c>
      <c r="I227" s="5">
        <f t="shared" si="3"/>
        <v>-46.132652704796783</v>
      </c>
    </row>
    <row r="228" spans="1:9" x14ac:dyDescent="0.25">
      <c r="A228">
        <f>Data!A229</f>
        <v>226</v>
      </c>
      <c r="B228" s="4">
        <f>'Data with Vol Ests'!D$502*('Data with Vol Ests'!D228+('Data with Vol Ests'!D229-'Data with Vol Ests'!D228)*('Data with Vol Ests'!G$503/'Data with Vol Ests'!G229))/'Data with Vol Ests'!D228</f>
        <v>10363.695208884699</v>
      </c>
      <c r="C228" s="4">
        <f>'Data with Vol Ests'!I$502*('Data with Vol Ests'!I228+('Data with Vol Ests'!I229-'Data with Vol Ests'!I228)*('Data with Vol Ests'!L$503/'Data with Vol Ests'!L229))/'Data with Vol Ests'!I228</f>
        <v>4646.9374967079357</v>
      </c>
      <c r="D228" s="4">
        <f>'Data with Vol Ests'!N$502*('Data with Vol Ests'!N228+('Data with Vol Ests'!N229-'Data with Vol Ests'!N228)*('Data with Vol Ests'!Q$503/'Data with Vol Ests'!Q229))/'Data with Vol Ests'!N228</f>
        <v>3892.7654656340819</v>
      </c>
      <c r="E228" s="4">
        <f>'Data with Vol Ests'!S$502*('Data with Vol Ests'!S228+('Data with Vol Ests'!S229-'Data with Vol Ests'!S228)*('Data with Vol Ests'!V$503/'Data with Vol Ests'!V229))/'Data with Vol Ests'!S228</f>
        <v>11716.348521925078</v>
      </c>
      <c r="G228" s="5">
        <f>$L$2*B228/Data!C$502+$M$2*C228/Data!D$502+$N$2*D228/Data!E$502+$O$2*E228/Data!F$502</f>
        <v>9445.6175909888643</v>
      </c>
      <c r="I228" s="5">
        <f t="shared" si="3"/>
        <v>554.38240901113568</v>
      </c>
    </row>
    <row r="229" spans="1:9" x14ac:dyDescent="0.25">
      <c r="A229">
        <f>Data!A230</f>
        <v>227</v>
      </c>
      <c r="B229" s="4">
        <f>'Data with Vol Ests'!D$502*('Data with Vol Ests'!D229+('Data with Vol Ests'!D230-'Data with Vol Ests'!D229)*('Data with Vol Ests'!G$503/'Data with Vol Ests'!G230))/'Data with Vol Ests'!D229</f>
        <v>10640.678775801329</v>
      </c>
      <c r="C229" s="4">
        <f>'Data with Vol Ests'!I$502*('Data with Vol Ests'!I229+('Data with Vol Ests'!I230-'Data with Vol Ests'!I229)*('Data with Vol Ests'!L$503/'Data with Vol Ests'!L230))/'Data with Vol Ests'!I229</f>
        <v>5119.9564249464847</v>
      </c>
      <c r="D229" s="4">
        <f>'Data with Vol Ests'!N$502*('Data with Vol Ests'!N229+('Data with Vol Ests'!N230-'Data with Vol Ests'!N229)*('Data with Vol Ests'!Q$503/'Data with Vol Ests'!Q230))/'Data with Vol Ests'!N229</f>
        <v>4170.318027721486</v>
      </c>
      <c r="E229" s="4">
        <f>'Data with Vol Ests'!S$502*('Data with Vol Ests'!S229+('Data with Vol Ests'!S230-'Data with Vol Ests'!S229)*('Data with Vol Ests'!V$503/'Data with Vol Ests'!V230))/'Data with Vol Ests'!S229</f>
        <v>11233.64321246179</v>
      </c>
      <c r="G229" s="5">
        <f>$L$2*B229/Data!C$502+$M$2*C229/Data!D$502+$N$2*D229/Data!E$502+$O$2*E229/Data!F$502</f>
        <v>9814.2217655607383</v>
      </c>
      <c r="I229" s="5">
        <f t="shared" si="3"/>
        <v>185.77823443926172</v>
      </c>
    </row>
    <row r="230" spans="1:9" x14ac:dyDescent="0.25">
      <c r="A230">
        <f>Data!A231</f>
        <v>228</v>
      </c>
      <c r="B230" s="4">
        <f>'Data with Vol Ests'!D$502*('Data with Vol Ests'!D230+('Data with Vol Ests'!D231-'Data with Vol Ests'!D230)*('Data with Vol Ests'!G$503/'Data with Vol Ests'!G231))/'Data with Vol Ests'!D230</f>
        <v>11187.61483532581</v>
      </c>
      <c r="C230" s="4">
        <f>'Data with Vol Ests'!I$502*('Data with Vol Ests'!I230+('Data with Vol Ests'!I231-'Data with Vol Ests'!I230)*('Data with Vol Ests'!L$503/'Data with Vol Ests'!L231))/'Data with Vol Ests'!I230</f>
        <v>5176.9566655451972</v>
      </c>
      <c r="D230" s="4">
        <f>'Data with Vol Ests'!N$502*('Data with Vol Ests'!N230+('Data with Vol Ests'!N231-'Data with Vol Ests'!N230)*('Data with Vol Ests'!Q$503/'Data with Vol Ests'!Q231))/'Data with Vol Ests'!N230</f>
        <v>4231.3039969668007</v>
      </c>
      <c r="E230" s="4">
        <f>'Data with Vol Ests'!S$502*('Data with Vol Ests'!S230+('Data with Vol Ests'!S231-'Data with Vol Ests'!S230)*('Data with Vol Ests'!V$503/'Data with Vol Ests'!V231))/'Data with Vol Ests'!S230</f>
        <v>12014.854945814017</v>
      </c>
      <c r="G230" s="5">
        <f>$L$2*B230/Data!C$502+$M$2*C230/Data!D$502+$N$2*D230/Data!E$502+$O$2*E230/Data!F$502</f>
        <v>10193.665956107714</v>
      </c>
      <c r="I230" s="5">
        <f t="shared" si="3"/>
        <v>-193.66595610771401</v>
      </c>
    </row>
    <row r="231" spans="1:9" x14ac:dyDescent="0.25">
      <c r="A231">
        <f>Data!A232</f>
        <v>229</v>
      </c>
      <c r="B231" s="4">
        <f>'Data with Vol Ests'!D$502*('Data with Vol Ests'!D231+('Data with Vol Ests'!D232-'Data with Vol Ests'!D231)*('Data with Vol Ests'!G$503/'Data with Vol Ests'!G232))/'Data with Vol Ests'!D231</f>
        <v>10758.730355401358</v>
      </c>
      <c r="C231" s="4">
        <f>'Data with Vol Ests'!I$502*('Data with Vol Ests'!I231+('Data with Vol Ests'!I232-'Data with Vol Ests'!I231)*('Data with Vol Ests'!L$503/'Data with Vol Ests'!L232))/'Data with Vol Ests'!I231</f>
        <v>5547.1760969835905</v>
      </c>
      <c r="D231" s="4">
        <f>'Data with Vol Ests'!N$502*('Data with Vol Ests'!N231+('Data with Vol Ests'!N232-'Data with Vol Ests'!N231)*('Data with Vol Ests'!Q$503/'Data with Vol Ests'!Q232))/'Data with Vol Ests'!N231</f>
        <v>4428.965231690996</v>
      </c>
      <c r="E231" s="4">
        <f>'Data with Vol Ests'!S$502*('Data with Vol Ests'!S231+('Data with Vol Ests'!S232-'Data with Vol Ests'!S231)*('Data with Vol Ests'!V$503/'Data with Vol Ests'!V232))/'Data with Vol Ests'!S231</f>
        <v>11943.350015262326</v>
      </c>
      <c r="G231" s="5">
        <f>$L$2*B231/Data!C$502+$M$2*C231/Data!D$502+$N$2*D231/Data!E$502+$O$2*E231/Data!F$502</f>
        <v>10289.388733059124</v>
      </c>
      <c r="I231" s="5">
        <f t="shared" si="3"/>
        <v>-289.38873305912421</v>
      </c>
    </row>
    <row r="232" spans="1:9" x14ac:dyDescent="0.25">
      <c r="A232">
        <f>Data!A233</f>
        <v>230</v>
      </c>
      <c r="B232" s="4">
        <f>'Data with Vol Ests'!D$502*('Data with Vol Ests'!D232+('Data with Vol Ests'!D233-'Data with Vol Ests'!D232)*('Data with Vol Ests'!G$503/'Data with Vol Ests'!G233))/'Data with Vol Ests'!D232</f>
        <v>11294.155585911953</v>
      </c>
      <c r="C232" s="4">
        <f>'Data with Vol Ests'!I$502*('Data with Vol Ests'!I232+('Data with Vol Ests'!I233-'Data with Vol Ests'!I232)*('Data with Vol Ests'!L$503/'Data with Vol Ests'!L233))/'Data with Vol Ests'!I232</f>
        <v>4979.7737236266903</v>
      </c>
      <c r="D232" s="4">
        <f>'Data with Vol Ests'!N$502*('Data with Vol Ests'!N232+('Data with Vol Ests'!N233-'Data with Vol Ests'!N232)*('Data with Vol Ests'!Q$503/'Data with Vol Ests'!Q233))/'Data with Vol Ests'!N232</f>
        <v>4051.4677485604998</v>
      </c>
      <c r="E232" s="4">
        <f>'Data with Vol Ests'!S$502*('Data with Vol Ests'!S232+('Data with Vol Ests'!S233-'Data with Vol Ests'!S232)*('Data with Vol Ests'!V$503/'Data with Vol Ests'!V233))/'Data with Vol Ests'!S232</f>
        <v>11397.02098422796</v>
      </c>
      <c r="G232" s="5">
        <f>$L$2*B232/Data!C$502+$M$2*C232/Data!D$502+$N$2*D232/Data!E$502+$O$2*E232/Data!F$502</f>
        <v>9971.2415011569101</v>
      </c>
      <c r="I232" s="5">
        <f t="shared" si="3"/>
        <v>28.75849884308991</v>
      </c>
    </row>
    <row r="233" spans="1:9" x14ac:dyDescent="0.25">
      <c r="A233">
        <f>Data!A234</f>
        <v>231</v>
      </c>
      <c r="B233" s="4">
        <f>'Data with Vol Ests'!D$502*('Data with Vol Ests'!D233+('Data with Vol Ests'!D234-'Data with Vol Ests'!D233)*('Data with Vol Ests'!G$503/'Data with Vol Ests'!G234))/'Data with Vol Ests'!D233</f>
        <v>11201.237428947637</v>
      </c>
      <c r="C233" s="4">
        <f>'Data with Vol Ests'!I$502*('Data with Vol Ests'!I233+('Data with Vol Ests'!I234-'Data with Vol Ests'!I233)*('Data with Vol Ests'!L$503/'Data with Vol Ests'!L234))/'Data with Vol Ests'!I233</f>
        <v>5294.4569662146114</v>
      </c>
      <c r="D233" s="4">
        <f>'Data with Vol Ests'!N$502*('Data with Vol Ests'!N233+('Data with Vol Ests'!N234-'Data with Vol Ests'!N233)*('Data with Vol Ests'!Q$503/'Data with Vol Ests'!Q234))/'Data with Vol Ests'!N233</f>
        <v>4276.6059682891182</v>
      </c>
      <c r="E233" s="4">
        <f>'Data with Vol Ests'!S$502*('Data with Vol Ests'!S233+('Data with Vol Ests'!S234-'Data with Vol Ests'!S233)*('Data with Vol Ests'!V$503/'Data with Vol Ests'!V234))/'Data with Vol Ests'!S233</f>
        <v>12168.648866865693</v>
      </c>
      <c r="G233" s="5">
        <f>$L$2*B233/Data!C$502+$M$2*C233/Data!D$502+$N$2*D233/Data!E$502+$O$2*E233/Data!F$502</f>
        <v>10304.276297659944</v>
      </c>
      <c r="I233" s="5">
        <f t="shared" si="3"/>
        <v>-304.27629765994425</v>
      </c>
    </row>
    <row r="234" spans="1:9" x14ac:dyDescent="0.25">
      <c r="A234">
        <f>Data!A235</f>
        <v>232</v>
      </c>
      <c r="B234" s="4">
        <f>'Data with Vol Ests'!D$502*('Data with Vol Ests'!D234+('Data with Vol Ests'!D235-'Data with Vol Ests'!D234)*('Data with Vol Ests'!G$503/'Data with Vol Ests'!G235))/'Data with Vol Ests'!D234</f>
        <v>10519.535468890057</v>
      </c>
      <c r="C234" s="4">
        <f>'Data with Vol Ests'!I$502*('Data with Vol Ests'!I234+('Data with Vol Ests'!I235-'Data with Vol Ests'!I234)*('Data with Vol Ests'!L$503/'Data with Vol Ests'!L235))/'Data with Vol Ests'!I234</f>
        <v>5046.4181224648846</v>
      </c>
      <c r="D234" s="4">
        <f>'Data with Vol Ests'!N$502*('Data with Vol Ests'!N234+('Data with Vol Ests'!N235-'Data with Vol Ests'!N234)*('Data with Vol Ests'!Q$503/'Data with Vol Ests'!Q235))/'Data with Vol Ests'!N234</f>
        <v>4072.6459477449544</v>
      </c>
      <c r="E234" s="4">
        <f>'Data with Vol Ests'!S$502*('Data with Vol Ests'!S234+('Data with Vol Ests'!S235-'Data with Vol Ests'!S234)*('Data with Vol Ests'!V$503/'Data with Vol Ests'!V235))/'Data with Vol Ests'!S234</f>
        <v>12000.378368776954</v>
      </c>
      <c r="G234" s="5">
        <f>$L$2*B234/Data!C$502+$M$2*C234/Data!D$502+$N$2*D234/Data!E$502+$O$2*E234/Data!F$502</f>
        <v>9829.0006035415481</v>
      </c>
      <c r="I234" s="5">
        <f t="shared" si="3"/>
        <v>170.99939645845188</v>
      </c>
    </row>
    <row r="235" spans="1:9" x14ac:dyDescent="0.25">
      <c r="A235">
        <f>Data!A236</f>
        <v>233</v>
      </c>
      <c r="B235" s="4">
        <f>'Data with Vol Ests'!D$502*('Data with Vol Ests'!D235+('Data with Vol Ests'!D236-'Data with Vol Ests'!D235)*('Data with Vol Ests'!G$503/'Data with Vol Ests'!G236))/'Data with Vol Ests'!D235</f>
        <v>11499.708297632311</v>
      </c>
      <c r="C235" s="4">
        <f>'Data with Vol Ests'!I$502*('Data with Vol Ests'!I235+('Data with Vol Ests'!I236-'Data with Vol Ests'!I235)*('Data with Vol Ests'!L$503/'Data with Vol Ests'!L236))/'Data with Vol Ests'!I235</f>
        <v>5126.3168938382669</v>
      </c>
      <c r="D235" s="4">
        <f>'Data with Vol Ests'!N$502*('Data with Vol Ests'!N235+('Data with Vol Ests'!N236-'Data with Vol Ests'!N235)*('Data with Vol Ests'!Q$503/'Data with Vol Ests'!Q236))/'Data with Vol Ests'!N235</f>
        <v>4107.9228115468813</v>
      </c>
      <c r="E235" s="4">
        <f>'Data with Vol Ests'!S$502*('Data with Vol Ests'!S235+('Data with Vol Ests'!S236-'Data with Vol Ests'!S235)*('Data with Vol Ests'!V$503/'Data with Vol Ests'!V236))/'Data with Vol Ests'!S235</f>
        <v>11908.870423835599</v>
      </c>
      <c r="G235" s="5">
        <f>$L$2*B235/Data!C$502+$M$2*C235/Data!D$502+$N$2*D235/Data!E$502+$O$2*E235/Data!F$502</f>
        <v>10231.690542710654</v>
      </c>
      <c r="I235" s="5">
        <f t="shared" si="3"/>
        <v>-231.69054271065397</v>
      </c>
    </row>
    <row r="236" spans="1:9" x14ac:dyDescent="0.25">
      <c r="A236">
        <f>Data!A237</f>
        <v>234</v>
      </c>
      <c r="B236" s="4">
        <f>'Data with Vol Ests'!D$502*('Data with Vol Ests'!D236+('Data with Vol Ests'!D237-'Data with Vol Ests'!D236)*('Data with Vol Ests'!G$503/'Data with Vol Ests'!G237))/'Data with Vol Ests'!D236</f>
        <v>11075.464868474064</v>
      </c>
      <c r="C236" s="4">
        <f>'Data with Vol Ests'!I$502*('Data with Vol Ests'!I236+('Data with Vol Ests'!I237-'Data with Vol Ests'!I236)*('Data with Vol Ests'!L$503/'Data with Vol Ests'!L237))/'Data with Vol Ests'!I236</f>
        <v>5444.6617529310734</v>
      </c>
      <c r="D236" s="4">
        <f>'Data with Vol Ests'!N$502*('Data with Vol Ests'!N236+('Data with Vol Ests'!N237-'Data with Vol Ests'!N236)*('Data with Vol Ests'!Q$503/'Data with Vol Ests'!Q237))/'Data with Vol Ests'!N236</f>
        <v>4389.3496177839716</v>
      </c>
      <c r="E236" s="4">
        <f>'Data with Vol Ests'!S$502*('Data with Vol Ests'!S236+('Data with Vol Ests'!S237-'Data with Vol Ests'!S236)*('Data with Vol Ests'!V$503/'Data with Vol Ests'!V237))/'Data with Vol Ests'!S236</f>
        <v>12017.773475265569</v>
      </c>
      <c r="G236" s="5">
        <f>$L$2*B236/Data!C$502+$M$2*C236/Data!D$502+$N$2*D236/Data!E$502+$O$2*E236/Data!F$502</f>
        <v>10348.728363515171</v>
      </c>
      <c r="I236" s="5">
        <f t="shared" si="3"/>
        <v>-348.72836351517071</v>
      </c>
    </row>
    <row r="237" spans="1:9" x14ac:dyDescent="0.25">
      <c r="A237">
        <f>Data!A238</f>
        <v>235</v>
      </c>
      <c r="B237" s="4">
        <f>'Data with Vol Ests'!D$502*('Data with Vol Ests'!D237+('Data with Vol Ests'!D238-'Data with Vol Ests'!D237)*('Data with Vol Ests'!G$503/'Data with Vol Ests'!G238))/'Data with Vol Ests'!D237</f>
        <v>11259.198192256663</v>
      </c>
      <c r="C237" s="4">
        <f>'Data with Vol Ests'!I$502*('Data with Vol Ests'!I237+('Data with Vol Ests'!I238-'Data with Vol Ests'!I237)*('Data with Vol Ests'!L$503/'Data with Vol Ests'!L238))/'Data with Vol Ests'!I237</f>
        <v>5362.0289287833666</v>
      </c>
      <c r="D237" s="4">
        <f>'Data with Vol Ests'!N$502*('Data with Vol Ests'!N237+('Data with Vol Ests'!N238-'Data with Vol Ests'!N237)*('Data with Vol Ests'!Q$503/'Data with Vol Ests'!Q238))/'Data with Vol Ests'!N237</f>
        <v>4458.198527640433</v>
      </c>
      <c r="E237" s="4">
        <f>'Data with Vol Ests'!S$502*('Data with Vol Ests'!S237+('Data with Vol Ests'!S238-'Data with Vol Ests'!S237)*('Data with Vol Ests'!V$503/'Data with Vol Ests'!V238))/'Data with Vol Ests'!S237</f>
        <v>12177.00091289671</v>
      </c>
      <c r="G237" s="5">
        <f>$L$2*B237/Data!C$502+$M$2*C237/Data!D$502+$N$2*D237/Data!E$502+$O$2*E237/Data!F$502</f>
        <v>10410.989012367736</v>
      </c>
      <c r="I237" s="5">
        <f t="shared" si="3"/>
        <v>-410.989012367736</v>
      </c>
    </row>
    <row r="238" spans="1:9" x14ac:dyDescent="0.25">
      <c r="A238">
        <f>Data!A239</f>
        <v>236</v>
      </c>
      <c r="B238" s="4">
        <f>'Data with Vol Ests'!D$502*('Data with Vol Ests'!D238+('Data with Vol Ests'!D239-'Data with Vol Ests'!D238)*('Data with Vol Ests'!G$503/'Data with Vol Ests'!G239))/'Data with Vol Ests'!D238</f>
        <v>10430.235839616076</v>
      </c>
      <c r="C238" s="4">
        <f>'Data with Vol Ests'!I$502*('Data with Vol Ests'!I238+('Data with Vol Ests'!I239-'Data with Vol Ests'!I238)*('Data with Vol Ests'!L$503/'Data with Vol Ests'!L239))/'Data with Vol Ests'!I238</f>
        <v>4963.2796818122606</v>
      </c>
      <c r="D238" s="4">
        <f>'Data with Vol Ests'!N$502*('Data with Vol Ests'!N238+('Data with Vol Ests'!N239-'Data with Vol Ests'!N238)*('Data with Vol Ests'!Q$503/'Data with Vol Ests'!Q239))/'Data with Vol Ests'!N238</f>
        <v>4022.3487365098817</v>
      </c>
      <c r="E238" s="4">
        <f>'Data with Vol Ests'!S$502*('Data with Vol Ests'!S238+('Data with Vol Ests'!S239-'Data with Vol Ests'!S238)*('Data with Vol Ests'!V$503/'Data with Vol Ests'!V239))/'Data with Vol Ests'!S238</f>
        <v>12232.608261031919</v>
      </c>
      <c r="G238" s="5">
        <f>$L$2*B238/Data!C$502+$M$2*C238/Data!D$502+$N$2*D238/Data!E$502+$O$2*E238/Data!F$502</f>
        <v>9773.1695983615646</v>
      </c>
      <c r="I238" s="5">
        <f t="shared" si="3"/>
        <v>226.83040163843543</v>
      </c>
    </row>
    <row r="239" spans="1:9" x14ac:dyDescent="0.25">
      <c r="A239">
        <f>Data!A240</f>
        <v>237</v>
      </c>
      <c r="B239" s="4">
        <f>'Data with Vol Ests'!D$502*('Data with Vol Ests'!D239+('Data with Vol Ests'!D240-'Data with Vol Ests'!D239)*('Data with Vol Ests'!G$503/'Data with Vol Ests'!G240))/'Data with Vol Ests'!D239</f>
        <v>10979.100312041932</v>
      </c>
      <c r="C239" s="4">
        <f>'Data with Vol Ests'!I$502*('Data with Vol Ests'!I239+('Data with Vol Ests'!I240-'Data with Vol Ests'!I239)*('Data with Vol Ests'!L$503/'Data with Vol Ests'!L240))/'Data with Vol Ests'!I239</f>
        <v>4761.4666910849246</v>
      </c>
      <c r="D239" s="4">
        <f>'Data with Vol Ests'!N$502*('Data with Vol Ests'!N239+('Data with Vol Ests'!N240-'Data with Vol Ests'!N239)*('Data with Vol Ests'!Q$503/'Data with Vol Ests'!Q240))/'Data with Vol Ests'!N239</f>
        <v>3944.6320440012778</v>
      </c>
      <c r="E239" s="4">
        <f>'Data with Vol Ests'!S$502*('Data with Vol Ests'!S239+('Data with Vol Ests'!S240-'Data with Vol Ests'!S239)*('Data with Vol Ests'!V$503/'Data with Vol Ests'!V240))/'Data with Vol Ests'!S239</f>
        <v>11359.242510786375</v>
      </c>
      <c r="G239" s="5">
        <f>$L$2*B239/Data!C$502+$M$2*C239/Data!D$502+$N$2*D239/Data!E$502+$O$2*E239/Data!F$502</f>
        <v>9694.0968532101833</v>
      </c>
      <c r="I239" s="5">
        <f t="shared" si="3"/>
        <v>305.90314678981667</v>
      </c>
    </row>
    <row r="240" spans="1:9" x14ac:dyDescent="0.25">
      <c r="A240">
        <f>Data!A241</f>
        <v>238</v>
      </c>
      <c r="B240" s="4">
        <f>'Data with Vol Ests'!D$502*('Data with Vol Ests'!D240+('Data with Vol Ests'!D241-'Data with Vol Ests'!D240)*('Data with Vol Ests'!G$503/'Data with Vol Ests'!G241))/'Data with Vol Ests'!D240</f>
        <v>11017.771284797749</v>
      </c>
      <c r="C240" s="4">
        <f>'Data with Vol Ests'!I$502*('Data with Vol Ests'!I240+('Data with Vol Ests'!I241-'Data with Vol Ests'!I240)*('Data with Vol Ests'!L$503/'Data with Vol Ests'!L241))/'Data with Vol Ests'!I240</f>
        <v>5491.4036122121242</v>
      </c>
      <c r="D240" s="4">
        <f>'Data with Vol Ests'!N$502*('Data with Vol Ests'!N240+('Data with Vol Ests'!N241-'Data with Vol Ests'!N240)*('Data with Vol Ests'!Q$503/'Data with Vol Ests'!Q241))/'Data with Vol Ests'!N240</f>
        <v>4405.9342848719216</v>
      </c>
      <c r="E240" s="4">
        <f>'Data with Vol Ests'!S$502*('Data with Vol Ests'!S240+('Data with Vol Ests'!S241-'Data with Vol Ests'!S240)*('Data with Vol Ests'!V$503/'Data with Vol Ests'!V241))/'Data with Vol Ests'!S240</f>
        <v>12056.578344113523</v>
      </c>
      <c r="G240" s="5">
        <f>$L$2*B240/Data!C$502+$M$2*C240/Data!D$502+$N$2*D240/Data!E$502+$O$2*E240/Data!F$502</f>
        <v>10365.365823217911</v>
      </c>
      <c r="I240" s="5">
        <f t="shared" si="3"/>
        <v>-365.36582321791138</v>
      </c>
    </row>
    <row r="241" spans="1:9" x14ac:dyDescent="0.25">
      <c r="A241">
        <f>Data!A242</f>
        <v>239</v>
      </c>
      <c r="B241" s="4">
        <f>'Data with Vol Ests'!D$502*('Data with Vol Ests'!D241+('Data with Vol Ests'!D242-'Data with Vol Ests'!D241)*('Data with Vol Ests'!G$503/'Data with Vol Ests'!G242))/'Data with Vol Ests'!D241</f>
        <v>10716.891691817314</v>
      </c>
      <c r="C241" s="4">
        <f>'Data with Vol Ests'!I$502*('Data with Vol Ests'!I241+('Data with Vol Ests'!I242-'Data with Vol Ests'!I241)*('Data with Vol Ests'!L$503/'Data with Vol Ests'!L242))/'Data with Vol Ests'!I241</f>
        <v>5086.0991306788192</v>
      </c>
      <c r="D241" s="4">
        <f>'Data with Vol Ests'!N$502*('Data with Vol Ests'!N241+('Data with Vol Ests'!N242-'Data with Vol Ests'!N241)*('Data with Vol Ests'!Q$503/'Data with Vol Ests'!Q242))/'Data with Vol Ests'!N241</f>
        <v>4099.0344365464434</v>
      </c>
      <c r="E241" s="4">
        <f>'Data with Vol Ests'!S$502*('Data with Vol Ests'!S241+('Data with Vol Ests'!S242-'Data with Vol Ests'!S241)*('Data with Vol Ests'!V$503/'Data with Vol Ests'!V242))/'Data with Vol Ests'!S241</f>
        <v>12070.271648541686</v>
      </c>
      <c r="G241" s="5">
        <f>$L$2*B241/Data!C$502+$M$2*C241/Data!D$502+$N$2*D241/Data!E$502+$O$2*E241/Data!F$502</f>
        <v>9943.2392186057659</v>
      </c>
      <c r="I241" s="5">
        <f t="shared" si="3"/>
        <v>56.760781394234073</v>
      </c>
    </row>
    <row r="242" spans="1:9" x14ac:dyDescent="0.25">
      <c r="A242">
        <f>Data!A243</f>
        <v>240</v>
      </c>
      <c r="B242" s="4">
        <f>'Data with Vol Ests'!D$502*('Data with Vol Ests'!D242+('Data with Vol Ests'!D243-'Data with Vol Ests'!D242)*('Data with Vol Ests'!G$503/'Data with Vol Ests'!G243))/'Data with Vol Ests'!D242</f>
        <v>10776.361336882746</v>
      </c>
      <c r="C242" s="4">
        <f>'Data with Vol Ests'!I$502*('Data with Vol Ests'!I242+('Data with Vol Ests'!I243-'Data with Vol Ests'!I242)*('Data with Vol Ests'!L$503/'Data with Vol Ests'!L243))/'Data with Vol Ests'!I242</f>
        <v>5145.3979639570935</v>
      </c>
      <c r="D242" s="4">
        <f>'Data with Vol Ests'!N$502*('Data with Vol Ests'!N242+('Data with Vol Ests'!N243-'Data with Vol Ests'!N242)*('Data with Vol Ests'!Q$503/'Data with Vol Ests'!Q243))/'Data with Vol Ests'!N242</f>
        <v>4175.3384235945905</v>
      </c>
      <c r="E242" s="4">
        <f>'Data with Vol Ests'!S$502*('Data with Vol Ests'!S242+('Data with Vol Ests'!S243-'Data with Vol Ests'!S242)*('Data with Vol Ests'!V$503/'Data with Vol Ests'!V243))/'Data with Vol Ests'!S242</f>
        <v>11464.751252064547</v>
      </c>
      <c r="G242" s="5">
        <f>$L$2*B242/Data!C$502+$M$2*C242/Data!D$502+$N$2*D242/Data!E$502+$O$2*E242/Data!F$502</f>
        <v>9918.7087000194551</v>
      </c>
      <c r="I242" s="5">
        <f t="shared" si="3"/>
        <v>81.291299980544864</v>
      </c>
    </row>
    <row r="243" spans="1:9" x14ac:dyDescent="0.25">
      <c r="A243">
        <f>Data!A244</f>
        <v>241</v>
      </c>
      <c r="B243" s="4">
        <f>'Data with Vol Ests'!D$502*('Data with Vol Ests'!D243+('Data with Vol Ests'!D244-'Data with Vol Ests'!D243)*('Data with Vol Ests'!G$503/'Data with Vol Ests'!G244))/'Data with Vol Ests'!D243</f>
        <v>10998.762894124098</v>
      </c>
      <c r="C243" s="4">
        <f>'Data with Vol Ests'!I$502*('Data with Vol Ests'!I243+('Data with Vol Ests'!I244-'Data with Vol Ests'!I243)*('Data with Vol Ests'!L$503/'Data with Vol Ests'!L244))/'Data with Vol Ests'!I243</f>
        <v>4806.5358050796303</v>
      </c>
      <c r="D243" s="4">
        <f>'Data with Vol Ests'!N$502*('Data with Vol Ests'!N243+('Data with Vol Ests'!N244-'Data with Vol Ests'!N243)*('Data with Vol Ests'!Q$503/'Data with Vol Ests'!Q244))/'Data with Vol Ests'!N243</f>
        <v>3964.6471761436701</v>
      </c>
      <c r="E243" s="4">
        <f>'Data with Vol Ests'!S$502*('Data with Vol Ests'!S243+('Data with Vol Ests'!S244-'Data with Vol Ests'!S243)*('Data with Vol Ests'!V$503/'Data with Vol Ests'!V244))/'Data with Vol Ests'!S243</f>
        <v>11566.171874049993</v>
      </c>
      <c r="G243" s="5">
        <f>$L$2*B243/Data!C$502+$M$2*C243/Data!D$502+$N$2*D243/Data!E$502+$O$2*E243/Data!F$502</f>
        <v>9766.9217502708998</v>
      </c>
      <c r="I243" s="5">
        <f t="shared" si="3"/>
        <v>233.07824972910021</v>
      </c>
    </row>
    <row r="244" spans="1:9" x14ac:dyDescent="0.25">
      <c r="A244">
        <f>Data!A245</f>
        <v>242</v>
      </c>
      <c r="B244" s="4">
        <f>'Data with Vol Ests'!D$502*('Data with Vol Ests'!D244+('Data with Vol Ests'!D245-'Data with Vol Ests'!D244)*('Data with Vol Ests'!G$503/'Data with Vol Ests'!G245))/'Data with Vol Ests'!D244</f>
        <v>11379.687595281282</v>
      </c>
      <c r="C244" s="4">
        <f>'Data with Vol Ests'!I$502*('Data with Vol Ests'!I244+('Data with Vol Ests'!I245-'Data with Vol Ests'!I244)*('Data with Vol Ests'!L$503/'Data with Vol Ests'!L245))/'Data with Vol Ests'!I244</f>
        <v>5486.8249480800323</v>
      </c>
      <c r="D244" s="4">
        <f>'Data with Vol Ests'!N$502*('Data with Vol Ests'!N244+('Data with Vol Ests'!N245-'Data with Vol Ests'!N244)*('Data with Vol Ests'!Q$503/'Data with Vol Ests'!Q245))/'Data with Vol Ests'!N244</f>
        <v>4363.8318559124864</v>
      </c>
      <c r="E244" s="4">
        <f>'Data with Vol Ests'!S$502*('Data with Vol Ests'!S244+('Data with Vol Ests'!S245-'Data with Vol Ests'!S244)*('Data with Vol Ests'!V$503/'Data with Vol Ests'!V245))/'Data with Vol Ests'!S244</f>
        <v>10881.463041920182</v>
      </c>
      <c r="G244" s="5">
        <f>$L$2*B244/Data!C$502+$M$2*C244/Data!D$502+$N$2*D244/Data!E$502+$O$2*E244/Data!F$502</f>
        <v>10292.176012233667</v>
      </c>
      <c r="I244" s="5">
        <f t="shared" si="3"/>
        <v>-292.17601223366728</v>
      </c>
    </row>
    <row r="245" spans="1:9" x14ac:dyDescent="0.25">
      <c r="A245">
        <f>Data!A246</f>
        <v>243</v>
      </c>
      <c r="B245" s="4">
        <f>'Data with Vol Ests'!D$502*('Data with Vol Ests'!D245+('Data with Vol Ests'!D246-'Data with Vol Ests'!D245)*('Data with Vol Ests'!G$503/'Data with Vol Ests'!G246))/'Data with Vol Ests'!D245</f>
        <v>11083.538083674563</v>
      </c>
      <c r="C245" s="4">
        <f>'Data with Vol Ests'!I$502*('Data with Vol Ests'!I245+('Data with Vol Ests'!I246-'Data with Vol Ests'!I245)*('Data with Vol Ests'!L$503/'Data with Vol Ests'!L246))/'Data with Vol Ests'!I245</f>
        <v>5215.4178988574749</v>
      </c>
      <c r="D245" s="4">
        <f>'Data with Vol Ests'!N$502*('Data with Vol Ests'!N245+('Data with Vol Ests'!N246-'Data with Vol Ests'!N245)*('Data with Vol Ests'!Q$503/'Data with Vol Ests'!Q246))/'Data with Vol Ests'!N245</f>
        <v>4275.5353975696999</v>
      </c>
      <c r="E245" s="4">
        <f>'Data with Vol Ests'!S$502*('Data with Vol Ests'!S245+('Data with Vol Ests'!S246-'Data with Vol Ests'!S245)*('Data with Vol Ests'!V$503/'Data with Vol Ests'!V246))/'Data with Vol Ests'!S245</f>
        <v>12422.553136541033</v>
      </c>
      <c r="G245" s="5">
        <f>$L$2*B245/Data!C$502+$M$2*C245/Data!D$502+$N$2*D245/Data!E$502+$O$2*E245/Data!F$502</f>
        <v>10255.906980374617</v>
      </c>
      <c r="I245" s="5">
        <f t="shared" si="3"/>
        <v>-255.90698037461698</v>
      </c>
    </row>
    <row r="246" spans="1:9" x14ac:dyDescent="0.25">
      <c r="A246">
        <f>Data!A247</f>
        <v>244</v>
      </c>
      <c r="B246" s="4">
        <f>'Data with Vol Ests'!D$502*('Data with Vol Ests'!D246+('Data with Vol Ests'!D247-'Data with Vol Ests'!D246)*('Data with Vol Ests'!G$503/'Data with Vol Ests'!G247))/'Data with Vol Ests'!D246</f>
        <v>10976.562882545468</v>
      </c>
      <c r="C246" s="4">
        <f>'Data with Vol Ests'!I$502*('Data with Vol Ests'!I246+('Data with Vol Ests'!I247-'Data with Vol Ests'!I246)*('Data with Vol Ests'!L$503/'Data with Vol Ests'!L247))/'Data with Vol Ests'!I246</f>
        <v>5206.667274493996</v>
      </c>
      <c r="D246" s="4">
        <f>'Data with Vol Ests'!N$502*('Data with Vol Ests'!N246+('Data with Vol Ests'!N247-'Data with Vol Ests'!N246)*('Data with Vol Ests'!Q$503/'Data with Vol Ests'!Q247))/'Data with Vol Ests'!N246</f>
        <v>4253.7731571507629</v>
      </c>
      <c r="E246" s="4">
        <f>'Data with Vol Ests'!S$502*('Data with Vol Ests'!S246+('Data with Vol Ests'!S247-'Data with Vol Ests'!S246)*('Data with Vol Ests'!V$503/'Data with Vol Ests'!V247))/'Data with Vol Ests'!S246</f>
        <v>12147.058691864417</v>
      </c>
      <c r="G246" s="5">
        <f>$L$2*B246/Data!C$502+$M$2*C246/Data!D$502+$N$2*D246/Data!E$502+$O$2*E246/Data!F$502</f>
        <v>10160.457901879723</v>
      </c>
      <c r="I246" s="5">
        <f t="shared" si="3"/>
        <v>-160.45790187972307</v>
      </c>
    </row>
    <row r="247" spans="1:9" x14ac:dyDescent="0.25">
      <c r="A247">
        <f>Data!A248</f>
        <v>245</v>
      </c>
      <c r="B247" s="4">
        <f>'Data with Vol Ests'!D$502*('Data with Vol Ests'!D247+('Data with Vol Ests'!D248-'Data with Vol Ests'!D247)*('Data with Vol Ests'!G$503/'Data with Vol Ests'!G248))/'Data with Vol Ests'!D247</f>
        <v>11245.910170334539</v>
      </c>
      <c r="C247" s="4">
        <f>'Data with Vol Ests'!I$502*('Data with Vol Ests'!I247+('Data with Vol Ests'!I248-'Data with Vol Ests'!I247)*('Data with Vol Ests'!L$503/'Data with Vol Ests'!L248))/'Data with Vol Ests'!I247</f>
        <v>5344.8846102191064</v>
      </c>
      <c r="D247" s="4">
        <f>'Data with Vol Ests'!N$502*('Data with Vol Ests'!N247+('Data with Vol Ests'!N248-'Data with Vol Ests'!N247)*('Data with Vol Ests'!Q$503/'Data with Vol Ests'!Q248))/'Data with Vol Ests'!N247</f>
        <v>4368.5710286162148</v>
      </c>
      <c r="E247" s="4">
        <f>'Data with Vol Ests'!S$502*('Data with Vol Ests'!S247+('Data with Vol Ests'!S248-'Data with Vol Ests'!S247)*('Data with Vol Ests'!V$503/'Data with Vol Ests'!V248))/'Data with Vol Ests'!S247</f>
        <v>12005.941874742828</v>
      </c>
      <c r="G247" s="5">
        <f>$L$2*B247/Data!C$502+$M$2*C247/Data!D$502+$N$2*D247/Data!E$502+$O$2*E247/Data!F$502</f>
        <v>10345.963105209086</v>
      </c>
      <c r="I247" s="5">
        <f t="shared" si="3"/>
        <v>-345.96310520908628</v>
      </c>
    </row>
    <row r="248" spans="1:9" x14ac:dyDescent="0.25">
      <c r="A248">
        <f>Data!A249</f>
        <v>246</v>
      </c>
      <c r="B248" s="4">
        <f>'Data with Vol Ests'!D$502*('Data with Vol Ests'!D248+('Data with Vol Ests'!D249-'Data with Vol Ests'!D248)*('Data with Vol Ests'!G$503/'Data with Vol Ests'!G249))/'Data with Vol Ests'!D248</f>
        <v>11021.677376779338</v>
      </c>
      <c r="C248" s="4">
        <f>'Data with Vol Ests'!I$502*('Data with Vol Ests'!I248+('Data with Vol Ests'!I249-'Data with Vol Ests'!I248)*('Data with Vol Ests'!L$503/'Data with Vol Ests'!L249))/'Data with Vol Ests'!I248</f>
        <v>5198.1922943499976</v>
      </c>
      <c r="D248" s="4">
        <f>'Data with Vol Ests'!N$502*('Data with Vol Ests'!N248+('Data with Vol Ests'!N249-'Data with Vol Ests'!N248)*('Data with Vol Ests'!Q$503/'Data with Vol Ests'!Q249))/'Data with Vol Ests'!N248</f>
        <v>4233.9804585931552</v>
      </c>
      <c r="E248" s="4">
        <f>'Data with Vol Ests'!S$502*('Data with Vol Ests'!S248+('Data with Vol Ests'!S249-'Data with Vol Ests'!S248)*('Data with Vol Ests'!V$503/'Data with Vol Ests'!V249))/'Data with Vol Ests'!S248</f>
        <v>12366.765102253978</v>
      </c>
      <c r="G248" s="5">
        <f>$L$2*B248/Data!C$502+$M$2*C248/Data!D$502+$N$2*D248/Data!E$502+$O$2*E248/Data!F$502</f>
        <v>10203.59816407944</v>
      </c>
      <c r="I248" s="5">
        <f t="shared" si="3"/>
        <v>-203.59816407943981</v>
      </c>
    </row>
    <row r="249" spans="1:9" x14ac:dyDescent="0.25">
      <c r="A249">
        <f>Data!A250</f>
        <v>247</v>
      </c>
      <c r="B249" s="4">
        <f>'Data with Vol Ests'!D$502*('Data with Vol Ests'!D249+('Data with Vol Ests'!D250-'Data with Vol Ests'!D249)*('Data with Vol Ests'!G$503/'Data with Vol Ests'!G250))/'Data with Vol Ests'!D249</f>
        <v>11247.785810854251</v>
      </c>
      <c r="C249" s="4">
        <f>'Data with Vol Ests'!I$502*('Data with Vol Ests'!I249+('Data with Vol Ests'!I250-'Data with Vol Ests'!I249)*('Data with Vol Ests'!L$503/'Data with Vol Ests'!L250))/'Data with Vol Ests'!I249</f>
        <v>5228.6957565855337</v>
      </c>
      <c r="D249" s="4">
        <f>'Data with Vol Ests'!N$502*('Data with Vol Ests'!N249+('Data with Vol Ests'!N250-'Data with Vol Ests'!N249)*('Data with Vol Ests'!Q$503/'Data with Vol Ests'!Q250))/'Data with Vol Ests'!N249</f>
        <v>4292.7444175559031</v>
      </c>
      <c r="E249" s="4">
        <f>'Data with Vol Ests'!S$502*('Data with Vol Ests'!S249+('Data with Vol Ests'!S250-'Data with Vol Ests'!S249)*('Data with Vol Ests'!V$503/'Data with Vol Ests'!V250))/'Data with Vol Ests'!S249</f>
        <v>11951.649017518708</v>
      </c>
      <c r="G249" s="5">
        <f>$L$2*B249/Data!C$502+$M$2*C249/Data!D$502+$N$2*D249/Data!E$502+$O$2*E249/Data!F$502</f>
        <v>10250.858937930916</v>
      </c>
      <c r="I249" s="5">
        <f t="shared" si="3"/>
        <v>-250.858937930916</v>
      </c>
    </row>
    <row r="250" spans="1:9" x14ac:dyDescent="0.25">
      <c r="A250">
        <f>Data!A251</f>
        <v>248</v>
      </c>
      <c r="B250" s="4">
        <f>'Data with Vol Ests'!D$502*('Data with Vol Ests'!D250+('Data with Vol Ests'!D251-'Data with Vol Ests'!D250)*('Data with Vol Ests'!G$503/'Data with Vol Ests'!G251))/'Data with Vol Ests'!D250</f>
        <v>10493.71526029798</v>
      </c>
      <c r="C250" s="4">
        <f>'Data with Vol Ests'!I$502*('Data with Vol Ests'!I250+('Data with Vol Ests'!I251-'Data with Vol Ests'!I250)*('Data with Vol Ests'!L$503/'Data with Vol Ests'!L251))/'Data with Vol Ests'!I250</f>
        <v>5031.7077818451726</v>
      </c>
      <c r="D250" s="4">
        <f>'Data with Vol Ests'!N$502*('Data with Vol Ests'!N250+('Data with Vol Ests'!N251-'Data with Vol Ests'!N250)*('Data with Vol Ests'!Q$503/'Data with Vol Ests'!Q251))/'Data with Vol Ests'!N250</f>
        <v>4088.5694089711055</v>
      </c>
      <c r="E250" s="4">
        <f>'Data with Vol Ests'!S$502*('Data with Vol Ests'!S250+('Data with Vol Ests'!S251-'Data with Vol Ests'!S250)*('Data with Vol Ests'!V$503/'Data with Vol Ests'!V251))/'Data with Vol Ests'!S250</f>
        <v>12038.985242833633</v>
      </c>
      <c r="G250" s="5">
        <f>$L$2*B250/Data!C$502+$M$2*C250/Data!D$502+$N$2*D250/Data!E$502+$O$2*E250/Data!F$502</f>
        <v>9821.0426165844437</v>
      </c>
      <c r="I250" s="5">
        <f t="shared" si="3"/>
        <v>178.95738341555625</v>
      </c>
    </row>
    <row r="251" spans="1:9" x14ac:dyDescent="0.25">
      <c r="A251">
        <f>Data!A252</f>
        <v>249</v>
      </c>
      <c r="B251" s="4">
        <f>'Data with Vol Ests'!D$502*('Data with Vol Ests'!D251+('Data with Vol Ests'!D252-'Data with Vol Ests'!D251)*('Data with Vol Ests'!G$503/'Data with Vol Ests'!G252))/'Data with Vol Ests'!D251</f>
        <v>11381.278148555153</v>
      </c>
      <c r="C251" s="4">
        <f>'Data with Vol Ests'!I$502*('Data with Vol Ests'!I251+('Data with Vol Ests'!I252-'Data with Vol Ests'!I251)*('Data with Vol Ests'!L$503/'Data with Vol Ests'!L252))/'Data with Vol Ests'!I251</f>
        <v>5239.6740435297006</v>
      </c>
      <c r="D251" s="4">
        <f>'Data with Vol Ests'!N$502*('Data with Vol Ests'!N251+('Data with Vol Ests'!N252-'Data with Vol Ests'!N251)*('Data with Vol Ests'!Q$503/'Data with Vol Ests'!Q252))/'Data with Vol Ests'!N251</f>
        <v>4294.1316400201631</v>
      </c>
      <c r="E251" s="4">
        <f>'Data with Vol Ests'!S$502*('Data with Vol Ests'!S251+('Data with Vol Ests'!S252-'Data with Vol Ests'!S251)*('Data with Vol Ests'!V$503/'Data with Vol Ests'!V252))/'Data with Vol Ests'!S251</f>
        <v>11768.54459396369</v>
      </c>
      <c r="G251" s="5">
        <f>$L$2*B251/Data!C$502+$M$2*C251/Data!D$502+$N$2*D251/Data!E$502+$O$2*E251/Data!F$502</f>
        <v>10276.758482649297</v>
      </c>
      <c r="I251" s="5">
        <f t="shared" si="3"/>
        <v>-276.75848264929664</v>
      </c>
    </row>
    <row r="252" spans="1:9" x14ac:dyDescent="0.25">
      <c r="A252">
        <f>Data!A253</f>
        <v>250</v>
      </c>
      <c r="B252" s="4">
        <f>'Data with Vol Ests'!D$502*('Data with Vol Ests'!D252+('Data with Vol Ests'!D253-'Data with Vol Ests'!D252)*('Data with Vol Ests'!G$503/'Data with Vol Ests'!G253))/'Data with Vol Ests'!D252</f>
        <v>10952.512136654244</v>
      </c>
      <c r="C252" s="4">
        <f>'Data with Vol Ests'!I$502*('Data with Vol Ests'!I252+('Data with Vol Ests'!I253-'Data with Vol Ests'!I252)*('Data with Vol Ests'!L$503/'Data with Vol Ests'!L253))/'Data with Vol Ests'!I252</f>
        <v>5313.2217539542662</v>
      </c>
      <c r="D252" s="4">
        <f>'Data with Vol Ests'!N$502*('Data with Vol Ests'!N252+('Data with Vol Ests'!N253-'Data with Vol Ests'!N252)*('Data with Vol Ests'!Q$503/'Data with Vol Ests'!Q253))/'Data with Vol Ests'!N252</f>
        <v>4334.7317010545248</v>
      </c>
      <c r="E252" s="4">
        <f>'Data with Vol Ests'!S$502*('Data with Vol Ests'!S252+('Data with Vol Ests'!S253-'Data with Vol Ests'!S252)*('Data with Vol Ests'!V$503/'Data with Vol Ests'!V253))/'Data with Vol Ests'!S252</f>
        <v>12130.879318518659</v>
      </c>
      <c r="G252" s="5">
        <f>$L$2*B252/Data!C$502+$M$2*C252/Data!D$502+$N$2*D252/Data!E$502+$O$2*E252/Data!F$502</f>
        <v>10231.309407057277</v>
      </c>
      <c r="I252" s="5">
        <f t="shared" si="3"/>
        <v>-231.30940705727699</v>
      </c>
    </row>
    <row r="253" spans="1:9" x14ac:dyDescent="0.25">
      <c r="A253">
        <f>Data!A254</f>
        <v>251</v>
      </c>
      <c r="B253" s="4">
        <f>'Data with Vol Ests'!D$502*('Data with Vol Ests'!D253+('Data with Vol Ests'!D254-'Data with Vol Ests'!D253)*('Data with Vol Ests'!G$503/'Data with Vol Ests'!G254))/'Data with Vol Ests'!D253</f>
        <v>11191.106133342053</v>
      </c>
      <c r="C253" s="4">
        <f>'Data with Vol Ests'!I$502*('Data with Vol Ests'!I253+('Data with Vol Ests'!I254-'Data with Vol Ests'!I253)*('Data with Vol Ests'!L$503/'Data with Vol Ests'!L254))/'Data with Vol Ests'!I253</f>
        <v>5329.9854326563518</v>
      </c>
      <c r="D253" s="4">
        <f>'Data with Vol Ests'!N$502*('Data with Vol Ests'!N253+('Data with Vol Ests'!N254-'Data with Vol Ests'!N253)*('Data with Vol Ests'!Q$503/'Data with Vol Ests'!Q254))/'Data with Vol Ests'!N253</f>
        <v>4330.7303938371697</v>
      </c>
      <c r="E253" s="4">
        <f>'Data with Vol Ests'!S$502*('Data with Vol Ests'!S253+('Data with Vol Ests'!S254-'Data with Vol Ests'!S253)*('Data with Vol Ests'!V$503/'Data with Vol Ests'!V254))/'Data with Vol Ests'!S253</f>
        <v>12377.853718417462</v>
      </c>
      <c r="G253" s="5">
        <f>$L$2*B253/Data!C$502+$M$2*C253/Data!D$502+$N$2*D253/Data!E$502+$O$2*E253/Data!F$502</f>
        <v>10369.140678953701</v>
      </c>
      <c r="I253" s="5">
        <f t="shared" si="3"/>
        <v>-369.14067895370135</v>
      </c>
    </row>
    <row r="254" spans="1:9" x14ac:dyDescent="0.25">
      <c r="A254">
        <f>Data!A255</f>
        <v>252</v>
      </c>
      <c r="B254" s="4">
        <f>'Data with Vol Ests'!D$502*('Data with Vol Ests'!D254+('Data with Vol Ests'!D255-'Data with Vol Ests'!D254)*('Data with Vol Ests'!G$503/'Data with Vol Ests'!G255))/'Data with Vol Ests'!D254</f>
        <v>11152.345974094715</v>
      </c>
      <c r="C254" s="4">
        <f>'Data with Vol Ests'!I$502*('Data with Vol Ests'!I254+('Data with Vol Ests'!I255-'Data with Vol Ests'!I254)*('Data with Vol Ests'!L$503/'Data with Vol Ests'!L255))/'Data with Vol Ests'!I254</f>
        <v>5303.3162026268119</v>
      </c>
      <c r="D254" s="4">
        <f>'Data with Vol Ests'!N$502*('Data with Vol Ests'!N254+('Data with Vol Ests'!N255-'Data with Vol Ests'!N254)*('Data with Vol Ests'!Q$503/'Data with Vol Ests'!Q255))/'Data with Vol Ests'!N254</f>
        <v>4241.6084235575918</v>
      </c>
      <c r="E254" s="4">
        <f>'Data with Vol Ests'!S$502*('Data with Vol Ests'!S254+('Data with Vol Ests'!S255-'Data with Vol Ests'!S254)*('Data with Vol Ests'!V$503/'Data with Vol Ests'!V255))/'Data with Vol Ests'!S254</f>
        <v>11882.006261565104</v>
      </c>
      <c r="G254" s="5">
        <f>$L$2*B254/Data!C$502+$M$2*C254/Data!D$502+$N$2*D254/Data!E$502+$O$2*E254/Data!F$502</f>
        <v>10235.600284012045</v>
      </c>
      <c r="I254" s="5">
        <f t="shared" si="3"/>
        <v>-235.60028401204545</v>
      </c>
    </row>
    <row r="255" spans="1:9" x14ac:dyDescent="0.25">
      <c r="A255">
        <f>Data!A256</f>
        <v>253</v>
      </c>
      <c r="B255" s="4">
        <f>'Data with Vol Ests'!D$502*('Data with Vol Ests'!D255+('Data with Vol Ests'!D256-'Data with Vol Ests'!D255)*('Data with Vol Ests'!G$503/'Data with Vol Ests'!G256))/'Data with Vol Ests'!D255</f>
        <v>10813.951695177106</v>
      </c>
      <c r="C255" s="4">
        <f>'Data with Vol Ests'!I$502*('Data with Vol Ests'!I255+('Data with Vol Ests'!I256-'Data with Vol Ests'!I255)*('Data with Vol Ests'!L$503/'Data with Vol Ests'!L256))/'Data with Vol Ests'!I255</f>
        <v>5042.8632779204545</v>
      </c>
      <c r="D255" s="4">
        <f>'Data with Vol Ests'!N$502*('Data with Vol Ests'!N255+('Data with Vol Ests'!N256-'Data with Vol Ests'!N255)*('Data with Vol Ests'!Q$503/'Data with Vol Ests'!Q256))/'Data with Vol Ests'!N255</f>
        <v>4042.6394601176607</v>
      </c>
      <c r="E255" s="4">
        <f>'Data with Vol Ests'!S$502*('Data with Vol Ests'!S255+('Data with Vol Ests'!S256-'Data with Vol Ests'!S255)*('Data with Vol Ests'!V$503/'Data with Vol Ests'!V256))/'Data with Vol Ests'!S255</f>
        <v>11779.968351603991</v>
      </c>
      <c r="G255" s="5">
        <f>$L$2*B255/Data!C$502+$M$2*C255/Data!D$502+$N$2*D255/Data!E$502+$O$2*E255/Data!F$502</f>
        <v>9892.0182161717476</v>
      </c>
      <c r="I255" s="5">
        <f t="shared" si="3"/>
        <v>107.98178382825245</v>
      </c>
    </row>
    <row r="256" spans="1:9" x14ac:dyDescent="0.25">
      <c r="A256">
        <f>Data!A257</f>
        <v>254</v>
      </c>
      <c r="B256" s="4">
        <f>'Data with Vol Ests'!D$502*('Data with Vol Ests'!D256+('Data with Vol Ests'!D257-'Data with Vol Ests'!D256)*('Data with Vol Ests'!G$503/'Data with Vol Ests'!G257))/'Data with Vol Ests'!D256</f>
        <v>11107.63253484316</v>
      </c>
      <c r="C256" s="4">
        <f>'Data with Vol Ests'!I$502*('Data with Vol Ests'!I256+('Data with Vol Ests'!I257-'Data with Vol Ests'!I256)*('Data with Vol Ests'!L$503/'Data with Vol Ests'!L257))/'Data with Vol Ests'!I256</f>
        <v>5259.9264263240066</v>
      </c>
      <c r="D256" s="4">
        <f>'Data with Vol Ests'!N$502*('Data with Vol Ests'!N256+('Data with Vol Ests'!N257-'Data with Vol Ests'!N256)*('Data with Vol Ests'!Q$503/'Data with Vol Ests'!Q257))/'Data with Vol Ests'!N256</f>
        <v>4264.4849549557484</v>
      </c>
      <c r="E256" s="4">
        <f>'Data with Vol Ests'!S$502*('Data with Vol Ests'!S256+('Data with Vol Ests'!S257-'Data with Vol Ests'!S256)*('Data with Vol Ests'!V$503/'Data with Vol Ests'!V257))/'Data with Vol Ests'!S256</f>
        <v>12093.427040824708</v>
      </c>
      <c r="G256" s="5">
        <f>$L$2*B256/Data!C$502+$M$2*C256/Data!D$502+$N$2*D256/Data!E$502+$O$2*E256/Data!F$502</f>
        <v>10233.994973434692</v>
      </c>
      <c r="I256" s="5">
        <f t="shared" si="3"/>
        <v>-233.99497343469193</v>
      </c>
    </row>
    <row r="257" spans="1:9" x14ac:dyDescent="0.25">
      <c r="A257">
        <f>Data!A258</f>
        <v>255</v>
      </c>
      <c r="B257" s="4">
        <f>'Data with Vol Ests'!D$502*('Data with Vol Ests'!D257+('Data with Vol Ests'!D258-'Data with Vol Ests'!D257)*('Data with Vol Ests'!G$503/'Data with Vol Ests'!G258))/'Data with Vol Ests'!D257</f>
        <v>10644.042933333067</v>
      </c>
      <c r="C257" s="4">
        <f>'Data with Vol Ests'!I$502*('Data with Vol Ests'!I257+('Data with Vol Ests'!I258-'Data with Vol Ests'!I257)*('Data with Vol Ests'!L$503/'Data with Vol Ests'!L258))/'Data with Vol Ests'!I257</f>
        <v>5013.2076549951316</v>
      </c>
      <c r="D257" s="4">
        <f>'Data with Vol Ests'!N$502*('Data with Vol Ests'!N257+('Data with Vol Ests'!N258-'Data with Vol Ests'!N257)*('Data with Vol Ests'!Q$503/'Data with Vol Ests'!Q258))/'Data with Vol Ests'!N257</f>
        <v>4001.3653805044983</v>
      </c>
      <c r="E257" s="4">
        <f>'Data with Vol Ests'!S$502*('Data with Vol Ests'!S257+('Data with Vol Ests'!S258-'Data with Vol Ests'!S257)*('Data with Vol Ests'!V$503/'Data with Vol Ests'!V258))/'Data with Vol Ests'!S257</f>
        <v>11885.144586920833</v>
      </c>
      <c r="G257" s="5">
        <f>$L$2*B257/Data!C$502+$M$2*C257/Data!D$502+$N$2*D257/Data!E$502+$O$2*E257/Data!F$502</f>
        <v>9819.1074768266681</v>
      </c>
      <c r="I257" s="5">
        <f t="shared" si="3"/>
        <v>180.89252317333194</v>
      </c>
    </row>
    <row r="258" spans="1:9" x14ac:dyDescent="0.25">
      <c r="A258">
        <f>Data!A259</f>
        <v>256</v>
      </c>
      <c r="B258" s="4">
        <f>'Data with Vol Ests'!D$502*('Data with Vol Ests'!D258+('Data with Vol Ests'!D259-'Data with Vol Ests'!D258)*('Data with Vol Ests'!G$503/'Data with Vol Ests'!G259))/'Data with Vol Ests'!D258</f>
        <v>11043.448316810511</v>
      </c>
      <c r="C258" s="4">
        <f>'Data with Vol Ests'!I$502*('Data with Vol Ests'!I258+('Data with Vol Ests'!I259-'Data with Vol Ests'!I258)*('Data with Vol Ests'!L$503/'Data with Vol Ests'!L259))/'Data with Vol Ests'!I258</f>
        <v>5110.4579493874216</v>
      </c>
      <c r="D258" s="4">
        <f>'Data with Vol Ests'!N$502*('Data with Vol Ests'!N258+('Data with Vol Ests'!N259-'Data with Vol Ests'!N258)*('Data with Vol Ests'!Q$503/'Data with Vol Ests'!Q259))/'Data with Vol Ests'!N258</f>
        <v>4161.9497138064262</v>
      </c>
      <c r="E258" s="4">
        <f>'Data with Vol Ests'!S$502*('Data with Vol Ests'!S258+('Data with Vol Ests'!S259-'Data with Vol Ests'!S258)*('Data with Vol Ests'!V$503/'Data with Vol Ests'!V259))/'Data with Vol Ests'!S258</f>
        <v>11674.781083506432</v>
      </c>
      <c r="G258" s="5">
        <f>$L$2*B258/Data!C$502+$M$2*C258/Data!D$502+$N$2*D258/Data!E$502+$O$2*E258/Data!F$502</f>
        <v>10028.247708496749</v>
      </c>
      <c r="I258" s="5">
        <f t="shared" ref="I258:I321" si="4">10000-G258</f>
        <v>-28.247708496748601</v>
      </c>
    </row>
    <row r="259" spans="1:9" x14ac:dyDescent="0.25">
      <c r="A259">
        <f>Data!A260</f>
        <v>257</v>
      </c>
      <c r="B259" s="4">
        <f>'Data with Vol Ests'!D$502*('Data with Vol Ests'!D259+('Data with Vol Ests'!D260-'Data with Vol Ests'!D259)*('Data with Vol Ests'!G$503/'Data with Vol Ests'!G260))/'Data with Vol Ests'!D259</f>
        <v>11296.931644136943</v>
      </c>
      <c r="C259" s="4">
        <f>'Data with Vol Ests'!I$502*('Data with Vol Ests'!I259+('Data with Vol Ests'!I260-'Data with Vol Ests'!I259)*('Data with Vol Ests'!L$503/'Data with Vol Ests'!L260))/'Data with Vol Ests'!I259</f>
        <v>5426.0030840089521</v>
      </c>
      <c r="D259" s="4">
        <f>'Data with Vol Ests'!N$502*('Data with Vol Ests'!N259+('Data with Vol Ests'!N260-'Data with Vol Ests'!N259)*('Data with Vol Ests'!Q$503/'Data with Vol Ests'!Q260))/'Data with Vol Ests'!N259</f>
        <v>4368.4832909356173</v>
      </c>
      <c r="E259" s="4">
        <f>'Data with Vol Ests'!S$502*('Data with Vol Ests'!S259+('Data with Vol Ests'!S260-'Data with Vol Ests'!S259)*('Data with Vol Ests'!V$503/'Data with Vol Ests'!V260))/'Data with Vol Ests'!S259</f>
        <v>12110.807008824473</v>
      </c>
      <c r="G259" s="5">
        <f>$L$2*B259/Data!C$502+$M$2*C259/Data!D$502+$N$2*D259/Data!E$502+$O$2*E259/Data!F$502</f>
        <v>10429.864214491823</v>
      </c>
      <c r="I259" s="5">
        <f t="shared" si="4"/>
        <v>-429.86421449182308</v>
      </c>
    </row>
    <row r="260" spans="1:9" x14ac:dyDescent="0.25">
      <c r="A260">
        <f>Data!A261</f>
        <v>258</v>
      </c>
      <c r="B260" s="4">
        <f>'Data with Vol Ests'!D$502*('Data with Vol Ests'!D260+('Data with Vol Ests'!D261-'Data with Vol Ests'!D260)*('Data with Vol Ests'!G$503/'Data with Vol Ests'!G261))/'Data with Vol Ests'!D260</f>
        <v>10997.139067342336</v>
      </c>
      <c r="C260" s="4">
        <f>'Data with Vol Ests'!I$502*('Data with Vol Ests'!I260+('Data with Vol Ests'!I261-'Data with Vol Ests'!I260)*('Data with Vol Ests'!L$503/'Data with Vol Ests'!L261))/'Data with Vol Ests'!I260</f>
        <v>5234.5571369622576</v>
      </c>
      <c r="D260" s="4">
        <f>'Data with Vol Ests'!N$502*('Data with Vol Ests'!N260+('Data with Vol Ests'!N261-'Data with Vol Ests'!N260)*('Data with Vol Ests'!Q$503/'Data with Vol Ests'!Q261))/'Data with Vol Ests'!N260</f>
        <v>4270.2355677429059</v>
      </c>
      <c r="E260" s="4">
        <f>'Data with Vol Ests'!S$502*('Data with Vol Ests'!S260+('Data with Vol Ests'!S261-'Data with Vol Ests'!S260)*('Data with Vol Ests'!V$503/'Data with Vol Ests'!V261))/'Data with Vol Ests'!S260</f>
        <v>11931.108461413762</v>
      </c>
      <c r="G260" s="5">
        <f>$L$2*B260/Data!C$502+$M$2*C260/Data!D$502+$N$2*D260/Data!E$502+$O$2*E260/Data!F$502</f>
        <v>10152.832022004899</v>
      </c>
      <c r="I260" s="5">
        <f t="shared" si="4"/>
        <v>-152.83202200489904</v>
      </c>
    </row>
    <row r="261" spans="1:9" x14ac:dyDescent="0.25">
      <c r="A261">
        <f>Data!A262</f>
        <v>259</v>
      </c>
      <c r="B261" s="4">
        <f>'Data with Vol Ests'!D$502*('Data with Vol Ests'!D261+('Data with Vol Ests'!D262-'Data with Vol Ests'!D261)*('Data with Vol Ests'!G$503/'Data with Vol Ests'!G262))/'Data with Vol Ests'!D261</f>
        <v>11226.820422674064</v>
      </c>
      <c r="C261" s="4">
        <f>'Data with Vol Ests'!I$502*('Data with Vol Ests'!I261+('Data with Vol Ests'!I262-'Data with Vol Ests'!I261)*('Data with Vol Ests'!L$503/'Data with Vol Ests'!L262))/'Data with Vol Ests'!I261</f>
        <v>5284.1324130701023</v>
      </c>
      <c r="D261" s="4">
        <f>'Data with Vol Ests'!N$502*('Data with Vol Ests'!N261+('Data with Vol Ests'!N262-'Data with Vol Ests'!N261)*('Data with Vol Ests'!Q$503/'Data with Vol Ests'!Q262))/'Data with Vol Ests'!N261</f>
        <v>4315.3068595818149</v>
      </c>
      <c r="E261" s="4">
        <f>'Data with Vol Ests'!S$502*('Data with Vol Ests'!S261+('Data with Vol Ests'!S262-'Data with Vol Ests'!S261)*('Data with Vol Ests'!V$503/'Data with Vol Ests'!V262))/'Data with Vol Ests'!S261</f>
        <v>12029.4931207997</v>
      </c>
      <c r="G261" s="5">
        <f>$L$2*B261/Data!C$502+$M$2*C261/Data!D$502+$N$2*D261/Data!E$502+$O$2*E261/Data!F$502</f>
        <v>10294.084409356288</v>
      </c>
      <c r="I261" s="5">
        <f t="shared" si="4"/>
        <v>-294.08440935628823</v>
      </c>
    </row>
    <row r="262" spans="1:9" x14ac:dyDescent="0.25">
      <c r="A262">
        <f>Data!A263</f>
        <v>260</v>
      </c>
      <c r="B262" s="4">
        <f>'Data with Vol Ests'!D$502*('Data with Vol Ests'!D262+('Data with Vol Ests'!D263-'Data with Vol Ests'!D262)*('Data with Vol Ests'!G$503/'Data with Vol Ests'!G263))/'Data with Vol Ests'!D262</f>
        <v>11049.131042571576</v>
      </c>
      <c r="C262" s="4">
        <f>'Data with Vol Ests'!I$502*('Data with Vol Ests'!I262+('Data with Vol Ests'!I263-'Data with Vol Ests'!I262)*('Data with Vol Ests'!L$503/'Data with Vol Ests'!L263))/'Data with Vol Ests'!I262</f>
        <v>5083.0221165224748</v>
      </c>
      <c r="D262" s="4">
        <f>'Data with Vol Ests'!N$502*('Data with Vol Ests'!N262+('Data with Vol Ests'!N263-'Data with Vol Ests'!N262)*('Data with Vol Ests'!Q$503/'Data with Vol Ests'!Q263))/'Data with Vol Ests'!N262</f>
        <v>4185.3021857492049</v>
      </c>
      <c r="E262" s="4">
        <f>'Data with Vol Ests'!S$502*('Data with Vol Ests'!S262+('Data with Vol Ests'!S263-'Data with Vol Ests'!S262)*('Data with Vol Ests'!V$503/'Data with Vol Ests'!V263))/'Data with Vol Ests'!S262</f>
        <v>12313.44127637262</v>
      </c>
      <c r="G262" s="5">
        <f>$L$2*B262/Data!C$502+$M$2*C262/Data!D$502+$N$2*D262/Data!E$502+$O$2*E262/Data!F$502</f>
        <v>10125.303169548517</v>
      </c>
      <c r="I262" s="5">
        <f t="shared" si="4"/>
        <v>-125.30316954851696</v>
      </c>
    </row>
    <row r="263" spans="1:9" x14ac:dyDescent="0.25">
      <c r="A263">
        <f>Data!A264</f>
        <v>261</v>
      </c>
      <c r="B263" s="4">
        <f>'Data with Vol Ests'!D$502*('Data with Vol Ests'!D263+('Data with Vol Ests'!D264-'Data with Vol Ests'!D263)*('Data with Vol Ests'!G$503/'Data with Vol Ests'!G264))/'Data with Vol Ests'!D263</f>
        <v>11491.158902108362</v>
      </c>
      <c r="C263" s="4">
        <f>'Data with Vol Ests'!I$502*('Data with Vol Ests'!I263+('Data with Vol Ests'!I264-'Data with Vol Ests'!I263)*('Data with Vol Ests'!L$503/'Data with Vol Ests'!L264))/'Data with Vol Ests'!I263</f>
        <v>5187.5960546424003</v>
      </c>
      <c r="D263" s="4">
        <f>'Data with Vol Ests'!N$502*('Data with Vol Ests'!N263+('Data with Vol Ests'!N264-'Data with Vol Ests'!N263)*('Data with Vol Ests'!Q$503/'Data with Vol Ests'!Q264))/'Data with Vol Ests'!N263</f>
        <v>4243.3410685398185</v>
      </c>
      <c r="E263" s="4">
        <f>'Data with Vol Ests'!S$502*('Data with Vol Ests'!S263+('Data with Vol Ests'!S264-'Data with Vol Ests'!S263)*('Data with Vol Ests'!V$503/'Data with Vol Ests'!V264))/'Data with Vol Ests'!S263</f>
        <v>11692.203658184291</v>
      </c>
      <c r="G263" s="5">
        <f>$L$2*B263/Data!C$502+$M$2*C263/Data!D$502+$N$2*D263/Data!E$502+$O$2*E263/Data!F$502</f>
        <v>10261.753019861109</v>
      </c>
      <c r="I263" s="5">
        <f t="shared" si="4"/>
        <v>-261.75301986110935</v>
      </c>
    </row>
    <row r="264" spans="1:9" x14ac:dyDescent="0.25">
      <c r="A264">
        <f>Data!A265</f>
        <v>262</v>
      </c>
      <c r="B264" s="4">
        <f>'Data with Vol Ests'!D$502*('Data with Vol Ests'!D264+('Data with Vol Ests'!D265-'Data with Vol Ests'!D264)*('Data with Vol Ests'!G$503/'Data with Vol Ests'!G265))/'Data with Vol Ests'!D264</f>
        <v>11131.097211223747</v>
      </c>
      <c r="C264" s="4">
        <f>'Data with Vol Ests'!I$502*('Data with Vol Ests'!I264+('Data with Vol Ests'!I265-'Data with Vol Ests'!I264)*('Data with Vol Ests'!L$503/'Data with Vol Ests'!L265))/'Data with Vol Ests'!I264</f>
        <v>5482.8868531644066</v>
      </c>
      <c r="D264" s="4">
        <f>'Data with Vol Ests'!N$502*('Data with Vol Ests'!N264+('Data with Vol Ests'!N265-'Data with Vol Ests'!N264)*('Data with Vol Ests'!Q$503/'Data with Vol Ests'!Q265))/'Data with Vol Ests'!N264</f>
        <v>4522.7490262028032</v>
      </c>
      <c r="E264" s="4">
        <f>'Data with Vol Ests'!S$502*('Data with Vol Ests'!S264+('Data with Vol Ests'!S265-'Data with Vol Ests'!S264)*('Data with Vol Ests'!V$503/'Data with Vol Ests'!V265))/'Data with Vol Ests'!S264</f>
        <v>12566.026075812155</v>
      </c>
      <c r="G264" s="5">
        <f>$L$2*B264/Data!C$502+$M$2*C264/Data!D$502+$N$2*D264/Data!E$502+$O$2*E264/Data!F$502</f>
        <v>10514.719099265367</v>
      </c>
      <c r="I264" s="5">
        <f t="shared" si="4"/>
        <v>-514.71909926536682</v>
      </c>
    </row>
    <row r="265" spans="1:9" x14ac:dyDescent="0.25">
      <c r="A265">
        <f>Data!A266</f>
        <v>263</v>
      </c>
      <c r="B265" s="4">
        <f>'Data with Vol Ests'!D$502*('Data with Vol Ests'!D265+('Data with Vol Ests'!D266-'Data with Vol Ests'!D265)*('Data with Vol Ests'!G$503/'Data with Vol Ests'!G266))/'Data with Vol Ests'!D265</f>
        <v>10950.779288130414</v>
      </c>
      <c r="C265" s="4">
        <f>'Data with Vol Ests'!I$502*('Data with Vol Ests'!I265+('Data with Vol Ests'!I266-'Data with Vol Ests'!I265)*('Data with Vol Ests'!L$503/'Data with Vol Ests'!L266))/'Data with Vol Ests'!I265</f>
        <v>5151.4547795291937</v>
      </c>
      <c r="D265" s="4">
        <f>'Data with Vol Ests'!N$502*('Data with Vol Ests'!N265+('Data with Vol Ests'!N266-'Data with Vol Ests'!N265)*('Data with Vol Ests'!Q$503/'Data with Vol Ests'!Q266))/'Data with Vol Ests'!N265</f>
        <v>4167.889689255745</v>
      </c>
      <c r="E265" s="4">
        <f>'Data with Vol Ests'!S$502*('Data with Vol Ests'!S265+('Data with Vol Ests'!S266-'Data with Vol Ests'!S265)*('Data with Vol Ests'!V$503/'Data with Vol Ests'!V266))/'Data with Vol Ests'!S265</f>
        <v>12033.237593865788</v>
      </c>
      <c r="G265" s="5">
        <f>$L$2*B265/Data!C$502+$M$2*C265/Data!D$502+$N$2*D265/Data!E$502+$O$2*E265/Data!F$502</f>
        <v>10078.761415222791</v>
      </c>
      <c r="I265" s="5">
        <f t="shared" si="4"/>
        <v>-78.761415222790674</v>
      </c>
    </row>
    <row r="266" spans="1:9" x14ac:dyDescent="0.25">
      <c r="A266">
        <f>Data!A267</f>
        <v>264</v>
      </c>
      <c r="B266" s="4">
        <f>'Data with Vol Ests'!D$502*('Data with Vol Ests'!D266+('Data with Vol Ests'!D267-'Data with Vol Ests'!D266)*('Data with Vol Ests'!G$503/'Data with Vol Ests'!G267))/'Data with Vol Ests'!D266</f>
        <v>11102.60929279222</v>
      </c>
      <c r="C266" s="4">
        <f>'Data with Vol Ests'!I$502*('Data with Vol Ests'!I266+('Data with Vol Ests'!I267-'Data with Vol Ests'!I266)*('Data with Vol Ests'!L$503/'Data with Vol Ests'!L267))/'Data with Vol Ests'!I266</f>
        <v>5239.0604809040051</v>
      </c>
      <c r="D266" s="4">
        <f>'Data with Vol Ests'!N$502*('Data with Vol Ests'!N266+('Data with Vol Ests'!N267-'Data with Vol Ests'!N266)*('Data with Vol Ests'!Q$503/'Data with Vol Ests'!Q267))/'Data with Vol Ests'!N266</f>
        <v>4243.9972052585481</v>
      </c>
      <c r="E266" s="4">
        <f>'Data with Vol Ests'!S$502*('Data with Vol Ests'!S266+('Data with Vol Ests'!S267-'Data with Vol Ests'!S266)*('Data with Vol Ests'!V$503/'Data with Vol Ests'!V267))/'Data with Vol Ests'!S266</f>
        <v>11920.30933696964</v>
      </c>
      <c r="G266" s="5">
        <f>$L$2*B266/Data!C$502+$M$2*C266/Data!D$502+$N$2*D266/Data!E$502+$O$2*E266/Data!F$502</f>
        <v>10186.295804375404</v>
      </c>
      <c r="I266" s="5">
        <f t="shared" si="4"/>
        <v>-186.29580437540426</v>
      </c>
    </row>
    <row r="267" spans="1:9" x14ac:dyDescent="0.25">
      <c r="A267">
        <f>Data!A268</f>
        <v>265</v>
      </c>
      <c r="B267" s="4">
        <f>'Data with Vol Ests'!D$502*('Data with Vol Ests'!D267+('Data with Vol Ests'!D268-'Data with Vol Ests'!D267)*('Data with Vol Ests'!G$503/'Data with Vol Ests'!G268))/'Data with Vol Ests'!D267</f>
        <v>10958.017090661231</v>
      </c>
      <c r="C267" s="4">
        <f>'Data with Vol Ests'!I$502*('Data with Vol Ests'!I267+('Data with Vol Ests'!I268-'Data with Vol Ests'!I267)*('Data with Vol Ests'!L$503/'Data with Vol Ests'!L268))/'Data with Vol Ests'!I267</f>
        <v>5103.9683673919153</v>
      </c>
      <c r="D267" s="4">
        <f>'Data with Vol Ests'!N$502*('Data with Vol Ests'!N267+('Data with Vol Ests'!N268-'Data with Vol Ests'!N267)*('Data with Vol Ests'!Q$503/'Data with Vol Ests'!Q268))/'Data with Vol Ests'!N267</f>
        <v>4138.9909741696047</v>
      </c>
      <c r="E267" s="4">
        <f>'Data with Vol Ests'!S$502*('Data with Vol Ests'!S267+('Data with Vol Ests'!S268-'Data with Vol Ests'!S267)*('Data with Vol Ests'!V$503/'Data with Vol Ests'!V268))/'Data with Vol Ests'!S267</f>
        <v>12085.025565403606</v>
      </c>
      <c r="G267" s="5">
        <f>$L$2*B267/Data!C$502+$M$2*C267/Data!D$502+$N$2*D267/Data!E$502+$O$2*E267/Data!F$502</f>
        <v>10055.004362815305</v>
      </c>
      <c r="I267" s="5">
        <f t="shared" si="4"/>
        <v>-55.004362815305285</v>
      </c>
    </row>
    <row r="268" spans="1:9" x14ac:dyDescent="0.25">
      <c r="A268">
        <f>Data!A269</f>
        <v>266</v>
      </c>
      <c r="B268" s="4">
        <f>'Data with Vol Ests'!D$502*('Data with Vol Ests'!D268+('Data with Vol Ests'!D269-'Data with Vol Ests'!D268)*('Data with Vol Ests'!G$503/'Data with Vol Ests'!G269))/'Data with Vol Ests'!D268</f>
        <v>11180.402870358885</v>
      </c>
      <c r="C268" s="4">
        <f>'Data with Vol Ests'!I$502*('Data with Vol Ests'!I268+('Data with Vol Ests'!I269-'Data with Vol Ests'!I268)*('Data with Vol Ests'!L$503/'Data with Vol Ests'!L269))/'Data with Vol Ests'!I268</f>
        <v>5254.7965444232077</v>
      </c>
      <c r="D268" s="4">
        <f>'Data with Vol Ests'!N$502*('Data with Vol Ests'!N268+('Data with Vol Ests'!N269-'Data with Vol Ests'!N268)*('Data with Vol Ests'!Q$503/'Data with Vol Ests'!Q269))/'Data with Vol Ests'!N268</f>
        <v>4301.8714430665923</v>
      </c>
      <c r="E268" s="4">
        <f>'Data with Vol Ests'!S$502*('Data with Vol Ests'!S268+('Data with Vol Ests'!S269-'Data with Vol Ests'!S268)*('Data with Vol Ests'!V$503/'Data with Vol Ests'!V269))/'Data with Vol Ests'!S268</f>
        <v>12037.155264924784</v>
      </c>
      <c r="G268" s="5">
        <f>$L$2*B268/Data!C$502+$M$2*C268/Data!D$502+$N$2*D268/Data!E$502+$O$2*E268/Data!F$502</f>
        <v>10257.660950390024</v>
      </c>
      <c r="I268" s="5">
        <f t="shared" si="4"/>
        <v>-257.66095039002357</v>
      </c>
    </row>
    <row r="269" spans="1:9" x14ac:dyDescent="0.25">
      <c r="A269">
        <f>Data!A270</f>
        <v>267</v>
      </c>
      <c r="B269" s="4">
        <f>'Data with Vol Ests'!D$502*('Data with Vol Ests'!D269+('Data with Vol Ests'!D270-'Data with Vol Ests'!D269)*('Data with Vol Ests'!G$503/'Data with Vol Ests'!G270))/'Data with Vol Ests'!D269</f>
        <v>11077.992314905787</v>
      </c>
      <c r="C269" s="4">
        <f>'Data with Vol Ests'!I$502*('Data with Vol Ests'!I269+('Data with Vol Ests'!I270-'Data with Vol Ests'!I269)*('Data with Vol Ests'!L$503/'Data with Vol Ests'!L270))/'Data with Vol Ests'!I269</f>
        <v>5284.2930934865135</v>
      </c>
      <c r="D269" s="4">
        <f>'Data with Vol Ests'!N$502*('Data with Vol Ests'!N269+('Data with Vol Ests'!N270-'Data with Vol Ests'!N269)*('Data with Vol Ests'!Q$503/'Data with Vol Ests'!Q270))/'Data with Vol Ests'!N269</f>
        <v>4292.5522023867825</v>
      </c>
      <c r="E269" s="4">
        <f>'Data with Vol Ests'!S$502*('Data with Vol Ests'!S269+('Data with Vol Ests'!S270-'Data with Vol Ests'!S269)*('Data with Vol Ests'!V$503/'Data with Vol Ests'!V270))/'Data with Vol Ests'!S269</f>
        <v>12373.818298993698</v>
      </c>
      <c r="G269" s="5">
        <f>$L$2*B269/Data!C$502+$M$2*C269/Data!D$502+$N$2*D269/Data!E$502+$O$2*E269/Data!F$502</f>
        <v>10290.497994069812</v>
      </c>
      <c r="I269" s="5">
        <f t="shared" si="4"/>
        <v>-290.49799406981219</v>
      </c>
    </row>
    <row r="270" spans="1:9" x14ac:dyDescent="0.25">
      <c r="A270">
        <f>Data!A271</f>
        <v>268</v>
      </c>
      <c r="B270" s="4">
        <f>'Data with Vol Ests'!D$502*('Data with Vol Ests'!D270+('Data with Vol Ests'!D271-'Data with Vol Ests'!D270)*('Data with Vol Ests'!G$503/'Data with Vol Ests'!G271))/'Data with Vol Ests'!D270</f>
        <v>10993.476726451943</v>
      </c>
      <c r="C270" s="4">
        <f>'Data with Vol Ests'!I$502*('Data with Vol Ests'!I270+('Data with Vol Ests'!I271-'Data with Vol Ests'!I270)*('Data with Vol Ests'!L$503/'Data with Vol Ests'!L271))/'Data with Vol Ests'!I270</f>
        <v>5164.5569352710891</v>
      </c>
      <c r="D270" s="4">
        <f>'Data with Vol Ests'!N$502*('Data with Vol Ests'!N270+('Data with Vol Ests'!N271-'Data with Vol Ests'!N270)*('Data with Vol Ests'!Q$503/'Data with Vol Ests'!Q271))/'Data with Vol Ests'!N270</f>
        <v>4199.1166169614644</v>
      </c>
      <c r="E270" s="4">
        <f>'Data with Vol Ests'!S$502*('Data with Vol Ests'!S270+('Data with Vol Ests'!S271-'Data with Vol Ests'!S270)*('Data with Vol Ests'!V$503/'Data with Vol Ests'!V271))/'Data with Vol Ests'!S270</f>
        <v>11966.020031851462</v>
      </c>
      <c r="G270" s="5">
        <f>$L$2*B270/Data!C$502+$M$2*C270/Data!D$502+$N$2*D270/Data!E$502+$O$2*E270/Data!F$502</f>
        <v>10098.74516929202</v>
      </c>
      <c r="I270" s="5">
        <f t="shared" si="4"/>
        <v>-98.745169292020364</v>
      </c>
    </row>
    <row r="271" spans="1:9" x14ac:dyDescent="0.25">
      <c r="A271">
        <f>Data!A272</f>
        <v>269</v>
      </c>
      <c r="B271" s="4">
        <f>'Data with Vol Ests'!D$502*('Data with Vol Ests'!D271+('Data with Vol Ests'!D272-'Data with Vol Ests'!D271)*('Data with Vol Ests'!G$503/'Data with Vol Ests'!G272))/'Data with Vol Ests'!D271</f>
        <v>11349.188062093033</v>
      </c>
      <c r="C271" s="4">
        <f>'Data with Vol Ests'!I$502*('Data with Vol Ests'!I271+('Data with Vol Ests'!I272-'Data with Vol Ests'!I271)*('Data with Vol Ests'!L$503/'Data with Vol Ests'!L272))/'Data with Vol Ests'!I271</f>
        <v>5264.3746718484144</v>
      </c>
      <c r="D271" s="4">
        <f>'Data with Vol Ests'!N$502*('Data with Vol Ests'!N271+('Data with Vol Ests'!N272-'Data with Vol Ests'!N271)*('Data with Vol Ests'!Q$503/'Data with Vol Ests'!Q272))/'Data with Vol Ests'!N271</f>
        <v>4319.9635370002752</v>
      </c>
      <c r="E271" s="4">
        <f>'Data with Vol Ests'!S$502*('Data with Vol Ests'!S271+('Data with Vol Ests'!S272-'Data with Vol Ests'!S271)*('Data with Vol Ests'!V$503/'Data with Vol Ests'!V272))/'Data with Vol Ests'!S271</f>
        <v>12060.752150317328</v>
      </c>
      <c r="G271" s="5">
        <f>$L$2*B271/Data!C$502+$M$2*C271/Data!D$502+$N$2*D271/Data!E$502+$O$2*E271/Data!F$502</f>
        <v>10333.960275743408</v>
      </c>
      <c r="I271" s="5">
        <f t="shared" si="4"/>
        <v>-333.96027574340769</v>
      </c>
    </row>
    <row r="272" spans="1:9" x14ac:dyDescent="0.25">
      <c r="A272">
        <f>Data!A273</f>
        <v>270</v>
      </c>
      <c r="B272" s="4">
        <f>'Data with Vol Ests'!D$502*('Data with Vol Ests'!D272+('Data with Vol Ests'!D273-'Data with Vol Ests'!D272)*('Data with Vol Ests'!G$503/'Data with Vol Ests'!G273))/'Data with Vol Ests'!D272</f>
        <v>10956.038571020825</v>
      </c>
      <c r="C272" s="4">
        <f>'Data with Vol Ests'!I$502*('Data with Vol Ests'!I272+('Data with Vol Ests'!I273-'Data with Vol Ests'!I272)*('Data with Vol Ests'!L$503/'Data with Vol Ests'!L273))/'Data with Vol Ests'!I272</f>
        <v>5186.8939033989982</v>
      </c>
      <c r="D272" s="4">
        <f>'Data with Vol Ests'!N$502*('Data with Vol Ests'!N272+('Data with Vol Ests'!N273-'Data with Vol Ests'!N272)*('Data with Vol Ests'!Q$503/'Data with Vol Ests'!Q273))/'Data with Vol Ests'!N272</f>
        <v>4269.0560431088652</v>
      </c>
      <c r="E272" s="4">
        <f>'Data with Vol Ests'!S$502*('Data with Vol Ests'!S272+('Data with Vol Ests'!S273-'Data with Vol Ests'!S272)*('Data with Vol Ests'!V$503/'Data with Vol Ests'!V273))/'Data with Vol Ests'!S272</f>
        <v>12191.909190669128</v>
      </c>
      <c r="G272" s="5">
        <f>$L$2*B272/Data!C$502+$M$2*C272/Data!D$502+$N$2*D272/Data!E$502+$O$2*E272/Data!F$502</f>
        <v>10152.351010767075</v>
      </c>
      <c r="I272" s="5">
        <f t="shared" si="4"/>
        <v>-152.35101076707542</v>
      </c>
    </row>
    <row r="273" spans="1:9" x14ac:dyDescent="0.25">
      <c r="A273">
        <f>Data!A274</f>
        <v>271</v>
      </c>
      <c r="B273" s="4">
        <f>'Data with Vol Ests'!D$502*('Data with Vol Ests'!D273+('Data with Vol Ests'!D274-'Data with Vol Ests'!D273)*('Data with Vol Ests'!G$503/'Data with Vol Ests'!G274))/'Data with Vol Ests'!D273</f>
        <v>10887.868201900532</v>
      </c>
      <c r="C273" s="4">
        <f>'Data with Vol Ests'!I$502*('Data with Vol Ests'!I273+('Data with Vol Ests'!I274-'Data with Vol Ests'!I273)*('Data with Vol Ests'!L$503/'Data with Vol Ests'!L274))/'Data with Vol Ests'!I273</f>
        <v>5259.5890375294184</v>
      </c>
      <c r="D273" s="4">
        <f>'Data with Vol Ests'!N$502*('Data with Vol Ests'!N273+('Data with Vol Ests'!N274-'Data with Vol Ests'!N273)*('Data with Vol Ests'!Q$503/'Data with Vol Ests'!Q274))/'Data with Vol Ests'!N273</f>
        <v>4238.2930224634047</v>
      </c>
      <c r="E273" s="4">
        <f>'Data with Vol Ests'!S$502*('Data with Vol Ests'!S273+('Data with Vol Ests'!S274-'Data with Vol Ests'!S273)*('Data with Vol Ests'!V$503/'Data with Vol Ests'!V274))/'Data with Vol Ests'!S273</f>
        <v>12147.943516399189</v>
      </c>
      <c r="G273" s="5">
        <f>$L$2*B273/Data!C$502+$M$2*C273/Data!D$502+$N$2*D273/Data!E$502+$O$2*E273/Data!F$502</f>
        <v>10155.225500645027</v>
      </c>
      <c r="I273" s="5">
        <f t="shared" si="4"/>
        <v>-155.22550064502684</v>
      </c>
    </row>
    <row r="274" spans="1:9" x14ac:dyDescent="0.25">
      <c r="A274">
        <f>Data!A275</f>
        <v>272</v>
      </c>
      <c r="B274" s="4">
        <f>'Data with Vol Ests'!D$502*('Data with Vol Ests'!D274+('Data with Vol Ests'!D275-'Data with Vol Ests'!D274)*('Data with Vol Ests'!G$503/'Data with Vol Ests'!G275))/'Data with Vol Ests'!D274</f>
        <v>11032.946839476079</v>
      </c>
      <c r="C274" s="4">
        <f>'Data with Vol Ests'!I$502*('Data with Vol Ests'!I274+('Data with Vol Ests'!I275-'Data with Vol Ests'!I274)*('Data with Vol Ests'!L$503/'Data with Vol Ests'!L275))/'Data with Vol Ests'!I274</f>
        <v>5220.3108003475982</v>
      </c>
      <c r="D274" s="4">
        <f>'Data with Vol Ests'!N$502*('Data with Vol Ests'!N274+('Data with Vol Ests'!N275-'Data with Vol Ests'!N274)*('Data with Vol Ests'!Q$503/'Data with Vol Ests'!Q275))/'Data with Vol Ests'!N274</f>
        <v>4223.7463785241907</v>
      </c>
      <c r="E274" s="4">
        <f>'Data with Vol Ests'!S$502*('Data with Vol Ests'!S274+('Data with Vol Ests'!S275-'Data with Vol Ests'!S274)*('Data with Vol Ests'!V$503/'Data with Vol Ests'!V275))/'Data with Vol Ests'!S274</f>
        <v>11906.225565258861</v>
      </c>
      <c r="G274" s="5">
        <f>$L$2*B274/Data!C$502+$M$2*C274/Data!D$502+$N$2*D274/Data!E$502+$O$2*E274/Data!F$502</f>
        <v>10142.269359003152</v>
      </c>
      <c r="I274" s="5">
        <f t="shared" si="4"/>
        <v>-142.2693590031522</v>
      </c>
    </row>
    <row r="275" spans="1:9" x14ac:dyDescent="0.25">
      <c r="A275">
        <f>Data!A276</f>
        <v>273</v>
      </c>
      <c r="B275" s="4">
        <f>'Data with Vol Ests'!D$502*('Data with Vol Ests'!D275+('Data with Vol Ests'!D276-'Data with Vol Ests'!D275)*('Data with Vol Ests'!G$503/'Data with Vol Ests'!G276))/'Data with Vol Ests'!D275</f>
        <v>11186.46315109337</v>
      </c>
      <c r="C275" s="4">
        <f>'Data with Vol Ests'!I$502*('Data with Vol Ests'!I275+('Data with Vol Ests'!I276-'Data with Vol Ests'!I275)*('Data with Vol Ests'!L$503/'Data with Vol Ests'!L276))/'Data with Vol Ests'!I275</f>
        <v>5287.4406756849376</v>
      </c>
      <c r="D275" s="4">
        <f>'Data with Vol Ests'!N$502*('Data with Vol Ests'!N275+('Data with Vol Ests'!N276-'Data with Vol Ests'!N275)*('Data with Vol Ests'!Q$503/'Data with Vol Ests'!Q276))/'Data with Vol Ests'!N275</f>
        <v>4295.4117024011175</v>
      </c>
      <c r="E275" s="4">
        <f>'Data with Vol Ests'!S$502*('Data with Vol Ests'!S275+('Data with Vol Ests'!S276-'Data with Vol Ests'!S275)*('Data with Vol Ests'!V$503/'Data with Vol Ests'!V276))/'Data with Vol Ests'!S275</f>
        <v>11980.067860143878</v>
      </c>
      <c r="G275" s="5">
        <f>$L$2*B275/Data!C$502+$M$2*C275/Data!D$502+$N$2*D275/Data!E$502+$O$2*E275/Data!F$502</f>
        <v>10268.125083986313</v>
      </c>
      <c r="I275" s="5">
        <f t="shared" si="4"/>
        <v>-268.12508398631326</v>
      </c>
    </row>
    <row r="276" spans="1:9" x14ac:dyDescent="0.25">
      <c r="A276">
        <f>Data!A277</f>
        <v>274</v>
      </c>
      <c r="B276" s="4">
        <f>'Data with Vol Ests'!D$502*('Data with Vol Ests'!D276+('Data with Vol Ests'!D277-'Data with Vol Ests'!D276)*('Data with Vol Ests'!G$503/'Data with Vol Ests'!G277))/'Data with Vol Ests'!D276</f>
        <v>11200.433589505532</v>
      </c>
      <c r="C276" s="4">
        <f>'Data with Vol Ests'!I$502*('Data with Vol Ests'!I276+('Data with Vol Ests'!I277-'Data with Vol Ests'!I276)*('Data with Vol Ests'!L$503/'Data with Vol Ests'!L277))/'Data with Vol Ests'!I276</f>
        <v>5234.4813633305548</v>
      </c>
      <c r="D276" s="4">
        <f>'Data with Vol Ests'!N$502*('Data with Vol Ests'!N276+('Data with Vol Ests'!N277-'Data with Vol Ests'!N276)*('Data with Vol Ests'!Q$503/'Data with Vol Ests'!Q277))/'Data with Vol Ests'!N276</f>
        <v>4260.3084656313886</v>
      </c>
      <c r="E276" s="4">
        <f>'Data with Vol Ests'!S$502*('Data with Vol Ests'!S276+('Data with Vol Ests'!S277-'Data with Vol Ests'!S276)*('Data with Vol Ests'!V$503/'Data with Vol Ests'!V277))/'Data with Vol Ests'!S276</f>
        <v>12100.964928338624</v>
      </c>
      <c r="G276" s="5">
        <f>$L$2*B276/Data!C$502+$M$2*C276/Data!D$502+$N$2*D276/Data!E$502+$O$2*E276/Data!F$502</f>
        <v>10253.534539053675</v>
      </c>
      <c r="I276" s="5">
        <f t="shared" si="4"/>
        <v>-253.53453905367496</v>
      </c>
    </row>
    <row r="277" spans="1:9" x14ac:dyDescent="0.25">
      <c r="A277">
        <f>Data!A278</f>
        <v>275</v>
      </c>
      <c r="B277" s="4">
        <f>'Data with Vol Ests'!D$502*('Data with Vol Ests'!D277+('Data with Vol Ests'!D278-'Data with Vol Ests'!D277)*('Data with Vol Ests'!G$503/'Data with Vol Ests'!G278))/'Data with Vol Ests'!D277</f>
        <v>10865.576715025514</v>
      </c>
      <c r="C277" s="4">
        <f>'Data with Vol Ests'!I$502*('Data with Vol Ests'!I277+('Data with Vol Ests'!I278-'Data with Vol Ests'!I277)*('Data with Vol Ests'!L$503/'Data with Vol Ests'!L278))/'Data with Vol Ests'!I277</f>
        <v>5231.546017216715</v>
      </c>
      <c r="D277" s="4">
        <f>'Data with Vol Ests'!N$502*('Data with Vol Ests'!N277+('Data with Vol Ests'!N278-'Data with Vol Ests'!N277)*('Data with Vol Ests'!Q$503/'Data with Vol Ests'!Q278))/'Data with Vol Ests'!N277</f>
        <v>4183.7131360694893</v>
      </c>
      <c r="E277" s="4">
        <f>'Data with Vol Ests'!S$502*('Data with Vol Ests'!S277+('Data with Vol Ests'!S278-'Data with Vol Ests'!S277)*('Data with Vol Ests'!V$503/'Data with Vol Ests'!V278))/'Data with Vol Ests'!S277</f>
        <v>12024.810574753212</v>
      </c>
      <c r="G277" s="5">
        <f>$L$2*B277/Data!C$502+$M$2*C277/Data!D$502+$N$2*D277/Data!E$502+$O$2*E277/Data!F$502</f>
        <v>10096.886025072683</v>
      </c>
      <c r="I277" s="5">
        <f t="shared" si="4"/>
        <v>-96.886025072682969</v>
      </c>
    </row>
    <row r="278" spans="1:9" x14ac:dyDescent="0.25">
      <c r="A278">
        <f>Data!A279</f>
        <v>276</v>
      </c>
      <c r="B278" s="4">
        <f>'Data with Vol Ests'!D$502*('Data with Vol Ests'!D278+('Data with Vol Ests'!D279-'Data with Vol Ests'!D278)*('Data with Vol Ests'!G$503/'Data with Vol Ests'!G279))/'Data with Vol Ests'!D278</f>
        <v>10903.383786977523</v>
      </c>
      <c r="C278" s="4">
        <f>'Data with Vol Ests'!I$502*('Data with Vol Ests'!I278+('Data with Vol Ests'!I279-'Data with Vol Ests'!I278)*('Data with Vol Ests'!L$503/'Data with Vol Ests'!L279))/'Data with Vol Ests'!I278</f>
        <v>5381.4550658850931</v>
      </c>
      <c r="D278" s="4">
        <f>'Data with Vol Ests'!N$502*('Data with Vol Ests'!N278+('Data with Vol Ests'!N279-'Data with Vol Ests'!N278)*('Data with Vol Ests'!Q$503/'Data with Vol Ests'!Q279))/'Data with Vol Ests'!N278</f>
        <v>4272.9811330708617</v>
      </c>
      <c r="E278" s="4">
        <f>'Data with Vol Ests'!S$502*('Data with Vol Ests'!S278+('Data with Vol Ests'!S279-'Data with Vol Ests'!S278)*('Data with Vol Ests'!V$503/'Data with Vol Ests'!V279))/'Data with Vol Ests'!S278</f>
        <v>12300.772424158235</v>
      </c>
      <c r="G278" s="5">
        <f>$L$2*B278/Data!C$502+$M$2*C278/Data!D$502+$N$2*D278/Data!E$502+$O$2*E278/Data!F$502</f>
        <v>10266.36670576502</v>
      </c>
      <c r="I278" s="5">
        <f t="shared" si="4"/>
        <v>-266.36670576502001</v>
      </c>
    </row>
    <row r="279" spans="1:9" x14ac:dyDescent="0.25">
      <c r="A279">
        <f>Data!A280</f>
        <v>277</v>
      </c>
      <c r="B279" s="4">
        <f>'Data with Vol Ests'!D$502*('Data with Vol Ests'!D279+('Data with Vol Ests'!D280-'Data with Vol Ests'!D279)*('Data with Vol Ests'!G$503/'Data with Vol Ests'!G280))/'Data with Vol Ests'!D279</f>
        <v>11171.70535212793</v>
      </c>
      <c r="C279" s="4">
        <f>'Data with Vol Ests'!I$502*('Data with Vol Ests'!I279+('Data with Vol Ests'!I280-'Data with Vol Ests'!I279)*('Data with Vol Ests'!L$503/'Data with Vol Ests'!L280))/'Data with Vol Ests'!I279</f>
        <v>5209.1696453115592</v>
      </c>
      <c r="D279" s="4">
        <f>'Data with Vol Ests'!N$502*('Data with Vol Ests'!N279+('Data with Vol Ests'!N280-'Data with Vol Ests'!N279)*('Data with Vol Ests'!Q$503/'Data with Vol Ests'!Q280))/'Data with Vol Ests'!N279</f>
        <v>4190.1806261735182</v>
      </c>
      <c r="E279" s="4">
        <f>'Data with Vol Ests'!S$502*('Data with Vol Ests'!S279+('Data with Vol Ests'!S280-'Data with Vol Ests'!S279)*('Data with Vol Ests'!V$503/'Data with Vol Ests'!V280))/'Data with Vol Ests'!S279</f>
        <v>11876.794012193917</v>
      </c>
      <c r="G279" s="5">
        <f>$L$2*B279/Data!C$502+$M$2*C279/Data!D$502+$N$2*D279/Data!E$502+$O$2*E279/Data!F$502</f>
        <v>10173.966104916572</v>
      </c>
      <c r="I279" s="5">
        <f t="shared" si="4"/>
        <v>-173.96610491657157</v>
      </c>
    </row>
    <row r="280" spans="1:9" x14ac:dyDescent="0.25">
      <c r="A280">
        <f>Data!A281</f>
        <v>278</v>
      </c>
      <c r="B280" s="4">
        <f>'Data with Vol Ests'!D$502*('Data with Vol Ests'!D280+('Data with Vol Ests'!D281-'Data with Vol Ests'!D280)*('Data with Vol Ests'!G$503/'Data with Vol Ests'!G281))/'Data with Vol Ests'!D280</f>
        <v>10811.4355017529</v>
      </c>
      <c r="C280" s="4">
        <f>'Data with Vol Ests'!I$502*('Data with Vol Ests'!I280+('Data with Vol Ests'!I281-'Data with Vol Ests'!I280)*('Data with Vol Ests'!L$503/'Data with Vol Ests'!L281))/'Data with Vol Ests'!I280</f>
        <v>5022.6818565153244</v>
      </c>
      <c r="D280" s="4">
        <f>'Data with Vol Ests'!N$502*('Data with Vol Ests'!N280+('Data with Vol Ests'!N281-'Data with Vol Ests'!N280)*('Data with Vol Ests'!Q$503/'Data with Vol Ests'!Q281))/'Data with Vol Ests'!N280</f>
        <v>4153.7114264672909</v>
      </c>
      <c r="E280" s="4">
        <f>'Data with Vol Ests'!S$502*('Data with Vol Ests'!S280+('Data with Vol Ests'!S281-'Data with Vol Ests'!S280)*('Data with Vol Ests'!V$503/'Data with Vol Ests'!V281))/'Data with Vol Ests'!S280</f>
        <v>12034.725614531008</v>
      </c>
      <c r="G280" s="5">
        <f>$L$2*B280/Data!C$502+$M$2*C280/Data!D$502+$N$2*D280/Data!E$502+$O$2*E280/Data!F$502</f>
        <v>9948.2581725626496</v>
      </c>
      <c r="I280" s="5">
        <f t="shared" si="4"/>
        <v>51.741827437350366</v>
      </c>
    </row>
    <row r="281" spans="1:9" x14ac:dyDescent="0.25">
      <c r="A281">
        <f>Data!A282</f>
        <v>279</v>
      </c>
      <c r="B281" s="4">
        <f>'Data with Vol Ests'!D$502*('Data with Vol Ests'!D281+('Data with Vol Ests'!D282-'Data with Vol Ests'!D281)*('Data with Vol Ests'!G$503/'Data with Vol Ests'!G282))/'Data with Vol Ests'!D281</f>
        <v>10880.17429203028</v>
      </c>
      <c r="C281" s="4">
        <f>'Data with Vol Ests'!I$502*('Data with Vol Ests'!I281+('Data with Vol Ests'!I282-'Data with Vol Ests'!I281)*('Data with Vol Ests'!L$503/'Data with Vol Ests'!L282))/'Data with Vol Ests'!I281</f>
        <v>5135.6566941671144</v>
      </c>
      <c r="D281" s="4">
        <f>'Data with Vol Ests'!N$502*('Data with Vol Ests'!N281+('Data with Vol Ests'!N282-'Data with Vol Ests'!N281)*('Data with Vol Ests'!Q$503/'Data with Vol Ests'!Q282))/'Data with Vol Ests'!N281</f>
        <v>4158.7944312622813</v>
      </c>
      <c r="E281" s="4">
        <f>'Data with Vol Ests'!S$502*('Data with Vol Ests'!S281+('Data with Vol Ests'!S282-'Data with Vol Ests'!S281)*('Data with Vol Ests'!V$503/'Data with Vol Ests'!V282))/'Data with Vol Ests'!S281</f>
        <v>11769.618123487739</v>
      </c>
      <c r="G281" s="5">
        <f>$L$2*B281/Data!C$502+$M$2*C281/Data!D$502+$N$2*D281/Data!E$502+$O$2*E281/Data!F$502</f>
        <v>9997.6412782320876</v>
      </c>
      <c r="I281" s="5">
        <f t="shared" si="4"/>
        <v>2.3587217679123569</v>
      </c>
    </row>
    <row r="282" spans="1:9" x14ac:dyDescent="0.25">
      <c r="A282">
        <f>Data!A283</f>
        <v>280</v>
      </c>
      <c r="B282" s="4">
        <f>'Data with Vol Ests'!D$502*('Data with Vol Ests'!D282+('Data with Vol Ests'!D283-'Data with Vol Ests'!D282)*('Data with Vol Ests'!G$503/'Data with Vol Ests'!G283))/'Data with Vol Ests'!D282</f>
        <v>10980.753093686473</v>
      </c>
      <c r="C282" s="4">
        <f>'Data with Vol Ests'!I$502*('Data with Vol Ests'!I282+('Data with Vol Ests'!I283-'Data with Vol Ests'!I282)*('Data with Vol Ests'!L$503/'Data with Vol Ests'!L283))/'Data with Vol Ests'!I282</f>
        <v>5329.7610441534316</v>
      </c>
      <c r="D282" s="4">
        <f>'Data with Vol Ests'!N$502*('Data with Vol Ests'!N282+('Data with Vol Ests'!N283-'Data with Vol Ests'!N282)*('Data with Vol Ests'!Q$503/'Data with Vol Ests'!Q283))/'Data with Vol Ests'!N282</f>
        <v>4320.7250537780574</v>
      </c>
      <c r="E282" s="4">
        <f>'Data with Vol Ests'!S$502*('Data with Vol Ests'!S282+('Data with Vol Ests'!S283-'Data with Vol Ests'!S282)*('Data with Vol Ests'!V$503/'Data with Vol Ests'!V283))/'Data with Vol Ests'!S282</f>
        <v>11807.366841490993</v>
      </c>
      <c r="G282" s="5">
        <f>$L$2*B282/Data!C$502+$M$2*C282/Data!D$502+$N$2*D282/Data!E$502+$O$2*E282/Data!F$502</f>
        <v>10194.671115316667</v>
      </c>
      <c r="I282" s="5">
        <f t="shared" si="4"/>
        <v>-194.67111531666706</v>
      </c>
    </row>
    <row r="283" spans="1:9" x14ac:dyDescent="0.25">
      <c r="A283">
        <f>Data!A284</f>
        <v>281</v>
      </c>
      <c r="B283" s="4">
        <f>'Data with Vol Ests'!D$502*('Data with Vol Ests'!D283+('Data with Vol Ests'!D284-'Data with Vol Ests'!D283)*('Data with Vol Ests'!G$503/'Data with Vol Ests'!G284))/'Data with Vol Ests'!D283</f>
        <v>11014.579274126392</v>
      </c>
      <c r="C283" s="4">
        <f>'Data with Vol Ests'!I$502*('Data with Vol Ests'!I283+('Data with Vol Ests'!I284-'Data with Vol Ests'!I283)*('Data with Vol Ests'!L$503/'Data with Vol Ests'!L284))/'Data with Vol Ests'!I283</f>
        <v>5054.2395892030499</v>
      </c>
      <c r="D283" s="4">
        <f>'Data with Vol Ests'!N$502*('Data with Vol Ests'!N283+('Data with Vol Ests'!N284-'Data with Vol Ests'!N283)*('Data with Vol Ests'!Q$503/'Data with Vol Ests'!Q284))/'Data with Vol Ests'!N283</f>
        <v>4117.2077529348917</v>
      </c>
      <c r="E283" s="4">
        <f>'Data with Vol Ests'!S$502*('Data with Vol Ests'!S283+('Data with Vol Ests'!S284-'Data with Vol Ests'!S283)*('Data with Vol Ests'!V$503/'Data with Vol Ests'!V284))/'Data with Vol Ests'!S283</f>
        <v>12174.350150148377</v>
      </c>
      <c r="G283" s="5">
        <f>$L$2*B283/Data!C$502+$M$2*C283/Data!D$502+$N$2*D283/Data!E$502+$O$2*E283/Data!F$502</f>
        <v>10056.079000621643</v>
      </c>
      <c r="I283" s="5">
        <f t="shared" si="4"/>
        <v>-56.07900062164299</v>
      </c>
    </row>
    <row r="284" spans="1:9" x14ac:dyDescent="0.25">
      <c r="A284">
        <f>Data!A285</f>
        <v>282</v>
      </c>
      <c r="B284" s="4">
        <f>'Data with Vol Ests'!D$502*('Data with Vol Ests'!D284+('Data with Vol Ests'!D285-'Data with Vol Ests'!D284)*('Data with Vol Ests'!G$503/'Data with Vol Ests'!G285))/'Data with Vol Ests'!D284</f>
        <v>10231.034518729666</v>
      </c>
      <c r="C284" s="4">
        <f>'Data with Vol Ests'!I$502*('Data with Vol Ests'!I284+('Data with Vol Ests'!I285-'Data with Vol Ests'!I284)*('Data with Vol Ests'!L$503/'Data with Vol Ests'!L285))/'Data with Vol Ests'!I284</f>
        <v>5024.1684570881243</v>
      </c>
      <c r="D284" s="4">
        <f>'Data with Vol Ests'!N$502*('Data with Vol Ests'!N284+('Data with Vol Ests'!N285-'Data with Vol Ests'!N284)*('Data with Vol Ests'!Q$503/'Data with Vol Ests'!Q285))/'Data with Vol Ests'!N284</f>
        <v>4168.9924435544117</v>
      </c>
      <c r="E284" s="4">
        <f>'Data with Vol Ests'!S$502*('Data with Vol Ests'!S284+('Data with Vol Ests'!S285-'Data with Vol Ests'!S284)*('Data with Vol Ests'!V$503/'Data with Vol Ests'!V285))/'Data with Vol Ests'!S284</f>
        <v>11679.616065614016</v>
      </c>
      <c r="G284" s="5">
        <f>$L$2*B284/Data!C$502+$M$2*C284/Data!D$502+$N$2*D284/Data!E$502+$O$2*E284/Data!F$502</f>
        <v>9679.7608224625073</v>
      </c>
      <c r="I284" s="5">
        <f t="shared" si="4"/>
        <v>320.23917753749265</v>
      </c>
    </row>
    <row r="285" spans="1:9" x14ac:dyDescent="0.25">
      <c r="A285">
        <f>Data!A286</f>
        <v>283</v>
      </c>
      <c r="B285" s="4">
        <f>'Data with Vol Ests'!D$502*('Data with Vol Ests'!D285+('Data with Vol Ests'!D286-'Data with Vol Ests'!D285)*('Data with Vol Ests'!G$503/'Data with Vol Ests'!G286))/'Data with Vol Ests'!D285</f>
        <v>11101.148682301717</v>
      </c>
      <c r="C285" s="4">
        <f>'Data with Vol Ests'!I$502*('Data with Vol Ests'!I285+('Data with Vol Ests'!I286-'Data with Vol Ests'!I285)*('Data with Vol Ests'!L$503/'Data with Vol Ests'!L286))/'Data with Vol Ests'!I285</f>
        <v>5050.8547730719556</v>
      </c>
      <c r="D285" s="4">
        <f>'Data with Vol Ests'!N$502*('Data with Vol Ests'!N285+('Data with Vol Ests'!N286-'Data with Vol Ests'!N285)*('Data with Vol Ests'!Q$503/'Data with Vol Ests'!Q286))/'Data with Vol Ests'!N285</f>
        <v>4050.647797159419</v>
      </c>
      <c r="E285" s="4">
        <f>'Data with Vol Ests'!S$502*('Data with Vol Ests'!S285+('Data with Vol Ests'!S286-'Data with Vol Ests'!S285)*('Data with Vol Ests'!V$503/'Data with Vol Ests'!V286))/'Data with Vol Ests'!S285</f>
        <v>11588.397840424375</v>
      </c>
      <c r="G285" s="5">
        <f>$L$2*B285/Data!C$502+$M$2*C285/Data!D$502+$N$2*D285/Data!E$502+$O$2*E285/Data!F$502</f>
        <v>9973.1661727626961</v>
      </c>
      <c r="I285" s="5">
        <f t="shared" si="4"/>
        <v>26.833827237303922</v>
      </c>
    </row>
    <row r="286" spans="1:9" x14ac:dyDescent="0.25">
      <c r="A286">
        <f>Data!A287</f>
        <v>284</v>
      </c>
      <c r="B286" s="4">
        <f>'Data with Vol Ests'!D$502*('Data with Vol Ests'!D286+('Data with Vol Ests'!D287-'Data with Vol Ests'!D286)*('Data with Vol Ests'!G$503/'Data with Vol Ests'!G287))/'Data with Vol Ests'!D286</f>
        <v>11219.011444550071</v>
      </c>
      <c r="C286" s="4">
        <f>'Data with Vol Ests'!I$502*('Data with Vol Ests'!I286+('Data with Vol Ests'!I287-'Data with Vol Ests'!I286)*('Data with Vol Ests'!L$503/'Data with Vol Ests'!L287))/'Data with Vol Ests'!I286</f>
        <v>5315.115527804568</v>
      </c>
      <c r="D286" s="4">
        <f>'Data with Vol Ests'!N$502*('Data with Vol Ests'!N286+('Data with Vol Ests'!N287-'Data with Vol Ests'!N286)*('Data with Vol Ests'!Q$503/'Data with Vol Ests'!Q287))/'Data with Vol Ests'!N286</f>
        <v>4322.8309331230976</v>
      </c>
      <c r="E286" s="4">
        <f>'Data with Vol Ests'!S$502*('Data with Vol Ests'!S286+('Data with Vol Ests'!S287-'Data with Vol Ests'!S286)*('Data with Vol Ests'!V$503/'Data with Vol Ests'!V287))/'Data with Vol Ests'!S286</f>
        <v>12019.545161370514</v>
      </c>
      <c r="G286" s="5">
        <f>$L$2*B286/Data!C$502+$M$2*C286/Data!D$502+$N$2*D286/Data!E$502+$O$2*E286/Data!F$502</f>
        <v>10309.62642301551</v>
      </c>
      <c r="I286" s="5">
        <f t="shared" si="4"/>
        <v>-309.62642301551023</v>
      </c>
    </row>
    <row r="287" spans="1:9" x14ac:dyDescent="0.25">
      <c r="A287">
        <f>Data!A288</f>
        <v>285</v>
      </c>
      <c r="B287" s="4">
        <f>'Data with Vol Ests'!D$502*('Data with Vol Ests'!D287+('Data with Vol Ests'!D288-'Data with Vol Ests'!D287)*('Data with Vol Ests'!G$503/'Data with Vol Ests'!G288))/'Data with Vol Ests'!D287</f>
        <v>11020.289693698722</v>
      </c>
      <c r="C287" s="4">
        <f>'Data with Vol Ests'!I$502*('Data with Vol Ests'!I287+('Data with Vol Ests'!I288-'Data with Vol Ests'!I287)*('Data with Vol Ests'!L$503/'Data with Vol Ests'!L288))/'Data with Vol Ests'!I287</f>
        <v>5127.622195320183</v>
      </c>
      <c r="D287" s="4">
        <f>'Data with Vol Ests'!N$502*('Data with Vol Ests'!N287+('Data with Vol Ests'!N288-'Data with Vol Ests'!N287)*('Data with Vol Ests'!Q$503/'Data with Vol Ests'!Q288))/'Data with Vol Ests'!N287</f>
        <v>4159.841498556133</v>
      </c>
      <c r="E287" s="4">
        <f>'Data with Vol Ests'!S$502*('Data with Vol Ests'!S287+('Data with Vol Ests'!S288-'Data with Vol Ests'!S287)*('Data with Vol Ests'!V$503/'Data with Vol Ests'!V288))/'Data with Vol Ests'!S287</f>
        <v>11904.420763552369</v>
      </c>
      <c r="G287" s="5">
        <f>$L$2*B287/Data!C$502+$M$2*C287/Data!D$502+$N$2*D287/Data!E$502+$O$2*E287/Data!F$502</f>
        <v>10067.19321801369</v>
      </c>
      <c r="I287" s="5">
        <f t="shared" si="4"/>
        <v>-67.193218013690057</v>
      </c>
    </row>
    <row r="288" spans="1:9" x14ac:dyDescent="0.25">
      <c r="A288">
        <f>Data!A289</f>
        <v>286</v>
      </c>
      <c r="B288" s="4">
        <f>'Data with Vol Ests'!D$502*('Data with Vol Ests'!D288+('Data with Vol Ests'!D289-'Data with Vol Ests'!D288)*('Data with Vol Ests'!G$503/'Data with Vol Ests'!G289))/'Data with Vol Ests'!D288</f>
        <v>11015.855125200234</v>
      </c>
      <c r="C288" s="4">
        <f>'Data with Vol Ests'!I$502*('Data with Vol Ests'!I288+('Data with Vol Ests'!I289-'Data with Vol Ests'!I288)*('Data with Vol Ests'!L$503/'Data with Vol Ests'!L289))/'Data with Vol Ests'!I288</f>
        <v>5407.5501278619422</v>
      </c>
      <c r="D288" s="4">
        <f>'Data with Vol Ests'!N$502*('Data with Vol Ests'!N288+('Data with Vol Ests'!N289-'Data with Vol Ests'!N288)*('Data with Vol Ests'!Q$503/'Data with Vol Ests'!Q289))/'Data with Vol Ests'!N288</f>
        <v>4420.8030334730629</v>
      </c>
      <c r="E288" s="4">
        <f>'Data with Vol Ests'!S$502*('Data with Vol Ests'!S288+('Data with Vol Ests'!S289-'Data with Vol Ests'!S288)*('Data with Vol Ests'!V$503/'Data with Vol Ests'!V289))/'Data with Vol Ests'!S288</f>
        <v>11921.748134662572</v>
      </c>
      <c r="G288" s="5">
        <f>$L$2*B288/Data!C$502+$M$2*C288/Data!D$502+$N$2*D288/Data!E$502+$O$2*E288/Data!F$502</f>
        <v>10296.644985160952</v>
      </c>
      <c r="I288" s="5">
        <f t="shared" si="4"/>
        <v>-296.64498516095227</v>
      </c>
    </row>
    <row r="289" spans="1:9" x14ac:dyDescent="0.25">
      <c r="A289">
        <f>Data!A290</f>
        <v>287</v>
      </c>
      <c r="B289" s="4">
        <f>'Data with Vol Ests'!D$502*('Data with Vol Ests'!D289+('Data with Vol Ests'!D290-'Data with Vol Ests'!D289)*('Data with Vol Ests'!G$503/'Data with Vol Ests'!G290))/'Data with Vol Ests'!D289</f>
        <v>11281.147780788753</v>
      </c>
      <c r="C289" s="4">
        <f>'Data with Vol Ests'!I$502*('Data with Vol Ests'!I289+('Data with Vol Ests'!I290-'Data with Vol Ests'!I289)*('Data with Vol Ests'!L$503/'Data with Vol Ests'!L290))/'Data with Vol Ests'!I289</f>
        <v>5379.3456388917302</v>
      </c>
      <c r="D289" s="4">
        <f>'Data with Vol Ests'!N$502*('Data with Vol Ests'!N289+('Data with Vol Ests'!N290-'Data with Vol Ests'!N289)*('Data with Vol Ests'!Q$503/'Data with Vol Ests'!Q290))/'Data with Vol Ests'!N289</f>
        <v>4300.978261313684</v>
      </c>
      <c r="E289" s="4">
        <f>'Data with Vol Ests'!S$502*('Data with Vol Ests'!S289+('Data with Vol Ests'!S290-'Data with Vol Ests'!S289)*('Data with Vol Ests'!V$503/'Data with Vol Ests'!V290))/'Data with Vol Ests'!S289</f>
        <v>12267.612869455819</v>
      </c>
      <c r="G289" s="5">
        <f>$L$2*B289/Data!C$502+$M$2*C289/Data!D$502+$N$2*D289/Data!E$502+$O$2*E289/Data!F$502</f>
        <v>10406.042387851106</v>
      </c>
      <c r="I289" s="5">
        <f t="shared" si="4"/>
        <v>-406.04238785110647</v>
      </c>
    </row>
    <row r="290" spans="1:9" x14ac:dyDescent="0.25">
      <c r="A290">
        <f>Data!A291</f>
        <v>288</v>
      </c>
      <c r="B290" s="4">
        <f>'Data with Vol Ests'!D$502*('Data with Vol Ests'!D290+('Data with Vol Ests'!D291-'Data with Vol Ests'!D290)*('Data with Vol Ests'!G$503/'Data with Vol Ests'!G291))/'Data with Vol Ests'!D290</f>
        <v>11142.504537554822</v>
      </c>
      <c r="C290" s="4">
        <f>'Data with Vol Ests'!I$502*('Data with Vol Ests'!I290+('Data with Vol Ests'!I291-'Data with Vol Ests'!I290)*('Data with Vol Ests'!L$503/'Data with Vol Ests'!L291))/'Data with Vol Ests'!I290</f>
        <v>5290.5381770281265</v>
      </c>
      <c r="D290" s="4">
        <f>'Data with Vol Ests'!N$502*('Data with Vol Ests'!N290+('Data with Vol Ests'!N291-'Data with Vol Ests'!N290)*('Data with Vol Ests'!Q$503/'Data with Vol Ests'!Q291))/'Data with Vol Ests'!N290</f>
        <v>4316.7121228042261</v>
      </c>
      <c r="E290" s="4">
        <f>'Data with Vol Ests'!S$502*('Data with Vol Ests'!S290+('Data with Vol Ests'!S291-'Data with Vol Ests'!S290)*('Data with Vol Ests'!V$503/'Data with Vol Ests'!V291))/'Data with Vol Ests'!S290</f>
        <v>12229.205477667399</v>
      </c>
      <c r="G290" s="5">
        <f>$L$2*B290/Data!C$502+$M$2*C290/Data!D$502+$N$2*D290/Data!E$502+$O$2*E290/Data!F$502</f>
        <v>10300.011153532976</v>
      </c>
      <c r="I290" s="5">
        <f t="shared" si="4"/>
        <v>-300.0111535329761</v>
      </c>
    </row>
    <row r="291" spans="1:9" x14ac:dyDescent="0.25">
      <c r="A291">
        <f>Data!A292</f>
        <v>289</v>
      </c>
      <c r="B291" s="4">
        <f>'Data with Vol Ests'!D$502*('Data with Vol Ests'!D291+('Data with Vol Ests'!D292-'Data with Vol Ests'!D291)*('Data with Vol Ests'!G$503/'Data with Vol Ests'!G292))/'Data with Vol Ests'!D291</f>
        <v>10871.902217985287</v>
      </c>
      <c r="C291" s="4">
        <f>'Data with Vol Ests'!I$502*('Data with Vol Ests'!I291+('Data with Vol Ests'!I292-'Data with Vol Ests'!I291)*('Data with Vol Ests'!L$503/'Data with Vol Ests'!L292))/'Data with Vol Ests'!I291</f>
        <v>5097.4033447965185</v>
      </c>
      <c r="D291" s="4">
        <f>'Data with Vol Ests'!N$502*('Data with Vol Ests'!N291+('Data with Vol Ests'!N292-'Data with Vol Ests'!N291)*('Data with Vol Ests'!Q$503/'Data with Vol Ests'!Q292))/'Data with Vol Ests'!N291</f>
        <v>4156.0666534332604</v>
      </c>
      <c r="E291" s="4">
        <f>'Data with Vol Ests'!S$502*('Data with Vol Ests'!S291+('Data with Vol Ests'!S292-'Data with Vol Ests'!S291)*('Data with Vol Ests'!V$503/'Data with Vol Ests'!V292))/'Data with Vol Ests'!S291</f>
        <v>11952.458328973327</v>
      </c>
      <c r="G291" s="5">
        <f>$L$2*B291/Data!C$502+$M$2*C291/Data!D$502+$N$2*D291/Data!E$502+$O$2*E291/Data!F$502</f>
        <v>10001.584338185397</v>
      </c>
      <c r="I291" s="5">
        <f t="shared" si="4"/>
        <v>-1.5843381853974279</v>
      </c>
    </row>
    <row r="292" spans="1:9" x14ac:dyDescent="0.25">
      <c r="A292">
        <f>Data!A293</f>
        <v>290</v>
      </c>
      <c r="B292" s="4">
        <f>'Data with Vol Ests'!D$502*('Data with Vol Ests'!D292+('Data with Vol Ests'!D293-'Data with Vol Ests'!D292)*('Data with Vol Ests'!G$503/'Data with Vol Ests'!G293))/'Data with Vol Ests'!D292</f>
        <v>11294.103494351742</v>
      </c>
      <c r="C292" s="4">
        <f>'Data with Vol Ests'!I$502*('Data with Vol Ests'!I292+('Data with Vol Ests'!I293-'Data with Vol Ests'!I292)*('Data with Vol Ests'!L$503/'Data with Vol Ests'!L293))/'Data with Vol Ests'!I292</f>
        <v>5332.9806788745045</v>
      </c>
      <c r="D292" s="4">
        <f>'Data with Vol Ests'!N$502*('Data with Vol Ests'!N292+('Data with Vol Ests'!N293-'Data with Vol Ests'!N292)*('Data with Vol Ests'!Q$503/'Data with Vol Ests'!Q293))/'Data with Vol Ests'!N292</f>
        <v>4325.9370217588121</v>
      </c>
      <c r="E292" s="4">
        <f>'Data with Vol Ests'!S$502*('Data with Vol Ests'!S292+('Data with Vol Ests'!S293-'Data with Vol Ests'!S292)*('Data with Vol Ests'!V$503/'Data with Vol Ests'!V293))/'Data with Vol Ests'!S292</f>
        <v>12109.286345010863</v>
      </c>
      <c r="G292" s="5">
        <f>$L$2*B292/Data!C$502+$M$2*C292/Data!D$502+$N$2*D292/Data!E$502+$O$2*E292/Data!F$502</f>
        <v>10363.461370334584</v>
      </c>
      <c r="I292" s="5">
        <f t="shared" si="4"/>
        <v>-363.46137033458399</v>
      </c>
    </row>
    <row r="293" spans="1:9" x14ac:dyDescent="0.25">
      <c r="A293">
        <f>Data!A294</f>
        <v>291</v>
      </c>
      <c r="B293" s="4">
        <f>'Data with Vol Ests'!D$502*('Data with Vol Ests'!D293+('Data with Vol Ests'!D294-'Data with Vol Ests'!D293)*('Data with Vol Ests'!G$503/'Data with Vol Ests'!G294))/'Data with Vol Ests'!D293</f>
        <v>10318.501081662451</v>
      </c>
      <c r="C293" s="4">
        <f>'Data with Vol Ests'!I$502*('Data with Vol Ests'!I293+('Data with Vol Ests'!I294-'Data with Vol Ests'!I293)*('Data with Vol Ests'!L$503/'Data with Vol Ests'!L294))/'Data with Vol Ests'!I293</f>
        <v>4903.4758201053064</v>
      </c>
      <c r="D293" s="4">
        <f>'Data with Vol Ests'!N$502*('Data with Vol Ests'!N293+('Data with Vol Ests'!N294-'Data with Vol Ests'!N293)*('Data with Vol Ests'!Q$503/'Data with Vol Ests'!Q294))/'Data with Vol Ests'!N293</f>
        <v>3962.2119272168338</v>
      </c>
      <c r="E293" s="4">
        <f>'Data with Vol Ests'!S$502*('Data with Vol Ests'!S293+('Data with Vol Ests'!S294-'Data with Vol Ests'!S293)*('Data with Vol Ests'!V$503/'Data with Vol Ests'!V294))/'Data with Vol Ests'!S293</f>
        <v>12167.211504521249</v>
      </c>
      <c r="G293" s="5">
        <f>$L$2*B293/Data!C$502+$M$2*C293/Data!D$502+$N$2*D293/Data!E$502+$O$2*E293/Data!F$502</f>
        <v>9671.2618043973107</v>
      </c>
      <c r="I293" s="5">
        <f t="shared" si="4"/>
        <v>328.7381956026893</v>
      </c>
    </row>
    <row r="294" spans="1:9" x14ac:dyDescent="0.25">
      <c r="A294">
        <f>Data!A295</f>
        <v>292</v>
      </c>
      <c r="B294" s="4">
        <f>'Data with Vol Ests'!D$502*('Data with Vol Ests'!D294+('Data with Vol Ests'!D295-'Data with Vol Ests'!D294)*('Data with Vol Ests'!G$503/'Data with Vol Ests'!G295))/'Data with Vol Ests'!D294</f>
        <v>11067.177229144616</v>
      </c>
      <c r="C294" s="4">
        <f>'Data with Vol Ests'!I$502*('Data with Vol Ests'!I294+('Data with Vol Ests'!I295-'Data with Vol Ests'!I294)*('Data with Vol Ests'!L$503/'Data with Vol Ests'!L295))/'Data with Vol Ests'!I294</f>
        <v>5083.0022099362423</v>
      </c>
      <c r="D294" s="4">
        <f>'Data with Vol Ests'!N$502*('Data with Vol Ests'!N294+('Data with Vol Ests'!N295-'Data with Vol Ests'!N294)*('Data with Vol Ests'!Q$503/'Data with Vol Ests'!Q295))/'Data with Vol Ests'!N294</f>
        <v>4204.7363327080766</v>
      </c>
      <c r="E294" s="4">
        <f>'Data with Vol Ests'!S$502*('Data with Vol Ests'!S294+('Data with Vol Ests'!S295-'Data with Vol Ests'!S294)*('Data with Vol Ests'!V$503/'Data with Vol Ests'!V295))/'Data with Vol Ests'!S294</f>
        <v>11575.540602121519</v>
      </c>
      <c r="G294" s="5">
        <f>$L$2*B294/Data!C$502+$M$2*C294/Data!D$502+$N$2*D294/Data!E$502+$O$2*E294/Data!F$502</f>
        <v>10014.867226936232</v>
      </c>
      <c r="I294" s="5">
        <f t="shared" si="4"/>
        <v>-14.867226936232328</v>
      </c>
    </row>
    <row r="295" spans="1:9" x14ac:dyDescent="0.25">
      <c r="A295">
        <f>Data!A296</f>
        <v>293</v>
      </c>
      <c r="B295" s="4">
        <f>'Data with Vol Ests'!D$502*('Data with Vol Ests'!D295+('Data with Vol Ests'!D296-'Data with Vol Ests'!D295)*('Data with Vol Ests'!G$503/'Data with Vol Ests'!G296))/'Data with Vol Ests'!D295</f>
        <v>10933.981999994294</v>
      </c>
      <c r="C295" s="4">
        <f>'Data with Vol Ests'!I$502*('Data with Vol Ests'!I295+('Data with Vol Ests'!I296-'Data with Vol Ests'!I295)*('Data with Vol Ests'!L$503/'Data with Vol Ests'!L296))/'Data with Vol Ests'!I295</f>
        <v>5051.6756925315967</v>
      </c>
      <c r="D295" s="4">
        <f>'Data with Vol Ests'!N$502*('Data with Vol Ests'!N295+('Data with Vol Ests'!N296-'Data with Vol Ests'!N295)*('Data with Vol Ests'!Q$503/'Data with Vol Ests'!Q296))/'Data with Vol Ests'!N295</f>
        <v>4149.1180394191961</v>
      </c>
      <c r="E295" s="4">
        <f>'Data with Vol Ests'!S$502*('Data with Vol Ests'!S295+('Data with Vol Ests'!S296-'Data with Vol Ests'!S295)*('Data with Vol Ests'!V$503/'Data with Vol Ests'!V296))/'Data with Vol Ests'!S295</f>
        <v>11715.141648862531</v>
      </c>
      <c r="G295" s="5">
        <f>$L$2*B295/Data!C$502+$M$2*C295/Data!D$502+$N$2*D295/Data!E$502+$O$2*E295/Data!F$502</f>
        <v>9956.7355151883385</v>
      </c>
      <c r="I295" s="5">
        <f t="shared" si="4"/>
        <v>43.264484811661532</v>
      </c>
    </row>
    <row r="296" spans="1:9" x14ac:dyDescent="0.25">
      <c r="A296">
        <f>Data!A297</f>
        <v>294</v>
      </c>
      <c r="B296" s="4">
        <f>'Data with Vol Ests'!D$502*('Data with Vol Ests'!D296+('Data with Vol Ests'!D297-'Data with Vol Ests'!D296)*('Data with Vol Ests'!G$503/'Data with Vol Ests'!G297))/'Data with Vol Ests'!D296</f>
        <v>11228.511244316061</v>
      </c>
      <c r="C296" s="4">
        <f>'Data with Vol Ests'!I$502*('Data with Vol Ests'!I296+('Data with Vol Ests'!I297-'Data with Vol Ests'!I296)*('Data with Vol Ests'!L$503/'Data with Vol Ests'!L297))/'Data with Vol Ests'!I296</f>
        <v>5225.7472349354721</v>
      </c>
      <c r="D296" s="4">
        <f>'Data with Vol Ests'!N$502*('Data with Vol Ests'!N296+('Data with Vol Ests'!N297-'Data with Vol Ests'!N296)*('Data with Vol Ests'!Q$503/'Data with Vol Ests'!Q297))/'Data with Vol Ests'!N296</f>
        <v>4282.0056033620731</v>
      </c>
      <c r="E296" s="4">
        <f>'Data with Vol Ests'!S$502*('Data with Vol Ests'!S296+('Data with Vol Ests'!S297-'Data with Vol Ests'!S296)*('Data with Vol Ests'!V$503/'Data with Vol Ests'!V297))/'Data with Vol Ests'!S296</f>
        <v>11983.883149762338</v>
      </c>
      <c r="G296" s="5">
        <f>$L$2*B296/Data!C$502+$M$2*C296/Data!D$502+$N$2*D296/Data!E$502+$O$2*E296/Data!F$502</f>
        <v>10244.7122646445</v>
      </c>
      <c r="I296" s="5">
        <f t="shared" si="4"/>
        <v>-244.71226464450046</v>
      </c>
    </row>
    <row r="297" spans="1:9" x14ac:dyDescent="0.25">
      <c r="A297">
        <f>Data!A298</f>
        <v>295</v>
      </c>
      <c r="B297" s="4">
        <f>'Data with Vol Ests'!D$502*('Data with Vol Ests'!D297+('Data with Vol Ests'!D298-'Data with Vol Ests'!D297)*('Data with Vol Ests'!G$503/'Data with Vol Ests'!G298))/'Data with Vol Ests'!D297</f>
        <v>10388.444362955295</v>
      </c>
      <c r="C297" s="4">
        <f>'Data with Vol Ests'!I$502*('Data with Vol Ests'!I297+('Data with Vol Ests'!I298-'Data with Vol Ests'!I297)*('Data with Vol Ests'!L$503/'Data with Vol Ests'!L298))/'Data with Vol Ests'!I297</f>
        <v>5000.3994639091306</v>
      </c>
      <c r="D297" s="4">
        <f>'Data with Vol Ests'!N$502*('Data with Vol Ests'!N297+('Data with Vol Ests'!N298-'Data with Vol Ests'!N297)*('Data with Vol Ests'!Q$503/'Data with Vol Ests'!Q298))/'Data with Vol Ests'!N297</f>
        <v>4167.2906690976697</v>
      </c>
      <c r="E297" s="4">
        <f>'Data with Vol Ests'!S$502*('Data with Vol Ests'!S297+('Data with Vol Ests'!S298-'Data with Vol Ests'!S297)*('Data with Vol Ests'!V$503/'Data with Vol Ests'!V298))/'Data with Vol Ests'!S297</f>
        <v>11821.153820972802</v>
      </c>
      <c r="G297" s="5">
        <f>$L$2*B297/Data!C$502+$M$2*C297/Data!D$502+$N$2*D297/Data!E$502+$O$2*E297/Data!F$502</f>
        <v>9746.8834221529942</v>
      </c>
      <c r="I297" s="5">
        <f t="shared" si="4"/>
        <v>253.11657784700583</v>
      </c>
    </row>
    <row r="298" spans="1:9" x14ac:dyDescent="0.25">
      <c r="A298">
        <f>Data!A299</f>
        <v>296</v>
      </c>
      <c r="B298" s="4">
        <f>'Data with Vol Ests'!D$502*('Data with Vol Ests'!D298+('Data with Vol Ests'!D299-'Data with Vol Ests'!D298)*('Data with Vol Ests'!G$503/'Data with Vol Ests'!G299))/'Data with Vol Ests'!D298</f>
        <v>10969.771261612599</v>
      </c>
      <c r="C298" s="4">
        <f>'Data with Vol Ests'!I$502*('Data with Vol Ests'!I298+('Data with Vol Ests'!I299-'Data with Vol Ests'!I298)*('Data with Vol Ests'!L$503/'Data with Vol Ests'!L299))/'Data with Vol Ests'!I298</f>
        <v>5190.0269746612075</v>
      </c>
      <c r="D298" s="4">
        <f>'Data with Vol Ests'!N$502*('Data with Vol Ests'!N298+('Data with Vol Ests'!N299-'Data with Vol Ests'!N298)*('Data with Vol Ests'!Q$503/'Data with Vol Ests'!Q299))/'Data with Vol Ests'!N298</f>
        <v>4106.2266733039905</v>
      </c>
      <c r="E298" s="4">
        <f>'Data with Vol Ests'!S$502*('Data with Vol Ests'!S298+('Data with Vol Ests'!S299-'Data with Vol Ests'!S298)*('Data with Vol Ests'!V$503/'Data with Vol Ests'!V299))/'Data with Vol Ests'!S298</f>
        <v>11603.792441009293</v>
      </c>
      <c r="G298" s="5">
        <f>$L$2*B298/Data!C$502+$M$2*C298/Data!D$502+$N$2*D298/Data!E$502+$O$2*E298/Data!F$502</f>
        <v>10022.607022456275</v>
      </c>
      <c r="I298" s="5">
        <f t="shared" si="4"/>
        <v>-22.607022456275445</v>
      </c>
    </row>
    <row r="299" spans="1:9" x14ac:dyDescent="0.25">
      <c r="A299">
        <f>Data!A300</f>
        <v>297</v>
      </c>
      <c r="B299" s="4">
        <f>'Data with Vol Ests'!D$502*('Data with Vol Ests'!D299+('Data with Vol Ests'!D300-'Data with Vol Ests'!D299)*('Data with Vol Ests'!G$503/'Data with Vol Ests'!G300))/'Data with Vol Ests'!D299</f>
        <v>10664.246616770648</v>
      </c>
      <c r="C299" s="4">
        <f>'Data with Vol Ests'!I$502*('Data with Vol Ests'!I299+('Data with Vol Ests'!I300-'Data with Vol Ests'!I299)*('Data with Vol Ests'!L$503/'Data with Vol Ests'!L300))/'Data with Vol Ests'!I299</f>
        <v>5023.8640359588107</v>
      </c>
      <c r="D299" s="4">
        <f>'Data with Vol Ests'!N$502*('Data with Vol Ests'!N299+('Data with Vol Ests'!N300-'Data with Vol Ests'!N299)*('Data with Vol Ests'!Q$503/'Data with Vol Ests'!Q300))/'Data with Vol Ests'!N299</f>
        <v>3972.7146302969741</v>
      </c>
      <c r="E299" s="4">
        <f>'Data with Vol Ests'!S$502*('Data with Vol Ests'!S299+('Data with Vol Ests'!S300-'Data with Vol Ests'!S299)*('Data with Vol Ests'!V$503/'Data with Vol Ests'!V300))/'Data with Vol Ests'!S299</f>
        <v>11780.509121995939</v>
      </c>
      <c r="G299" s="5">
        <f>$L$2*B299/Data!C$502+$M$2*C299/Data!D$502+$N$2*D299/Data!E$502+$O$2*E299/Data!F$502</f>
        <v>9808.6098406974997</v>
      </c>
      <c r="I299" s="5">
        <f t="shared" si="4"/>
        <v>191.39015930250025</v>
      </c>
    </row>
    <row r="300" spans="1:9" x14ac:dyDescent="0.25">
      <c r="A300">
        <f>Data!A301</f>
        <v>298</v>
      </c>
      <c r="B300" s="4">
        <f>'Data with Vol Ests'!D$502*('Data with Vol Ests'!D300+('Data with Vol Ests'!D301-'Data with Vol Ests'!D300)*('Data with Vol Ests'!G$503/'Data with Vol Ests'!G301))/'Data with Vol Ests'!D300</f>
        <v>10935.267190216615</v>
      </c>
      <c r="C300" s="4">
        <f>'Data with Vol Ests'!I$502*('Data with Vol Ests'!I300+('Data with Vol Ests'!I301-'Data with Vol Ests'!I300)*('Data with Vol Ests'!L$503/'Data with Vol Ests'!L301))/'Data with Vol Ests'!I300</f>
        <v>5271.5129547589095</v>
      </c>
      <c r="D300" s="4">
        <f>'Data with Vol Ests'!N$502*('Data with Vol Ests'!N300+('Data with Vol Ests'!N301-'Data with Vol Ests'!N300)*('Data with Vol Ests'!Q$503/'Data with Vol Ests'!Q301))/'Data with Vol Ests'!N300</f>
        <v>4252.024854434866</v>
      </c>
      <c r="E300" s="4">
        <f>'Data with Vol Ests'!S$502*('Data with Vol Ests'!S300+('Data with Vol Ests'!S301-'Data with Vol Ests'!S300)*('Data with Vol Ests'!V$503/'Data with Vol Ests'!V301))/'Data with Vol Ests'!S300</f>
        <v>11535.139553650492</v>
      </c>
      <c r="G300" s="5">
        <f>$L$2*B300/Data!C$502+$M$2*C300/Data!D$502+$N$2*D300/Data!E$502+$O$2*E300/Data!F$502</f>
        <v>10081.933130474097</v>
      </c>
      <c r="I300" s="5">
        <f t="shared" si="4"/>
        <v>-81.933130474097197</v>
      </c>
    </row>
    <row r="301" spans="1:9" x14ac:dyDescent="0.25">
      <c r="A301">
        <f>Data!A302</f>
        <v>299</v>
      </c>
      <c r="B301" s="4">
        <f>'Data with Vol Ests'!D$502*('Data with Vol Ests'!D301+('Data with Vol Ests'!D302-'Data with Vol Ests'!D301)*('Data with Vol Ests'!G$503/'Data with Vol Ests'!G302))/'Data with Vol Ests'!D301</f>
        <v>11540.434193377396</v>
      </c>
      <c r="C301" s="4">
        <f>'Data with Vol Ests'!I$502*('Data with Vol Ests'!I301+('Data with Vol Ests'!I302-'Data with Vol Ests'!I301)*('Data with Vol Ests'!L$503/'Data with Vol Ests'!L302))/'Data with Vol Ests'!I301</f>
        <v>5253.3409766540371</v>
      </c>
      <c r="D301" s="4">
        <f>'Data with Vol Ests'!N$502*('Data with Vol Ests'!N301+('Data with Vol Ests'!N302-'Data with Vol Ests'!N301)*('Data with Vol Ests'!Q$503/'Data with Vol Ests'!Q302))/'Data with Vol Ests'!N301</f>
        <v>4234.440401832484</v>
      </c>
      <c r="E301" s="4">
        <f>'Data with Vol Ests'!S$502*('Data with Vol Ests'!S301+('Data with Vol Ests'!S302-'Data with Vol Ests'!S301)*('Data with Vol Ests'!V$503/'Data with Vol Ests'!V302))/'Data with Vol Ests'!S301</f>
        <v>11925.017504556861</v>
      </c>
      <c r="G301" s="5">
        <f>$L$2*B301/Data!C$502+$M$2*C301/Data!D$502+$N$2*D301/Data!E$502+$O$2*E301/Data!F$502</f>
        <v>10354.938235550726</v>
      </c>
      <c r="I301" s="5">
        <f t="shared" si="4"/>
        <v>-354.93823555072595</v>
      </c>
    </row>
    <row r="302" spans="1:9" x14ac:dyDescent="0.25">
      <c r="A302">
        <f>Data!A303</f>
        <v>300</v>
      </c>
      <c r="B302" s="4">
        <f>'Data with Vol Ests'!D$502*('Data with Vol Ests'!D302+('Data with Vol Ests'!D303-'Data with Vol Ests'!D302)*('Data with Vol Ests'!G$503/'Data with Vol Ests'!G303))/'Data with Vol Ests'!D302</f>
        <v>10912.843721685565</v>
      </c>
      <c r="C302" s="4">
        <f>'Data with Vol Ests'!I$502*('Data with Vol Ests'!I302+('Data with Vol Ests'!I303-'Data with Vol Ests'!I302)*('Data with Vol Ests'!L$503/'Data with Vol Ests'!L303))/'Data with Vol Ests'!I302</f>
        <v>5360.9834052475462</v>
      </c>
      <c r="D302" s="4">
        <f>'Data with Vol Ests'!N$502*('Data with Vol Ests'!N302+('Data with Vol Ests'!N303-'Data with Vol Ests'!N302)*('Data with Vol Ests'!Q$503/'Data with Vol Ests'!Q303))/'Data with Vol Ests'!N302</f>
        <v>4402.1526650508049</v>
      </c>
      <c r="E302" s="4">
        <f>'Data with Vol Ests'!S$502*('Data with Vol Ests'!S302+('Data with Vol Ests'!S303-'Data with Vol Ests'!S302)*('Data with Vol Ests'!V$503/'Data with Vol Ests'!V303))/'Data with Vol Ests'!S302</f>
        <v>12451.962726225416</v>
      </c>
      <c r="G302" s="5">
        <f>$L$2*B302/Data!C$502+$M$2*C302/Data!D$502+$N$2*D302/Data!E$502+$O$2*E302/Data!F$502</f>
        <v>10314.162734926645</v>
      </c>
      <c r="I302" s="5">
        <f t="shared" si="4"/>
        <v>-314.1627349266455</v>
      </c>
    </row>
    <row r="303" spans="1:9" x14ac:dyDescent="0.25">
      <c r="A303">
        <f>Data!A304</f>
        <v>301</v>
      </c>
      <c r="B303" s="4">
        <f>'Data with Vol Ests'!D$502*('Data with Vol Ests'!D303+('Data with Vol Ests'!D304-'Data with Vol Ests'!D303)*('Data with Vol Ests'!G$503/'Data with Vol Ests'!G304))/'Data with Vol Ests'!D303</f>
        <v>10843.09487691275</v>
      </c>
      <c r="C303" s="4">
        <f>'Data with Vol Ests'!I$502*('Data with Vol Ests'!I303+('Data with Vol Ests'!I304-'Data with Vol Ests'!I303)*('Data with Vol Ests'!L$503/'Data with Vol Ests'!L304))/'Data with Vol Ests'!I303</f>
        <v>5028.9642917787669</v>
      </c>
      <c r="D303" s="4">
        <f>'Data with Vol Ests'!N$502*('Data with Vol Ests'!N303+('Data with Vol Ests'!N304-'Data with Vol Ests'!N303)*('Data with Vol Ests'!Q$503/'Data with Vol Ests'!Q304))/'Data with Vol Ests'!N303</f>
        <v>4108.5424174972914</v>
      </c>
      <c r="E303" s="4">
        <f>'Data with Vol Ests'!S$502*('Data with Vol Ests'!S303+('Data with Vol Ests'!S304-'Data with Vol Ests'!S303)*('Data with Vol Ests'!V$503/'Data with Vol Ests'!V304))/'Data with Vol Ests'!S303</f>
        <v>11894.04805039161</v>
      </c>
      <c r="G303" s="5">
        <f>$L$2*B303/Data!C$502+$M$2*C303/Data!D$502+$N$2*D303/Data!E$502+$O$2*E303/Data!F$502</f>
        <v>9929.453801654292</v>
      </c>
      <c r="I303" s="5">
        <f t="shared" si="4"/>
        <v>70.546198345708035</v>
      </c>
    </row>
    <row r="304" spans="1:9" x14ac:dyDescent="0.25">
      <c r="A304">
        <f>Data!A305</f>
        <v>302</v>
      </c>
      <c r="B304" s="4">
        <f>'Data with Vol Ests'!D$502*('Data with Vol Ests'!D304+('Data with Vol Ests'!D305-'Data with Vol Ests'!D304)*('Data with Vol Ests'!G$503/'Data with Vol Ests'!G305))/'Data with Vol Ests'!D304</f>
        <v>11123.091379321473</v>
      </c>
      <c r="C304" s="4">
        <f>'Data with Vol Ests'!I$502*('Data with Vol Ests'!I304+('Data with Vol Ests'!I305-'Data with Vol Ests'!I304)*('Data with Vol Ests'!L$503/'Data with Vol Ests'!L305))/'Data with Vol Ests'!I304</f>
        <v>5037.5820206443559</v>
      </c>
      <c r="D304" s="4">
        <f>'Data with Vol Ests'!N$502*('Data with Vol Ests'!N304+('Data with Vol Ests'!N305-'Data with Vol Ests'!N304)*('Data with Vol Ests'!Q$503/'Data with Vol Ests'!Q305))/'Data with Vol Ests'!N304</f>
        <v>4141.1794069175558</v>
      </c>
      <c r="E304" s="4">
        <f>'Data with Vol Ests'!S$502*('Data with Vol Ests'!S304+('Data with Vol Ests'!S305-'Data with Vol Ests'!S304)*('Data with Vol Ests'!V$503/'Data with Vol Ests'!V305))/'Data with Vol Ests'!S304</f>
        <v>11735.043896702369</v>
      </c>
      <c r="G304" s="5">
        <f>$L$2*B304/Data!C$502+$M$2*C304/Data!D$502+$N$2*D304/Data!E$502+$O$2*E304/Data!F$502</f>
        <v>10019.671755506217</v>
      </c>
      <c r="I304" s="5">
        <f t="shared" si="4"/>
        <v>-19.671755506216869</v>
      </c>
    </row>
    <row r="305" spans="1:9" x14ac:dyDescent="0.25">
      <c r="A305">
        <f>Data!A306</f>
        <v>303</v>
      </c>
      <c r="B305" s="4">
        <f>'Data with Vol Ests'!D$502*('Data with Vol Ests'!D305+('Data with Vol Ests'!D306-'Data with Vol Ests'!D305)*('Data with Vol Ests'!G$503/'Data with Vol Ests'!G306))/'Data with Vol Ests'!D305</f>
        <v>10684.740281495624</v>
      </c>
      <c r="C305" s="4">
        <f>'Data with Vol Ests'!I$502*('Data with Vol Ests'!I305+('Data with Vol Ests'!I306-'Data with Vol Ests'!I305)*('Data with Vol Ests'!L$503/'Data with Vol Ests'!L306))/'Data with Vol Ests'!I305</f>
        <v>4796.4254933607126</v>
      </c>
      <c r="D305" s="4">
        <f>'Data with Vol Ests'!N$502*('Data with Vol Ests'!N305+('Data with Vol Ests'!N306-'Data with Vol Ests'!N305)*('Data with Vol Ests'!Q$503/'Data with Vol Ests'!Q306))/'Data with Vol Ests'!N305</f>
        <v>4013.9982636838809</v>
      </c>
      <c r="E305" s="4">
        <f>'Data with Vol Ests'!S$502*('Data with Vol Ests'!S305+('Data with Vol Ests'!S306-'Data with Vol Ests'!S305)*('Data with Vol Ests'!V$503/'Data with Vol Ests'!V306))/'Data with Vol Ests'!S305</f>
        <v>11879.682240167756</v>
      </c>
      <c r="G305" s="5">
        <f>$L$2*B305/Data!C$502+$M$2*C305/Data!D$502+$N$2*D305/Data!E$502+$O$2*E305/Data!F$502</f>
        <v>9708.685047361023</v>
      </c>
      <c r="I305" s="5">
        <f t="shared" si="4"/>
        <v>291.31495263897705</v>
      </c>
    </row>
    <row r="306" spans="1:9" x14ac:dyDescent="0.25">
      <c r="A306">
        <f>Data!A307</f>
        <v>304</v>
      </c>
      <c r="B306" s="4">
        <f>'Data with Vol Ests'!D$502*('Data with Vol Ests'!D306+('Data with Vol Ests'!D307-'Data with Vol Ests'!D306)*('Data with Vol Ests'!G$503/'Data with Vol Ests'!G307))/'Data with Vol Ests'!D306</f>
        <v>11101.052658865327</v>
      </c>
      <c r="C306" s="4">
        <f>'Data with Vol Ests'!I$502*('Data with Vol Ests'!I306+('Data with Vol Ests'!I307-'Data with Vol Ests'!I306)*('Data with Vol Ests'!L$503/'Data with Vol Ests'!L307))/'Data with Vol Ests'!I306</f>
        <v>5417.0614439049641</v>
      </c>
      <c r="D306" s="4">
        <f>'Data with Vol Ests'!N$502*('Data with Vol Ests'!N306+('Data with Vol Ests'!N307-'Data with Vol Ests'!N306)*('Data with Vol Ests'!Q$503/'Data with Vol Ests'!Q307))/'Data with Vol Ests'!N306</f>
        <v>4393.8812871291875</v>
      </c>
      <c r="E306" s="4">
        <f>'Data with Vol Ests'!S$502*('Data with Vol Ests'!S306+('Data with Vol Ests'!S307-'Data with Vol Ests'!S306)*('Data with Vol Ests'!V$503/'Data with Vol Ests'!V307))/'Data with Vol Ests'!S306</f>
        <v>12203.547453578452</v>
      </c>
      <c r="G306" s="5">
        <f>$L$2*B306/Data!C$502+$M$2*C306/Data!D$502+$N$2*D306/Data!E$502+$O$2*E306/Data!F$502</f>
        <v>10373.703520008114</v>
      </c>
      <c r="I306" s="5">
        <f t="shared" si="4"/>
        <v>-373.70352000811363</v>
      </c>
    </row>
    <row r="307" spans="1:9" x14ac:dyDescent="0.25">
      <c r="A307">
        <f>Data!A308</f>
        <v>305</v>
      </c>
      <c r="B307" s="4">
        <f>'Data with Vol Ests'!D$502*('Data with Vol Ests'!D307+('Data with Vol Ests'!D308-'Data with Vol Ests'!D307)*('Data with Vol Ests'!G$503/'Data with Vol Ests'!G308))/'Data with Vol Ests'!D307</f>
        <v>10691.832391823238</v>
      </c>
      <c r="C307" s="4">
        <f>'Data with Vol Ests'!I$502*('Data with Vol Ests'!I307+('Data with Vol Ests'!I308-'Data with Vol Ests'!I307)*('Data with Vol Ests'!L$503/'Data with Vol Ests'!L308))/'Data with Vol Ests'!I307</f>
        <v>4888.1017369737456</v>
      </c>
      <c r="D307" s="4">
        <f>'Data with Vol Ests'!N$502*('Data with Vol Ests'!N307+('Data with Vol Ests'!N308-'Data with Vol Ests'!N307)*('Data with Vol Ests'!Q$503/'Data with Vol Ests'!Q308))/'Data with Vol Ests'!N307</f>
        <v>3954.0844922435995</v>
      </c>
      <c r="E307" s="4">
        <f>'Data with Vol Ests'!S$502*('Data with Vol Ests'!S307+('Data with Vol Ests'!S308-'Data with Vol Ests'!S307)*('Data with Vol Ests'!V$503/'Data with Vol Ests'!V308))/'Data with Vol Ests'!S307</f>
        <v>11571.081189966078</v>
      </c>
      <c r="G307" s="5">
        <f>$L$2*B307/Data!C$502+$M$2*C307/Data!D$502+$N$2*D307/Data!E$502+$O$2*E307/Data!F$502</f>
        <v>9699.772783554994</v>
      </c>
      <c r="I307" s="5">
        <f t="shared" si="4"/>
        <v>300.22721644500598</v>
      </c>
    </row>
    <row r="308" spans="1:9" x14ac:dyDescent="0.25">
      <c r="A308">
        <f>Data!A309</f>
        <v>306</v>
      </c>
      <c r="B308" s="4">
        <f>'Data with Vol Ests'!D$502*('Data with Vol Ests'!D308+('Data with Vol Ests'!D309-'Data with Vol Ests'!D308)*('Data with Vol Ests'!G$503/'Data with Vol Ests'!G309))/'Data with Vol Ests'!D308</f>
        <v>10935.869757606155</v>
      </c>
      <c r="C308" s="4">
        <f>'Data with Vol Ests'!I$502*('Data with Vol Ests'!I308+('Data with Vol Ests'!I309-'Data with Vol Ests'!I308)*('Data with Vol Ests'!L$503/'Data with Vol Ests'!L309))/'Data with Vol Ests'!I308</f>
        <v>5402.259601293812</v>
      </c>
      <c r="D308" s="4">
        <f>'Data with Vol Ests'!N$502*('Data with Vol Ests'!N308+('Data with Vol Ests'!N309-'Data with Vol Ests'!N308)*('Data with Vol Ests'!Q$503/'Data with Vol Ests'!Q309))/'Data with Vol Ests'!N308</f>
        <v>4382.1064038589366</v>
      </c>
      <c r="E308" s="4">
        <f>'Data with Vol Ests'!S$502*('Data with Vol Ests'!S308+('Data with Vol Ests'!S309-'Data with Vol Ests'!S308)*('Data with Vol Ests'!V$503/'Data with Vol Ests'!V309))/'Data with Vol Ests'!S308</f>
        <v>12339.879188835866</v>
      </c>
      <c r="G308" s="5">
        <f>$L$2*B308/Data!C$502+$M$2*C308/Data!D$502+$N$2*D308/Data!E$502+$O$2*E308/Data!F$502</f>
        <v>10323.59687339214</v>
      </c>
      <c r="I308" s="5">
        <f t="shared" si="4"/>
        <v>-323.59687339213997</v>
      </c>
    </row>
    <row r="309" spans="1:9" x14ac:dyDescent="0.25">
      <c r="A309">
        <f>Data!A310</f>
        <v>307</v>
      </c>
      <c r="B309" s="4">
        <f>'Data with Vol Ests'!D$502*('Data with Vol Ests'!D309+('Data with Vol Ests'!D310-'Data with Vol Ests'!D309)*('Data with Vol Ests'!G$503/'Data with Vol Ests'!G310))/'Data with Vol Ests'!D309</f>
        <v>11365.926795660396</v>
      </c>
      <c r="C309" s="4">
        <f>'Data with Vol Ests'!I$502*('Data with Vol Ests'!I309+('Data with Vol Ests'!I310-'Data with Vol Ests'!I309)*('Data with Vol Ests'!L$503/'Data with Vol Ests'!L310))/'Data with Vol Ests'!I309</f>
        <v>5125.4409098812494</v>
      </c>
      <c r="D309" s="4">
        <f>'Data with Vol Ests'!N$502*('Data with Vol Ests'!N309+('Data with Vol Ests'!N310-'Data with Vol Ests'!N309)*('Data with Vol Ests'!Q$503/'Data with Vol Ests'!Q310))/'Data with Vol Ests'!N309</f>
        <v>4179.4387103649724</v>
      </c>
      <c r="E309" s="4">
        <f>'Data with Vol Ests'!S$502*('Data with Vol Ests'!S309+('Data with Vol Ests'!S310-'Data with Vol Ests'!S309)*('Data with Vol Ests'!V$503/'Data with Vol Ests'!V310))/'Data with Vol Ests'!S309</f>
        <v>12100.246595071148</v>
      </c>
      <c r="G309" s="5">
        <f>$L$2*B309/Data!C$502+$M$2*C309/Data!D$502+$N$2*D309/Data!E$502+$O$2*E309/Data!F$502</f>
        <v>10230.715759989704</v>
      </c>
      <c r="I309" s="5">
        <f t="shared" si="4"/>
        <v>-230.71575998970366</v>
      </c>
    </row>
    <row r="310" spans="1:9" x14ac:dyDescent="0.25">
      <c r="A310">
        <f>Data!A311</f>
        <v>308</v>
      </c>
      <c r="B310" s="4">
        <f>'Data with Vol Ests'!D$502*('Data with Vol Ests'!D310+('Data with Vol Ests'!D311-'Data with Vol Ests'!D310)*('Data with Vol Ests'!G$503/'Data with Vol Ests'!G311))/'Data with Vol Ests'!D310</f>
        <v>11527.345853948773</v>
      </c>
      <c r="C310" s="4">
        <f>'Data with Vol Ests'!I$502*('Data with Vol Ests'!I310+('Data with Vol Ests'!I311-'Data with Vol Ests'!I310)*('Data with Vol Ests'!L$503/'Data with Vol Ests'!L311))/'Data with Vol Ests'!I310</f>
        <v>5503.7907541034756</v>
      </c>
      <c r="D310" s="4">
        <f>'Data with Vol Ests'!N$502*('Data with Vol Ests'!N310+('Data with Vol Ests'!N311-'Data with Vol Ests'!N310)*('Data with Vol Ests'!Q$503/'Data with Vol Ests'!Q311))/'Data with Vol Ests'!N310</f>
        <v>4483.081387297796</v>
      </c>
      <c r="E310" s="4">
        <f>'Data with Vol Ests'!S$502*('Data with Vol Ests'!S310+('Data with Vol Ests'!S311-'Data with Vol Ests'!S310)*('Data with Vol Ests'!V$503/'Data with Vol Ests'!V311))/'Data with Vol Ests'!S310</f>
        <v>11931.151996658473</v>
      </c>
      <c r="G310" s="5">
        <f>$L$2*B310/Data!C$502+$M$2*C310/Data!D$502+$N$2*D310/Data!E$502+$O$2*E310/Data!F$502</f>
        <v>10558.995130056946</v>
      </c>
      <c r="I310" s="5">
        <f t="shared" si="4"/>
        <v>-558.99513005694644</v>
      </c>
    </row>
    <row r="311" spans="1:9" x14ac:dyDescent="0.25">
      <c r="A311">
        <f>Data!A312</f>
        <v>309</v>
      </c>
      <c r="B311" s="4">
        <f>'Data with Vol Ests'!D$502*('Data with Vol Ests'!D311+('Data with Vol Ests'!D312-'Data with Vol Ests'!D311)*('Data with Vol Ests'!G$503/'Data with Vol Ests'!G312))/'Data with Vol Ests'!D311</f>
        <v>11052.30029575797</v>
      </c>
      <c r="C311" s="4">
        <f>'Data with Vol Ests'!I$502*('Data with Vol Ests'!I311+('Data with Vol Ests'!I312-'Data with Vol Ests'!I311)*('Data with Vol Ests'!L$503/'Data with Vol Ests'!L312))/'Data with Vol Ests'!I311</f>
        <v>5268.3268770652257</v>
      </c>
      <c r="D311" s="4">
        <f>'Data with Vol Ests'!N$502*('Data with Vol Ests'!N311+('Data with Vol Ests'!N312-'Data with Vol Ests'!N311)*('Data with Vol Ests'!Q$503/'Data with Vol Ests'!Q312))/'Data with Vol Ests'!N311</f>
        <v>4293.5428361103104</v>
      </c>
      <c r="E311" s="4">
        <f>'Data with Vol Ests'!S$502*('Data with Vol Ests'!S311+('Data with Vol Ests'!S312-'Data with Vol Ests'!S311)*('Data with Vol Ests'!V$503/'Data with Vol Ests'!V312))/'Data with Vol Ests'!S311</f>
        <v>12412.2885846811</v>
      </c>
      <c r="G311" s="5">
        <f>$L$2*B311/Data!C$502+$M$2*C311/Data!D$502+$N$2*D311/Data!E$502+$O$2*E311/Data!F$502</f>
        <v>10278.196154961477</v>
      </c>
      <c r="I311" s="5">
        <f t="shared" si="4"/>
        <v>-278.19615496147708</v>
      </c>
    </row>
    <row r="312" spans="1:9" x14ac:dyDescent="0.25">
      <c r="A312">
        <f>Data!A313</f>
        <v>310</v>
      </c>
      <c r="B312" s="4">
        <f>'Data with Vol Ests'!D$502*('Data with Vol Ests'!D312+('Data with Vol Ests'!D313-'Data with Vol Ests'!D312)*('Data with Vol Ests'!G$503/'Data with Vol Ests'!G313))/'Data with Vol Ests'!D312</f>
        <v>11105.859431452178</v>
      </c>
      <c r="C312" s="4">
        <f>'Data with Vol Ests'!I$502*('Data with Vol Ests'!I312+('Data with Vol Ests'!I313-'Data with Vol Ests'!I312)*('Data with Vol Ests'!L$503/'Data with Vol Ests'!L313))/'Data with Vol Ests'!I312</f>
        <v>5338.0891169412389</v>
      </c>
      <c r="D312" s="4">
        <f>'Data with Vol Ests'!N$502*('Data with Vol Ests'!N312+('Data with Vol Ests'!N313-'Data with Vol Ests'!N312)*('Data with Vol Ests'!Q$503/'Data with Vol Ests'!Q313))/'Data with Vol Ests'!N312</f>
        <v>4359.893725672081</v>
      </c>
      <c r="E312" s="4">
        <f>'Data with Vol Ests'!S$502*('Data with Vol Ests'!S312+('Data with Vol Ests'!S313-'Data with Vol Ests'!S312)*('Data with Vol Ests'!V$503/'Data with Vol Ests'!V313))/'Data with Vol Ests'!S312</f>
        <v>12180.971181914105</v>
      </c>
      <c r="G312" s="5">
        <f>$L$2*B312/Data!C$502+$M$2*C312/Data!D$502+$N$2*D312/Data!E$502+$O$2*E312/Data!F$502</f>
        <v>10316.997903152134</v>
      </c>
      <c r="I312" s="5">
        <f t="shared" si="4"/>
        <v>-316.99790315213431</v>
      </c>
    </row>
    <row r="313" spans="1:9" x14ac:dyDescent="0.25">
      <c r="A313">
        <f>Data!A314</f>
        <v>311</v>
      </c>
      <c r="B313" s="4">
        <f>'Data with Vol Ests'!D$502*('Data with Vol Ests'!D313+('Data with Vol Ests'!D314-'Data with Vol Ests'!D313)*('Data with Vol Ests'!G$503/'Data with Vol Ests'!G314))/'Data with Vol Ests'!D313</f>
        <v>10940.401903572758</v>
      </c>
      <c r="C313" s="4">
        <f>'Data with Vol Ests'!I$502*('Data with Vol Ests'!I313+('Data with Vol Ests'!I314-'Data with Vol Ests'!I313)*('Data with Vol Ests'!L$503/'Data with Vol Ests'!L314))/'Data with Vol Ests'!I313</f>
        <v>5119.989569052178</v>
      </c>
      <c r="D313" s="4">
        <f>'Data with Vol Ests'!N$502*('Data with Vol Ests'!N313+('Data with Vol Ests'!N314-'Data with Vol Ests'!N313)*('Data with Vol Ests'!Q$503/'Data with Vol Ests'!Q314))/'Data with Vol Ests'!N313</f>
        <v>4152.5253454826325</v>
      </c>
      <c r="E313" s="4">
        <f>'Data with Vol Ests'!S$502*('Data with Vol Ests'!S313+('Data with Vol Ests'!S314-'Data with Vol Ests'!S313)*('Data with Vol Ests'!V$503/'Data with Vol Ests'!V314))/'Data with Vol Ests'!S313</f>
        <v>11952.299373355629</v>
      </c>
      <c r="G313" s="5">
        <f>$L$2*B313/Data!C$502+$M$2*C313/Data!D$502+$N$2*D313/Data!E$502+$O$2*E313/Data!F$502</f>
        <v>10039.306166970784</v>
      </c>
      <c r="I313" s="5">
        <f t="shared" si="4"/>
        <v>-39.306166970784034</v>
      </c>
    </row>
    <row r="314" spans="1:9" x14ac:dyDescent="0.25">
      <c r="A314">
        <f>Data!A315</f>
        <v>312</v>
      </c>
      <c r="B314" s="4">
        <f>'Data with Vol Ests'!D$502*('Data with Vol Ests'!D314+('Data with Vol Ests'!D315-'Data with Vol Ests'!D314)*('Data with Vol Ests'!G$503/'Data with Vol Ests'!G315))/'Data with Vol Ests'!D314</f>
        <v>10924.966507697662</v>
      </c>
      <c r="C314" s="4">
        <f>'Data with Vol Ests'!I$502*('Data with Vol Ests'!I314+('Data with Vol Ests'!I315-'Data with Vol Ests'!I314)*('Data with Vol Ests'!L$503/'Data with Vol Ests'!L315))/'Data with Vol Ests'!I314</f>
        <v>5073.5376692278969</v>
      </c>
      <c r="D314" s="4">
        <f>'Data with Vol Ests'!N$502*('Data with Vol Ests'!N314+('Data with Vol Ests'!N315-'Data with Vol Ests'!N314)*('Data with Vol Ests'!Q$503/'Data with Vol Ests'!Q315))/'Data with Vol Ests'!N314</f>
        <v>4074.0807288310675</v>
      </c>
      <c r="E314" s="4">
        <f>'Data with Vol Ests'!S$502*('Data with Vol Ests'!S314+('Data with Vol Ests'!S315-'Data with Vol Ests'!S314)*('Data with Vol Ests'!V$503/'Data with Vol Ests'!V315))/'Data with Vol Ests'!S314</f>
        <v>11845.291884489707</v>
      </c>
      <c r="G314" s="5">
        <f>$L$2*B314/Data!C$502+$M$2*C314/Data!D$502+$N$2*D314/Data!E$502+$O$2*E314/Data!F$502</f>
        <v>9969.523937615666</v>
      </c>
      <c r="I314" s="5">
        <f t="shared" si="4"/>
        <v>30.476062384334</v>
      </c>
    </row>
    <row r="315" spans="1:9" x14ac:dyDescent="0.25">
      <c r="A315">
        <f>Data!A316</f>
        <v>313</v>
      </c>
      <c r="B315" s="4">
        <f>'Data with Vol Ests'!D$502*('Data with Vol Ests'!D315+('Data with Vol Ests'!D316-'Data with Vol Ests'!D315)*('Data with Vol Ests'!G$503/'Data with Vol Ests'!G316))/'Data with Vol Ests'!D315</f>
        <v>11320.478520371833</v>
      </c>
      <c r="C315" s="4">
        <f>'Data with Vol Ests'!I$502*('Data with Vol Ests'!I315+('Data with Vol Ests'!I316-'Data with Vol Ests'!I315)*('Data with Vol Ests'!L$503/'Data with Vol Ests'!L316))/'Data with Vol Ests'!I315</f>
        <v>5512.7079450430983</v>
      </c>
      <c r="D315" s="4">
        <f>'Data with Vol Ests'!N$502*('Data with Vol Ests'!N315+('Data with Vol Ests'!N316-'Data with Vol Ests'!N315)*('Data with Vol Ests'!Q$503/'Data with Vol Ests'!Q316))/'Data with Vol Ests'!N315</f>
        <v>4434.7021977069135</v>
      </c>
      <c r="E315" s="4">
        <f>'Data with Vol Ests'!S$502*('Data with Vol Ests'!S315+('Data with Vol Ests'!S316-'Data with Vol Ests'!S315)*('Data with Vol Ests'!V$503/'Data with Vol Ests'!V316))/'Data with Vol Ests'!S315</f>
        <v>12149.727758873829</v>
      </c>
      <c r="G315" s="5">
        <f>$L$2*B315/Data!C$502+$M$2*C315/Data!D$502+$N$2*D315/Data!E$502+$O$2*E315/Data!F$502</f>
        <v>10512.13098124327</v>
      </c>
      <c r="I315" s="5">
        <f t="shared" si="4"/>
        <v>-512.13098124327007</v>
      </c>
    </row>
    <row r="316" spans="1:9" x14ac:dyDescent="0.25">
      <c r="A316">
        <f>Data!A317</f>
        <v>314</v>
      </c>
      <c r="B316" s="4">
        <f>'Data with Vol Ests'!D$502*('Data with Vol Ests'!D316+('Data with Vol Ests'!D317-'Data with Vol Ests'!D316)*('Data with Vol Ests'!G$503/'Data with Vol Ests'!G317))/'Data with Vol Ests'!D316</f>
        <v>11280.155594044887</v>
      </c>
      <c r="C316" s="4">
        <f>'Data with Vol Ests'!I$502*('Data with Vol Ests'!I316+('Data with Vol Ests'!I317-'Data with Vol Ests'!I316)*('Data with Vol Ests'!L$503/'Data with Vol Ests'!L317))/'Data with Vol Ests'!I316</f>
        <v>5184.0928714874408</v>
      </c>
      <c r="D316" s="4">
        <f>'Data with Vol Ests'!N$502*('Data with Vol Ests'!N316+('Data with Vol Ests'!N317-'Data with Vol Ests'!N316)*('Data with Vol Ests'!Q$503/'Data with Vol Ests'!Q317))/'Data with Vol Ests'!N316</f>
        <v>4252.2891839187087</v>
      </c>
      <c r="E316" s="4">
        <f>'Data with Vol Ests'!S$502*('Data with Vol Ests'!S316+('Data with Vol Ests'!S317-'Data with Vol Ests'!S316)*('Data with Vol Ests'!V$503/'Data with Vol Ests'!V317))/'Data with Vol Ests'!S316</f>
        <v>12305.042586968437</v>
      </c>
      <c r="G316" s="5">
        <f>$L$2*B316/Data!C$502+$M$2*C316/Data!D$502+$N$2*D316/Data!E$502+$O$2*E316/Data!F$502</f>
        <v>10285.067656348729</v>
      </c>
      <c r="I316" s="5">
        <f t="shared" si="4"/>
        <v>-285.06765634872863</v>
      </c>
    </row>
    <row r="317" spans="1:9" x14ac:dyDescent="0.25">
      <c r="A317">
        <f>Data!A318</f>
        <v>315</v>
      </c>
      <c r="B317" s="4">
        <f>'Data with Vol Ests'!D$502*('Data with Vol Ests'!D317+('Data with Vol Ests'!D318-'Data with Vol Ests'!D317)*('Data with Vol Ests'!G$503/'Data with Vol Ests'!G318))/'Data with Vol Ests'!D317</f>
        <v>11030.312209203756</v>
      </c>
      <c r="C317" s="4">
        <f>'Data with Vol Ests'!I$502*('Data with Vol Ests'!I317+('Data with Vol Ests'!I318-'Data with Vol Ests'!I317)*('Data with Vol Ests'!L$503/'Data with Vol Ests'!L318))/'Data with Vol Ests'!I317</f>
        <v>5309.6253792806374</v>
      </c>
      <c r="D317" s="4">
        <f>'Data with Vol Ests'!N$502*('Data with Vol Ests'!N317+('Data with Vol Ests'!N318-'Data with Vol Ests'!N317)*('Data with Vol Ests'!Q$503/'Data with Vol Ests'!Q318))/'Data with Vol Ests'!N317</f>
        <v>4306.9822914683946</v>
      </c>
      <c r="E317" s="4">
        <f>'Data with Vol Ests'!S$502*('Data with Vol Ests'!S317+('Data with Vol Ests'!S318-'Data with Vol Ests'!S317)*('Data with Vol Ests'!V$503/'Data with Vol Ests'!V318))/'Data with Vol Ests'!S317</f>
        <v>12096.180537521617</v>
      </c>
      <c r="G317" s="5">
        <f>$L$2*B317/Data!C$502+$M$2*C317/Data!D$502+$N$2*D317/Data!E$502+$O$2*E317/Data!F$502</f>
        <v>10245.467457324381</v>
      </c>
      <c r="I317" s="5">
        <f t="shared" si="4"/>
        <v>-245.46745732438103</v>
      </c>
    </row>
    <row r="318" spans="1:9" x14ac:dyDescent="0.25">
      <c r="A318">
        <f>Data!A319</f>
        <v>316</v>
      </c>
      <c r="B318" s="4">
        <f>'Data with Vol Ests'!D$502*('Data with Vol Ests'!D318+('Data with Vol Ests'!D319-'Data with Vol Ests'!D318)*('Data with Vol Ests'!G$503/'Data with Vol Ests'!G319))/'Data with Vol Ests'!D318</f>
        <v>11173.747050379798</v>
      </c>
      <c r="C318" s="4">
        <f>'Data with Vol Ests'!I$502*('Data with Vol Ests'!I318+('Data with Vol Ests'!I319-'Data with Vol Ests'!I318)*('Data with Vol Ests'!L$503/'Data with Vol Ests'!L319))/'Data with Vol Ests'!I318</f>
        <v>5214.1240309300429</v>
      </c>
      <c r="D318" s="4">
        <f>'Data with Vol Ests'!N$502*('Data with Vol Ests'!N318+('Data with Vol Ests'!N319-'Data with Vol Ests'!N318)*('Data with Vol Ests'!Q$503/'Data with Vol Ests'!Q319))/'Data with Vol Ests'!N318</f>
        <v>4284.7300928859104</v>
      </c>
      <c r="E318" s="4">
        <f>'Data with Vol Ests'!S$502*('Data with Vol Ests'!S318+('Data with Vol Ests'!S319-'Data with Vol Ests'!S318)*('Data with Vol Ests'!V$503/'Data with Vol Ests'!V319))/'Data with Vol Ests'!S318</f>
        <v>11970.937068961712</v>
      </c>
      <c r="G318" s="5">
        <f>$L$2*B318/Data!C$502+$M$2*C318/Data!D$502+$N$2*D318/Data!E$502+$O$2*E318/Data!F$502</f>
        <v>10216.158276054455</v>
      </c>
      <c r="I318" s="5">
        <f t="shared" si="4"/>
        <v>-216.1582760544552</v>
      </c>
    </row>
    <row r="319" spans="1:9" x14ac:dyDescent="0.25">
      <c r="A319">
        <f>Data!A320</f>
        <v>317</v>
      </c>
      <c r="B319" s="4">
        <f>'Data with Vol Ests'!D$502*('Data with Vol Ests'!D319+('Data with Vol Ests'!D320-'Data with Vol Ests'!D319)*('Data with Vol Ests'!G$503/'Data with Vol Ests'!G320))/'Data with Vol Ests'!D319</f>
        <v>10577.181143412705</v>
      </c>
      <c r="C319" s="4">
        <f>'Data with Vol Ests'!I$502*('Data with Vol Ests'!I319+('Data with Vol Ests'!I320-'Data with Vol Ests'!I319)*('Data with Vol Ests'!L$503/'Data with Vol Ests'!L320))/'Data with Vol Ests'!I319</f>
        <v>5149.1556339587505</v>
      </c>
      <c r="D319" s="4">
        <f>'Data with Vol Ests'!N$502*('Data with Vol Ests'!N319+('Data with Vol Ests'!N320-'Data with Vol Ests'!N319)*('Data with Vol Ests'!Q$503/'Data with Vol Ests'!Q320))/'Data with Vol Ests'!N319</f>
        <v>4178.8246378314943</v>
      </c>
      <c r="E319" s="4">
        <f>'Data with Vol Ests'!S$502*('Data with Vol Ests'!S319+('Data with Vol Ests'!S320-'Data with Vol Ests'!S319)*('Data with Vol Ests'!V$503/'Data with Vol Ests'!V320))/'Data with Vol Ests'!S319</f>
        <v>12144.843390049169</v>
      </c>
      <c r="G319" s="5">
        <f>$L$2*B319/Data!C$502+$M$2*C319/Data!D$502+$N$2*D319/Data!E$502+$O$2*E319/Data!F$502</f>
        <v>9960.4418430293008</v>
      </c>
      <c r="I319" s="5">
        <f t="shared" si="4"/>
        <v>39.558156970699201</v>
      </c>
    </row>
    <row r="320" spans="1:9" x14ac:dyDescent="0.25">
      <c r="A320">
        <f>Data!A321</f>
        <v>318</v>
      </c>
      <c r="B320" s="4">
        <f>'Data with Vol Ests'!D$502*('Data with Vol Ests'!D320+('Data with Vol Ests'!D321-'Data with Vol Ests'!D320)*('Data with Vol Ests'!G$503/'Data with Vol Ests'!G321))/'Data with Vol Ests'!D320</f>
        <v>11081.481191209361</v>
      </c>
      <c r="C320" s="4">
        <f>'Data with Vol Ests'!I$502*('Data with Vol Ests'!I320+('Data with Vol Ests'!I321-'Data with Vol Ests'!I320)*('Data with Vol Ests'!L$503/'Data with Vol Ests'!L321))/'Data with Vol Ests'!I320</f>
        <v>5236.7017806173544</v>
      </c>
      <c r="D320" s="4">
        <f>'Data with Vol Ests'!N$502*('Data with Vol Ests'!N320+('Data with Vol Ests'!N321-'Data with Vol Ests'!N320)*('Data with Vol Ests'!Q$503/'Data with Vol Ests'!Q321))/'Data with Vol Ests'!N320</f>
        <v>4261.9228155151877</v>
      </c>
      <c r="E320" s="4">
        <f>'Data with Vol Ests'!S$502*('Data with Vol Ests'!S320+('Data with Vol Ests'!S321-'Data with Vol Ests'!S320)*('Data with Vol Ests'!V$503/'Data with Vol Ests'!V321))/'Data with Vol Ests'!S320</f>
        <v>11875.571527972726</v>
      </c>
      <c r="G320" s="5">
        <f>$L$2*B320/Data!C$502+$M$2*C320/Data!D$502+$N$2*D320/Data!E$502+$O$2*E320/Data!F$502</f>
        <v>10174.071252073179</v>
      </c>
      <c r="I320" s="5">
        <f t="shared" si="4"/>
        <v>-174.07125207317949</v>
      </c>
    </row>
    <row r="321" spans="1:9" x14ac:dyDescent="0.25">
      <c r="A321">
        <f>Data!A322</f>
        <v>319</v>
      </c>
      <c r="B321" s="4">
        <f>'Data with Vol Ests'!D$502*('Data with Vol Ests'!D321+('Data with Vol Ests'!D322-'Data with Vol Ests'!D321)*('Data with Vol Ests'!G$503/'Data with Vol Ests'!G322))/'Data with Vol Ests'!D321</f>
        <v>11087.387790029681</v>
      </c>
      <c r="C321" s="4">
        <f>'Data with Vol Ests'!I$502*('Data with Vol Ests'!I321+('Data with Vol Ests'!I322-'Data with Vol Ests'!I321)*('Data with Vol Ests'!L$503/'Data with Vol Ests'!L322))/'Data with Vol Ests'!I321</f>
        <v>4849.1922609617131</v>
      </c>
      <c r="D321" s="4">
        <f>'Data with Vol Ests'!N$502*('Data with Vol Ests'!N321+('Data with Vol Ests'!N322-'Data with Vol Ests'!N321)*('Data with Vol Ests'!Q$503/'Data with Vol Ests'!Q322))/'Data with Vol Ests'!N321</f>
        <v>3931.1050486881913</v>
      </c>
      <c r="E321" s="4">
        <f>'Data with Vol Ests'!S$502*('Data with Vol Ests'!S321+('Data with Vol Ests'!S322-'Data with Vol Ests'!S321)*('Data with Vol Ests'!V$503/'Data with Vol Ests'!V322))/'Data with Vol Ests'!S321</f>
        <v>11532.311474493426</v>
      </c>
      <c r="G321" s="5">
        <f>$L$2*B321/Data!C$502+$M$2*C321/Data!D$502+$N$2*D321/Data!E$502+$O$2*E321/Data!F$502</f>
        <v>9811.0412515635071</v>
      </c>
      <c r="I321" s="5">
        <f t="shared" si="4"/>
        <v>188.9587484364929</v>
      </c>
    </row>
    <row r="322" spans="1:9" x14ac:dyDescent="0.25">
      <c r="A322">
        <f>Data!A323</f>
        <v>320</v>
      </c>
      <c r="B322" s="4">
        <f>'Data with Vol Ests'!D$502*('Data with Vol Ests'!D322+('Data with Vol Ests'!D323-'Data with Vol Ests'!D322)*('Data with Vol Ests'!G$503/'Data with Vol Ests'!G323))/'Data with Vol Ests'!D322</f>
        <v>10751.197961113588</v>
      </c>
      <c r="C322" s="4">
        <f>'Data with Vol Ests'!I$502*('Data with Vol Ests'!I322+('Data with Vol Ests'!I323-'Data with Vol Ests'!I322)*('Data with Vol Ests'!L$503/'Data with Vol Ests'!L323))/'Data with Vol Ests'!I322</f>
        <v>5250.8390700660784</v>
      </c>
      <c r="D322" s="4">
        <f>'Data with Vol Ests'!N$502*('Data with Vol Ests'!N322+('Data with Vol Ests'!N323-'Data with Vol Ests'!N322)*('Data with Vol Ests'!Q$503/'Data with Vol Ests'!Q323))/'Data with Vol Ests'!N322</f>
        <v>4252.3638235333838</v>
      </c>
      <c r="E322" s="4">
        <f>'Data with Vol Ests'!S$502*('Data with Vol Ests'!S322+('Data with Vol Ests'!S323-'Data with Vol Ests'!S322)*('Data with Vol Ests'!V$503/'Data with Vol Ests'!V323))/'Data with Vol Ests'!S322</f>
        <v>11981.552068708275</v>
      </c>
      <c r="G322" s="5">
        <f>$L$2*B322/Data!C$502+$M$2*C322/Data!D$502+$N$2*D322/Data!E$502+$O$2*E322/Data!F$502</f>
        <v>10075.52428049552</v>
      </c>
      <c r="I322" s="5">
        <f t="shared" ref="I322:I385" si="5">10000-G322</f>
        <v>-75.524280495519633</v>
      </c>
    </row>
    <row r="323" spans="1:9" x14ac:dyDescent="0.25">
      <c r="A323">
        <f>Data!A324</f>
        <v>321</v>
      </c>
      <c r="B323" s="4">
        <f>'Data with Vol Ests'!D$502*('Data with Vol Ests'!D323+('Data with Vol Ests'!D324-'Data with Vol Ests'!D323)*('Data with Vol Ests'!G$503/'Data with Vol Ests'!G324))/'Data with Vol Ests'!D323</f>
        <v>10758.030944196749</v>
      </c>
      <c r="C323" s="4">
        <f>'Data with Vol Ests'!I$502*('Data with Vol Ests'!I323+('Data with Vol Ests'!I324-'Data with Vol Ests'!I323)*('Data with Vol Ests'!L$503/'Data with Vol Ests'!L324))/'Data with Vol Ests'!I323</f>
        <v>4997.0082744086185</v>
      </c>
      <c r="D323" s="4">
        <f>'Data with Vol Ests'!N$502*('Data with Vol Ests'!N323+('Data with Vol Ests'!N324-'Data with Vol Ests'!N323)*('Data with Vol Ests'!Q$503/'Data with Vol Ests'!Q324))/'Data with Vol Ests'!N323</f>
        <v>4062.4156853731779</v>
      </c>
      <c r="E323" s="4">
        <f>'Data with Vol Ests'!S$502*('Data with Vol Ests'!S323+('Data with Vol Ests'!S324-'Data with Vol Ests'!S323)*('Data with Vol Ests'!V$503/'Data with Vol Ests'!V324))/'Data with Vol Ests'!S323</f>
        <v>11696.341292614256</v>
      </c>
      <c r="G323" s="5">
        <f>$L$2*B323/Data!C$502+$M$2*C323/Data!D$502+$N$2*D323/Data!E$502+$O$2*E323/Data!F$502</f>
        <v>9835.3590793428921</v>
      </c>
      <c r="I323" s="5">
        <f t="shared" si="5"/>
        <v>164.64092065710793</v>
      </c>
    </row>
    <row r="324" spans="1:9" x14ac:dyDescent="0.25">
      <c r="A324">
        <f>Data!A325</f>
        <v>322</v>
      </c>
      <c r="B324" s="4">
        <f>'Data with Vol Ests'!D$502*('Data with Vol Ests'!D324+('Data with Vol Ests'!D325-'Data with Vol Ests'!D324)*('Data with Vol Ests'!G$503/'Data with Vol Ests'!G325))/'Data with Vol Ests'!D324</f>
        <v>11122.597222565189</v>
      </c>
      <c r="C324" s="4">
        <f>'Data with Vol Ests'!I$502*('Data with Vol Ests'!I324+('Data with Vol Ests'!I325-'Data with Vol Ests'!I324)*('Data with Vol Ests'!L$503/'Data with Vol Ests'!L325))/'Data with Vol Ests'!I324</f>
        <v>5199.5129343140543</v>
      </c>
      <c r="D324" s="4">
        <f>'Data with Vol Ests'!N$502*('Data with Vol Ests'!N324+('Data with Vol Ests'!N325-'Data with Vol Ests'!N324)*('Data with Vol Ests'!Q$503/'Data with Vol Ests'!Q325))/'Data with Vol Ests'!N324</f>
        <v>4216.84201489934</v>
      </c>
      <c r="E324" s="4">
        <f>'Data with Vol Ests'!S$502*('Data with Vol Ests'!S324+('Data with Vol Ests'!S325-'Data with Vol Ests'!S324)*('Data with Vol Ests'!V$503/'Data with Vol Ests'!V325))/'Data with Vol Ests'!S324</f>
        <v>11957.503443479451</v>
      </c>
      <c r="G324" s="5">
        <f>$L$2*B324/Data!C$502+$M$2*C324/Data!D$502+$N$2*D324/Data!E$502+$O$2*E324/Data!F$502</f>
        <v>10169.938525426582</v>
      </c>
      <c r="I324" s="5">
        <f t="shared" si="5"/>
        <v>-169.93852542658169</v>
      </c>
    </row>
    <row r="325" spans="1:9" x14ac:dyDescent="0.25">
      <c r="A325">
        <f>Data!A326</f>
        <v>323</v>
      </c>
      <c r="B325" s="4">
        <f>'Data with Vol Ests'!D$502*('Data with Vol Ests'!D325+('Data with Vol Ests'!D326-'Data with Vol Ests'!D325)*('Data with Vol Ests'!G$503/'Data with Vol Ests'!G326))/'Data with Vol Ests'!D325</f>
        <v>10982.44009164926</v>
      </c>
      <c r="C325" s="4">
        <f>'Data with Vol Ests'!I$502*('Data with Vol Ests'!I325+('Data with Vol Ests'!I326-'Data with Vol Ests'!I325)*('Data with Vol Ests'!L$503/'Data with Vol Ests'!L326))/'Data with Vol Ests'!I325</f>
        <v>5205.9830090745336</v>
      </c>
      <c r="D325" s="4">
        <f>'Data with Vol Ests'!N$502*('Data with Vol Ests'!N325+('Data with Vol Ests'!N326-'Data with Vol Ests'!N325)*('Data with Vol Ests'!Q$503/'Data with Vol Ests'!Q326))/'Data with Vol Ests'!N325</f>
        <v>4204.4944690006014</v>
      </c>
      <c r="E325" s="4">
        <f>'Data with Vol Ests'!S$502*('Data with Vol Ests'!S325+('Data with Vol Ests'!S326-'Data with Vol Ests'!S325)*('Data with Vol Ests'!V$503/'Data with Vol Ests'!V326))/'Data with Vol Ests'!S325</f>
        <v>11792.341445179469</v>
      </c>
      <c r="G325" s="5">
        <f>$L$2*B325/Data!C$502+$M$2*C325/Data!D$502+$N$2*D325/Data!E$502+$O$2*E325/Data!F$502</f>
        <v>10091.691797579117</v>
      </c>
      <c r="I325" s="5">
        <f t="shared" si="5"/>
        <v>-91.69179757911661</v>
      </c>
    </row>
    <row r="326" spans="1:9" x14ac:dyDescent="0.25">
      <c r="A326">
        <f>Data!A327</f>
        <v>324</v>
      </c>
      <c r="B326" s="4">
        <f>'Data with Vol Ests'!D$502*('Data with Vol Ests'!D326+('Data with Vol Ests'!D327-'Data with Vol Ests'!D326)*('Data with Vol Ests'!G$503/'Data with Vol Ests'!G327))/'Data with Vol Ests'!D326</f>
        <v>11084.346787039198</v>
      </c>
      <c r="C326" s="4">
        <f>'Data with Vol Ests'!I$502*('Data with Vol Ests'!I326+('Data with Vol Ests'!I327-'Data with Vol Ests'!I326)*('Data with Vol Ests'!L$503/'Data with Vol Ests'!L327))/'Data with Vol Ests'!I326</f>
        <v>5305.7649621081782</v>
      </c>
      <c r="D326" s="4">
        <f>'Data with Vol Ests'!N$502*('Data with Vol Ests'!N326+('Data with Vol Ests'!N327-'Data with Vol Ests'!N326)*('Data with Vol Ests'!Q$503/'Data with Vol Ests'!Q327))/'Data with Vol Ests'!N326</f>
        <v>4253.8646610382548</v>
      </c>
      <c r="E326" s="4">
        <f>'Data with Vol Ests'!S$502*('Data with Vol Ests'!S326+('Data with Vol Ests'!S327-'Data with Vol Ests'!S326)*('Data with Vol Ests'!V$503/'Data with Vol Ests'!V327))/'Data with Vol Ests'!S326</f>
        <v>12007.87039507868</v>
      </c>
      <c r="G326" s="5">
        <f>$L$2*B326/Data!C$502+$M$2*C326/Data!D$502+$N$2*D326/Data!E$502+$O$2*E326/Data!F$502</f>
        <v>10235.672590707311</v>
      </c>
      <c r="I326" s="5">
        <f t="shared" si="5"/>
        <v>-235.67259070731052</v>
      </c>
    </row>
    <row r="327" spans="1:9" x14ac:dyDescent="0.25">
      <c r="A327">
        <f>Data!A328</f>
        <v>325</v>
      </c>
      <c r="B327" s="4">
        <f>'Data with Vol Ests'!D$502*('Data with Vol Ests'!D327+('Data with Vol Ests'!D328-'Data with Vol Ests'!D327)*('Data with Vol Ests'!G$503/'Data with Vol Ests'!G328))/'Data with Vol Ests'!D327</f>
        <v>11363.595070023634</v>
      </c>
      <c r="C327" s="4">
        <f>'Data with Vol Ests'!I$502*('Data with Vol Ests'!I327+('Data with Vol Ests'!I328-'Data with Vol Ests'!I327)*('Data with Vol Ests'!L$503/'Data with Vol Ests'!L328))/'Data with Vol Ests'!I327</f>
        <v>5355.417568813672</v>
      </c>
      <c r="D327" s="4">
        <f>'Data with Vol Ests'!N$502*('Data with Vol Ests'!N327+('Data with Vol Ests'!N328-'Data with Vol Ests'!N327)*('Data with Vol Ests'!Q$503/'Data with Vol Ests'!Q328))/'Data with Vol Ests'!N327</f>
        <v>4407.7113690934339</v>
      </c>
      <c r="E327" s="4">
        <f>'Data with Vol Ests'!S$502*('Data with Vol Ests'!S327+('Data with Vol Ests'!S328-'Data with Vol Ests'!S327)*('Data with Vol Ests'!V$503/'Data with Vol Ests'!V328))/'Data with Vol Ests'!S327</f>
        <v>12292.397240219618</v>
      </c>
      <c r="G327" s="5">
        <f>$L$2*B327/Data!C$502+$M$2*C327/Data!D$502+$N$2*D327/Data!E$502+$O$2*E327/Data!F$502</f>
        <v>10452.451910687447</v>
      </c>
      <c r="I327" s="5">
        <f t="shared" si="5"/>
        <v>-452.4519106874468</v>
      </c>
    </row>
    <row r="328" spans="1:9" x14ac:dyDescent="0.25">
      <c r="A328">
        <f>Data!A329</f>
        <v>326</v>
      </c>
      <c r="B328" s="4">
        <f>'Data with Vol Ests'!D$502*('Data with Vol Ests'!D328+('Data with Vol Ests'!D329-'Data with Vol Ests'!D328)*('Data with Vol Ests'!G$503/'Data with Vol Ests'!G329))/'Data with Vol Ests'!D328</f>
        <v>10876.992869421862</v>
      </c>
      <c r="C328" s="4">
        <f>'Data with Vol Ests'!I$502*('Data with Vol Ests'!I328+('Data with Vol Ests'!I329-'Data with Vol Ests'!I328)*('Data with Vol Ests'!L$503/'Data with Vol Ests'!L329))/'Data with Vol Ests'!I328</f>
        <v>5309.2522330653301</v>
      </c>
      <c r="D328" s="4">
        <f>'Data with Vol Ests'!N$502*('Data with Vol Ests'!N328+('Data with Vol Ests'!N329-'Data with Vol Ests'!N328)*('Data with Vol Ests'!Q$503/'Data with Vol Ests'!Q329))/'Data with Vol Ests'!N328</f>
        <v>4273.5002574053351</v>
      </c>
      <c r="E328" s="4">
        <f>'Data with Vol Ests'!S$502*('Data with Vol Ests'!S328+('Data with Vol Ests'!S329-'Data with Vol Ests'!S328)*('Data with Vol Ests'!V$503/'Data with Vol Ests'!V329))/'Data with Vol Ests'!S328</f>
        <v>12386.375309366433</v>
      </c>
      <c r="G328" s="5">
        <f>$L$2*B328/Data!C$502+$M$2*C328/Data!D$502+$N$2*D328/Data!E$502+$O$2*E328/Data!F$502</f>
        <v>10228.363941560903</v>
      </c>
      <c r="I328" s="5">
        <f t="shared" si="5"/>
        <v>-228.36394156090319</v>
      </c>
    </row>
    <row r="329" spans="1:9" x14ac:dyDescent="0.25">
      <c r="A329">
        <f>Data!A330</f>
        <v>327</v>
      </c>
      <c r="B329" s="4">
        <f>'Data with Vol Ests'!D$502*('Data with Vol Ests'!D329+('Data with Vol Ests'!D330-'Data with Vol Ests'!D329)*('Data with Vol Ests'!G$503/'Data with Vol Ests'!G330))/'Data with Vol Ests'!D329</f>
        <v>11032.30123040334</v>
      </c>
      <c r="C329" s="4">
        <f>'Data with Vol Ests'!I$502*('Data with Vol Ests'!I329+('Data with Vol Ests'!I330-'Data with Vol Ests'!I329)*('Data with Vol Ests'!L$503/'Data with Vol Ests'!L330))/'Data with Vol Ests'!I329</f>
        <v>5160.0086288898256</v>
      </c>
      <c r="D329" s="4">
        <f>'Data with Vol Ests'!N$502*('Data with Vol Ests'!N329+('Data with Vol Ests'!N330-'Data with Vol Ests'!N329)*('Data with Vol Ests'!Q$503/'Data with Vol Ests'!Q330))/'Data with Vol Ests'!N329</f>
        <v>4226.365662663703</v>
      </c>
      <c r="E329" s="4">
        <f>'Data with Vol Ests'!S$502*('Data with Vol Ests'!S329+('Data with Vol Ests'!S330-'Data with Vol Ests'!S329)*('Data with Vol Ests'!V$503/'Data with Vol Ests'!V330))/'Data with Vol Ests'!S329</f>
        <v>11708.640074192794</v>
      </c>
      <c r="G329" s="5">
        <f>$L$2*B329/Data!C$502+$M$2*C329/Data!D$502+$N$2*D329/Data!E$502+$O$2*E329/Data!F$502</f>
        <v>10074.546655410431</v>
      </c>
      <c r="I329" s="5">
        <f t="shared" si="5"/>
        <v>-74.546655410431413</v>
      </c>
    </row>
    <row r="330" spans="1:9" x14ac:dyDescent="0.25">
      <c r="A330">
        <f>Data!A331</f>
        <v>328</v>
      </c>
      <c r="B330" s="4">
        <f>'Data with Vol Ests'!D$502*('Data with Vol Ests'!D330+('Data with Vol Ests'!D331-'Data with Vol Ests'!D330)*('Data with Vol Ests'!G$503/'Data with Vol Ests'!G331))/'Data with Vol Ests'!D330</f>
        <v>10068.025672130656</v>
      </c>
      <c r="C330" s="4">
        <f>'Data with Vol Ests'!I$502*('Data with Vol Ests'!I330+('Data with Vol Ests'!I331-'Data with Vol Ests'!I330)*('Data with Vol Ests'!L$503/'Data with Vol Ests'!L331))/'Data with Vol Ests'!I330</f>
        <v>4962.2777541011392</v>
      </c>
      <c r="D330" s="4">
        <f>'Data with Vol Ests'!N$502*('Data with Vol Ests'!N330+('Data with Vol Ests'!N331-'Data with Vol Ests'!N330)*('Data with Vol Ests'!Q$503/'Data with Vol Ests'!Q331))/'Data with Vol Ests'!N330</f>
        <v>3867.210089031737</v>
      </c>
      <c r="E330" s="4">
        <f>'Data with Vol Ests'!S$502*('Data with Vol Ests'!S330+('Data with Vol Ests'!S331-'Data with Vol Ests'!S330)*('Data with Vol Ests'!V$503/'Data with Vol Ests'!V331))/'Data with Vol Ests'!S330</f>
        <v>11291.113615673341</v>
      </c>
      <c r="G330" s="5">
        <f>$L$2*B330/Data!C$502+$M$2*C330/Data!D$502+$N$2*D330/Data!E$502+$O$2*E330/Data!F$502</f>
        <v>9445.6088605132772</v>
      </c>
      <c r="I330" s="5">
        <f t="shared" si="5"/>
        <v>554.39113948672275</v>
      </c>
    </row>
    <row r="331" spans="1:9" x14ac:dyDescent="0.25">
      <c r="A331">
        <f>Data!A332</f>
        <v>329</v>
      </c>
      <c r="B331" s="4">
        <f>'Data with Vol Ests'!D$502*('Data with Vol Ests'!D331+('Data with Vol Ests'!D332-'Data with Vol Ests'!D331)*('Data with Vol Ests'!G$503/'Data with Vol Ests'!G332))/'Data with Vol Ests'!D331</f>
        <v>11057.169957908352</v>
      </c>
      <c r="C331" s="4">
        <f>'Data with Vol Ests'!I$502*('Data with Vol Ests'!I331+('Data with Vol Ests'!I332-'Data with Vol Ests'!I331)*('Data with Vol Ests'!L$503/'Data with Vol Ests'!L332))/'Data with Vol Ests'!I331</f>
        <v>5174.0257917693853</v>
      </c>
      <c r="D331" s="4">
        <f>'Data with Vol Ests'!N$502*('Data with Vol Ests'!N331+('Data with Vol Ests'!N332-'Data with Vol Ests'!N331)*('Data with Vol Ests'!Q$503/'Data with Vol Ests'!Q332))/'Data with Vol Ests'!N331</f>
        <v>4237.2144057960604</v>
      </c>
      <c r="E331" s="4">
        <f>'Data with Vol Ests'!S$502*('Data with Vol Ests'!S331+('Data with Vol Ests'!S332-'Data with Vol Ests'!S331)*('Data with Vol Ests'!V$503/'Data with Vol Ests'!V332))/'Data with Vol Ests'!S331</f>
        <v>11816.094343894416</v>
      </c>
      <c r="G331" s="5">
        <f>$L$2*B331/Data!C$502+$M$2*C331/Data!D$502+$N$2*D331/Data!E$502+$O$2*E331/Data!F$502</f>
        <v>10112.364075134508</v>
      </c>
      <c r="I331" s="5">
        <f t="shared" si="5"/>
        <v>-112.36407513450831</v>
      </c>
    </row>
    <row r="332" spans="1:9" x14ac:dyDescent="0.25">
      <c r="A332">
        <f>Data!A333</f>
        <v>330</v>
      </c>
      <c r="B332" s="4">
        <f>'Data with Vol Ests'!D$502*('Data with Vol Ests'!D332+('Data with Vol Ests'!D333-'Data with Vol Ests'!D332)*('Data with Vol Ests'!G$503/'Data with Vol Ests'!G333))/'Data with Vol Ests'!D332</f>
        <v>10706.799906901002</v>
      </c>
      <c r="C332" s="4">
        <f>'Data with Vol Ests'!I$502*('Data with Vol Ests'!I332+('Data with Vol Ests'!I333-'Data with Vol Ests'!I332)*('Data with Vol Ests'!L$503/'Data with Vol Ests'!L333))/'Data with Vol Ests'!I332</f>
        <v>5235.5564932081234</v>
      </c>
      <c r="D332" s="4">
        <f>'Data with Vol Ests'!N$502*('Data with Vol Ests'!N332+('Data with Vol Ests'!N333-'Data with Vol Ests'!N332)*('Data with Vol Ests'!Q$503/'Data with Vol Ests'!Q333))/'Data with Vol Ests'!N332</f>
        <v>4302.8233964070741</v>
      </c>
      <c r="E332" s="4">
        <f>'Data with Vol Ests'!S$502*('Data with Vol Ests'!S332+('Data with Vol Ests'!S333-'Data with Vol Ests'!S332)*('Data with Vol Ests'!V$503/'Data with Vol Ests'!V333))/'Data with Vol Ests'!S332</f>
        <v>12035.282176715835</v>
      </c>
      <c r="G332" s="5">
        <f>$L$2*B332/Data!C$502+$M$2*C332/Data!D$502+$N$2*D332/Data!E$502+$O$2*E332/Data!F$502</f>
        <v>10071.254990255513</v>
      </c>
      <c r="I332" s="5">
        <f t="shared" si="5"/>
        <v>-71.254990255512894</v>
      </c>
    </row>
    <row r="333" spans="1:9" x14ac:dyDescent="0.25">
      <c r="A333">
        <f>Data!A334</f>
        <v>331</v>
      </c>
      <c r="B333" s="4">
        <f>'Data with Vol Ests'!D$502*('Data with Vol Ests'!D333+('Data with Vol Ests'!D334-'Data with Vol Ests'!D333)*('Data with Vol Ests'!G$503/'Data with Vol Ests'!G334))/'Data with Vol Ests'!D333</f>
        <v>11215.059017965661</v>
      </c>
      <c r="C333" s="4">
        <f>'Data with Vol Ests'!I$502*('Data with Vol Ests'!I333+('Data with Vol Ests'!I334-'Data with Vol Ests'!I333)*('Data with Vol Ests'!L$503/'Data with Vol Ests'!L334))/'Data with Vol Ests'!I333</f>
        <v>5037.6244489961973</v>
      </c>
      <c r="D333" s="4">
        <f>'Data with Vol Ests'!N$502*('Data with Vol Ests'!N333+('Data with Vol Ests'!N334-'Data with Vol Ests'!N333)*('Data with Vol Ests'!Q$503/'Data with Vol Ests'!Q334))/'Data with Vol Ests'!N333</f>
        <v>4118.6536139579557</v>
      </c>
      <c r="E333" s="4">
        <f>'Data with Vol Ests'!S$502*('Data with Vol Ests'!S333+('Data with Vol Ests'!S334-'Data with Vol Ests'!S333)*('Data with Vol Ests'!V$503/'Data with Vol Ests'!V334))/'Data with Vol Ests'!S333</f>
        <v>12080.691800561075</v>
      </c>
      <c r="G333" s="5">
        <f>$L$2*B333/Data!C$502+$M$2*C333/Data!D$502+$N$2*D333/Data!E$502+$O$2*E333/Data!F$502</f>
        <v>10105.265950206387</v>
      </c>
      <c r="I333" s="5">
        <f t="shared" si="5"/>
        <v>-105.26595020638706</v>
      </c>
    </row>
    <row r="334" spans="1:9" x14ac:dyDescent="0.25">
      <c r="A334">
        <f>Data!A335</f>
        <v>332</v>
      </c>
      <c r="B334" s="4">
        <f>'Data with Vol Ests'!D$502*('Data with Vol Ests'!D334+('Data with Vol Ests'!D335-'Data with Vol Ests'!D334)*('Data with Vol Ests'!G$503/'Data with Vol Ests'!G335))/'Data with Vol Ests'!D334</f>
        <v>11177.407455418008</v>
      </c>
      <c r="C334" s="4">
        <f>'Data with Vol Ests'!I$502*('Data with Vol Ests'!I334+('Data with Vol Ests'!I335-'Data with Vol Ests'!I334)*('Data with Vol Ests'!L$503/'Data with Vol Ests'!L335))/'Data with Vol Ests'!I334</f>
        <v>5100.84877023443</v>
      </c>
      <c r="D334" s="4">
        <f>'Data with Vol Ests'!N$502*('Data with Vol Ests'!N334+('Data with Vol Ests'!N335-'Data with Vol Ests'!N334)*('Data with Vol Ests'!Q$503/'Data with Vol Ests'!Q335))/'Data with Vol Ests'!N334</f>
        <v>4162.7937187003072</v>
      </c>
      <c r="E334" s="4">
        <f>'Data with Vol Ests'!S$502*('Data with Vol Ests'!S334+('Data with Vol Ests'!S335-'Data with Vol Ests'!S334)*('Data with Vol Ests'!V$503/'Data with Vol Ests'!V335))/'Data with Vol Ests'!S334</f>
        <v>11779.301614194075</v>
      </c>
      <c r="G334" s="5">
        <f>$L$2*B334/Data!C$502+$M$2*C334/Data!D$502+$N$2*D334/Data!E$502+$O$2*E334/Data!F$502</f>
        <v>10089.549319911632</v>
      </c>
      <c r="I334" s="5">
        <f t="shared" si="5"/>
        <v>-89.549319911631756</v>
      </c>
    </row>
    <row r="335" spans="1:9" x14ac:dyDescent="0.25">
      <c r="A335">
        <f>Data!A336</f>
        <v>333</v>
      </c>
      <c r="B335" s="4">
        <f>'Data with Vol Ests'!D$502*('Data with Vol Ests'!D335+('Data with Vol Ests'!D336-'Data with Vol Ests'!D335)*('Data with Vol Ests'!G$503/'Data with Vol Ests'!G336))/'Data with Vol Ests'!D335</f>
        <v>10693.709700943418</v>
      </c>
      <c r="C335" s="4">
        <f>'Data with Vol Ests'!I$502*('Data with Vol Ests'!I335+('Data with Vol Ests'!I336-'Data with Vol Ests'!I335)*('Data with Vol Ests'!L$503/'Data with Vol Ests'!L336))/'Data with Vol Ests'!I335</f>
        <v>5156.1193850519603</v>
      </c>
      <c r="D335" s="4">
        <f>'Data with Vol Ests'!N$502*('Data with Vol Ests'!N335+('Data with Vol Ests'!N336-'Data with Vol Ests'!N335)*('Data with Vol Ests'!Q$503/'Data with Vol Ests'!Q336))/'Data with Vol Ests'!N335</f>
        <v>4172.1412891888021</v>
      </c>
      <c r="E335" s="4">
        <f>'Data with Vol Ests'!S$502*('Data with Vol Ests'!S335+('Data with Vol Ests'!S336-'Data with Vol Ests'!S335)*('Data with Vol Ests'!V$503/'Data with Vol Ests'!V336))/'Data with Vol Ests'!S335</f>
        <v>11702.564236902932</v>
      </c>
      <c r="G335" s="5">
        <f>$L$2*B335/Data!C$502+$M$2*C335/Data!D$502+$N$2*D335/Data!E$502+$O$2*E335/Data!F$502</f>
        <v>9932.9624559112272</v>
      </c>
      <c r="I335" s="5">
        <f t="shared" si="5"/>
        <v>67.037544088772847</v>
      </c>
    </row>
    <row r="336" spans="1:9" x14ac:dyDescent="0.25">
      <c r="A336">
        <f>Data!A337</f>
        <v>334</v>
      </c>
      <c r="B336" s="4">
        <f>'Data with Vol Ests'!D$502*('Data with Vol Ests'!D336+('Data with Vol Ests'!D337-'Data with Vol Ests'!D336)*('Data with Vol Ests'!G$503/'Data with Vol Ests'!G337))/'Data with Vol Ests'!D336</f>
        <v>10882.866015268086</v>
      </c>
      <c r="C336" s="4">
        <f>'Data with Vol Ests'!I$502*('Data with Vol Ests'!I336+('Data with Vol Ests'!I337-'Data with Vol Ests'!I336)*('Data with Vol Ests'!L$503/'Data with Vol Ests'!L337))/'Data with Vol Ests'!I336</f>
        <v>4837.2904266352425</v>
      </c>
      <c r="D336" s="4">
        <f>'Data with Vol Ests'!N$502*('Data with Vol Ests'!N336+('Data with Vol Ests'!N337-'Data with Vol Ests'!N336)*('Data with Vol Ests'!Q$503/'Data with Vol Ests'!Q337))/'Data with Vol Ests'!N336</f>
        <v>3992.6368224910543</v>
      </c>
      <c r="E336" s="4">
        <f>'Data with Vol Ests'!S$502*('Data with Vol Ests'!S336+('Data with Vol Ests'!S337-'Data with Vol Ests'!S336)*('Data with Vol Ests'!V$503/'Data with Vol Ests'!V337))/'Data with Vol Ests'!S336</f>
        <v>11854.790617387343</v>
      </c>
      <c r="G336" s="5">
        <f>$L$2*B336/Data!C$502+$M$2*C336/Data!D$502+$N$2*D336/Data!E$502+$O$2*E336/Data!F$502</f>
        <v>9796.6523736028739</v>
      </c>
      <c r="I336" s="5">
        <f t="shared" si="5"/>
        <v>203.34762639712608</v>
      </c>
    </row>
    <row r="337" spans="1:9" x14ac:dyDescent="0.25">
      <c r="A337">
        <f>Data!A338</f>
        <v>335</v>
      </c>
      <c r="B337" s="4">
        <f>'Data with Vol Ests'!D$502*('Data with Vol Ests'!D337+('Data with Vol Ests'!D338-'Data with Vol Ests'!D337)*('Data with Vol Ests'!G$503/'Data with Vol Ests'!G338))/'Data with Vol Ests'!D337</f>
        <v>10974.459450099053</v>
      </c>
      <c r="C337" s="4">
        <f>'Data with Vol Ests'!I$502*('Data with Vol Ests'!I337+('Data with Vol Ests'!I338-'Data with Vol Ests'!I337)*('Data with Vol Ests'!L$503/'Data with Vol Ests'!L338))/'Data with Vol Ests'!I337</f>
        <v>5042.8621953921192</v>
      </c>
      <c r="D337" s="4">
        <f>'Data with Vol Ests'!N$502*('Data with Vol Ests'!N337+('Data with Vol Ests'!N338-'Data with Vol Ests'!N337)*('Data with Vol Ests'!Q$503/'Data with Vol Ests'!Q338))/'Data with Vol Ests'!N337</f>
        <v>4179.6432647011816</v>
      </c>
      <c r="E337" s="4">
        <f>'Data with Vol Ests'!S$502*('Data with Vol Ests'!S337+('Data with Vol Ests'!S338-'Data with Vol Ests'!S337)*('Data with Vol Ests'!V$503/'Data with Vol Ests'!V338))/'Data with Vol Ests'!S337</f>
        <v>11477.656365729519</v>
      </c>
      <c r="G337" s="5">
        <f>$L$2*B337/Data!C$502+$M$2*C337/Data!D$502+$N$2*D337/Data!E$502+$O$2*E337/Data!F$502</f>
        <v>9934.7172187560773</v>
      </c>
      <c r="I337" s="5">
        <f t="shared" si="5"/>
        <v>65.282781243922727</v>
      </c>
    </row>
    <row r="338" spans="1:9" x14ac:dyDescent="0.25">
      <c r="A338">
        <f>Data!A339</f>
        <v>336</v>
      </c>
      <c r="B338" s="4">
        <f>'Data with Vol Ests'!D$502*('Data with Vol Ests'!D338+('Data with Vol Ests'!D339-'Data with Vol Ests'!D338)*('Data with Vol Ests'!G$503/'Data with Vol Ests'!G339))/'Data with Vol Ests'!D338</f>
        <v>10590.19642773397</v>
      </c>
      <c r="C338" s="4">
        <f>'Data with Vol Ests'!I$502*('Data with Vol Ests'!I338+('Data with Vol Ests'!I339-'Data with Vol Ests'!I338)*('Data with Vol Ests'!L$503/'Data with Vol Ests'!L339))/'Data with Vol Ests'!I338</f>
        <v>5120.4744716465721</v>
      </c>
      <c r="D338" s="4">
        <f>'Data with Vol Ests'!N$502*('Data with Vol Ests'!N338+('Data with Vol Ests'!N339-'Data with Vol Ests'!N338)*('Data with Vol Ests'!Q$503/'Data with Vol Ests'!Q339))/'Data with Vol Ests'!N338</f>
        <v>4096.0958735651157</v>
      </c>
      <c r="E338" s="4">
        <f>'Data with Vol Ests'!S$502*('Data with Vol Ests'!S338+('Data with Vol Ests'!S339-'Data with Vol Ests'!S338)*('Data with Vol Ests'!V$503/'Data with Vol Ests'!V339))/'Data with Vol Ests'!S338</f>
        <v>12300.631806912472</v>
      </c>
      <c r="G338" s="5">
        <f>$L$2*B338/Data!C$502+$M$2*C338/Data!D$502+$N$2*D338/Data!E$502+$O$2*E338/Data!F$502</f>
        <v>9953.9770329558378</v>
      </c>
      <c r="I338" s="5">
        <f t="shared" si="5"/>
        <v>46.022967044162215</v>
      </c>
    </row>
    <row r="339" spans="1:9" x14ac:dyDescent="0.25">
      <c r="A339">
        <f>Data!A340</f>
        <v>337</v>
      </c>
      <c r="B339" s="4">
        <f>'Data with Vol Ests'!D$502*('Data with Vol Ests'!D339+('Data with Vol Ests'!D340-'Data with Vol Ests'!D339)*('Data with Vol Ests'!G$503/'Data with Vol Ests'!G340))/'Data with Vol Ests'!D339</f>
        <v>10940.831721013719</v>
      </c>
      <c r="C339" s="4">
        <f>'Data with Vol Ests'!I$502*('Data with Vol Ests'!I339+('Data with Vol Ests'!I340-'Data with Vol Ests'!I339)*('Data with Vol Ests'!L$503/'Data with Vol Ests'!L340))/'Data with Vol Ests'!I339</f>
        <v>5195.6371395669066</v>
      </c>
      <c r="D339" s="4">
        <f>'Data with Vol Ests'!N$502*('Data with Vol Ests'!N339+('Data with Vol Ests'!N340-'Data with Vol Ests'!N339)*('Data with Vol Ests'!Q$503/'Data with Vol Ests'!Q340))/'Data with Vol Ests'!N339</f>
        <v>4101.6478670405195</v>
      </c>
      <c r="E339" s="4">
        <f>'Data with Vol Ests'!S$502*('Data with Vol Ests'!S339+('Data with Vol Ests'!S340-'Data with Vol Ests'!S339)*('Data with Vol Ests'!V$503/'Data with Vol Ests'!V340))/'Data with Vol Ests'!S339</f>
        <v>12085.782586396477</v>
      </c>
      <c r="G339" s="5">
        <f>$L$2*B339/Data!C$502+$M$2*C339/Data!D$502+$N$2*D339/Data!E$502+$O$2*E339/Data!F$502</f>
        <v>10093.672662940782</v>
      </c>
      <c r="I339" s="5">
        <f t="shared" si="5"/>
        <v>-93.672662940782175</v>
      </c>
    </row>
    <row r="340" spans="1:9" x14ac:dyDescent="0.25">
      <c r="A340">
        <f>Data!A341</f>
        <v>338</v>
      </c>
      <c r="B340" s="4">
        <f>'Data with Vol Ests'!D$502*('Data with Vol Ests'!D340+('Data with Vol Ests'!D341-'Data with Vol Ests'!D340)*('Data with Vol Ests'!G$503/'Data with Vol Ests'!G341))/'Data with Vol Ests'!D340</f>
        <v>10842.665241320354</v>
      </c>
      <c r="C340" s="4">
        <f>'Data with Vol Ests'!I$502*('Data with Vol Ests'!I340+('Data with Vol Ests'!I341-'Data with Vol Ests'!I340)*('Data with Vol Ests'!L$503/'Data with Vol Ests'!L341))/'Data with Vol Ests'!I340</f>
        <v>4872.4503140133857</v>
      </c>
      <c r="D340" s="4">
        <f>'Data with Vol Ests'!N$502*('Data with Vol Ests'!N340+('Data with Vol Ests'!N341-'Data with Vol Ests'!N340)*('Data with Vol Ests'!Q$503/'Data with Vol Ests'!Q341))/'Data with Vol Ests'!N340</f>
        <v>3737.033964496497</v>
      </c>
      <c r="E340" s="4">
        <f>'Data with Vol Ests'!S$502*('Data with Vol Ests'!S340+('Data with Vol Ests'!S341-'Data with Vol Ests'!S340)*('Data with Vol Ests'!V$503/'Data with Vol Ests'!V341))/'Data with Vol Ests'!S340</f>
        <v>10665.918813735236</v>
      </c>
      <c r="G340" s="5">
        <f>$L$2*B340/Data!C$502+$M$2*C340/Data!D$502+$N$2*D340/Data!E$502+$O$2*E340/Data!F$502</f>
        <v>9544.1121607793739</v>
      </c>
      <c r="I340" s="5">
        <f t="shared" si="5"/>
        <v>455.88783922062612</v>
      </c>
    </row>
    <row r="341" spans="1:9" x14ac:dyDescent="0.25">
      <c r="A341">
        <f>Data!A342</f>
        <v>339</v>
      </c>
      <c r="B341" s="4">
        <f>'Data with Vol Ests'!D$502*('Data with Vol Ests'!D341+('Data with Vol Ests'!D342-'Data with Vol Ests'!D341)*('Data with Vol Ests'!G$503/'Data with Vol Ests'!G342))/'Data with Vol Ests'!D341</f>
        <v>11451.014506790289</v>
      </c>
      <c r="C341" s="4">
        <f>'Data with Vol Ests'!I$502*('Data with Vol Ests'!I341+('Data with Vol Ests'!I342-'Data with Vol Ests'!I341)*('Data with Vol Ests'!L$503/'Data with Vol Ests'!L342))/'Data with Vol Ests'!I341</f>
        <v>4951.1722929762373</v>
      </c>
      <c r="D341" s="4">
        <f>'Data with Vol Ests'!N$502*('Data with Vol Ests'!N341+('Data with Vol Ests'!N342-'Data with Vol Ests'!N341)*('Data with Vol Ests'!Q$503/'Data with Vol Ests'!Q342))/'Data with Vol Ests'!N341</f>
        <v>3914.5959398070613</v>
      </c>
      <c r="E341" s="4">
        <f>'Data with Vol Ests'!S$502*('Data with Vol Ests'!S341+('Data with Vol Ests'!S342-'Data with Vol Ests'!S341)*('Data with Vol Ests'!V$503/'Data with Vol Ests'!V342))/'Data with Vol Ests'!S341</f>
        <v>12182.118354538376</v>
      </c>
      <c r="G341" s="5">
        <f>$L$2*B341/Data!C$502+$M$2*C341/Data!D$502+$N$2*D341/Data!E$502+$O$2*E341/Data!F$502</f>
        <v>10108.705189696813</v>
      </c>
      <c r="I341" s="5">
        <f t="shared" si="5"/>
        <v>-108.70518969681325</v>
      </c>
    </row>
    <row r="342" spans="1:9" x14ac:dyDescent="0.25">
      <c r="A342">
        <f>Data!A343</f>
        <v>340</v>
      </c>
      <c r="B342" s="4">
        <f>'Data with Vol Ests'!D$502*('Data with Vol Ests'!D342+('Data with Vol Ests'!D343-'Data with Vol Ests'!D342)*('Data with Vol Ests'!G$503/'Data with Vol Ests'!G343))/'Data with Vol Ests'!D342</f>
        <v>11164.89735927346</v>
      </c>
      <c r="C342" s="4">
        <f>'Data with Vol Ests'!I$502*('Data with Vol Ests'!I342+('Data with Vol Ests'!I343-'Data with Vol Ests'!I342)*('Data with Vol Ests'!L$503/'Data with Vol Ests'!L343))/'Data with Vol Ests'!I342</f>
        <v>5687.197949881278</v>
      </c>
      <c r="D342" s="4">
        <f>'Data with Vol Ests'!N$502*('Data with Vol Ests'!N342+('Data with Vol Ests'!N343-'Data with Vol Ests'!N342)*('Data with Vol Ests'!Q$503/'Data with Vol Ests'!Q343))/'Data with Vol Ests'!N342</f>
        <v>4612.6949747211829</v>
      </c>
      <c r="E342" s="4">
        <f>'Data with Vol Ests'!S$502*('Data with Vol Ests'!S342+('Data with Vol Ests'!S343-'Data with Vol Ests'!S342)*('Data with Vol Ests'!V$503/'Data with Vol Ests'!V343))/'Data with Vol Ests'!S342</f>
        <v>12186.343559088366</v>
      </c>
      <c r="G342" s="5">
        <f>$L$2*B342/Data!C$502+$M$2*C342/Data!D$502+$N$2*D342/Data!E$502+$O$2*E342/Data!F$502</f>
        <v>10606.676268089086</v>
      </c>
      <c r="I342" s="5">
        <f t="shared" si="5"/>
        <v>-606.67626808908608</v>
      </c>
    </row>
    <row r="343" spans="1:9" x14ac:dyDescent="0.25">
      <c r="A343">
        <f>Data!A344</f>
        <v>341</v>
      </c>
      <c r="B343" s="4">
        <f>'Data with Vol Ests'!D$502*('Data with Vol Ests'!D343+('Data with Vol Ests'!D344-'Data with Vol Ests'!D343)*('Data with Vol Ests'!G$503/'Data with Vol Ests'!G344))/'Data with Vol Ests'!D343</f>
        <v>10793.719009299264</v>
      </c>
      <c r="C343" s="4">
        <f>'Data with Vol Ests'!I$502*('Data with Vol Ests'!I343+('Data with Vol Ests'!I344-'Data with Vol Ests'!I343)*('Data with Vol Ests'!L$503/'Data with Vol Ests'!L344))/'Data with Vol Ests'!I343</f>
        <v>5187.4071525214567</v>
      </c>
      <c r="D343" s="4">
        <f>'Data with Vol Ests'!N$502*('Data with Vol Ests'!N343+('Data with Vol Ests'!N344-'Data with Vol Ests'!N343)*('Data with Vol Ests'!Q$503/'Data with Vol Ests'!Q344))/'Data with Vol Ests'!N343</f>
        <v>4187.1765434683339</v>
      </c>
      <c r="E343" s="4">
        <f>'Data with Vol Ests'!S$502*('Data with Vol Ests'!S343+('Data with Vol Ests'!S344-'Data with Vol Ests'!S343)*('Data with Vol Ests'!V$503/'Data with Vol Ests'!V344))/'Data with Vol Ests'!S343</f>
        <v>12369.744434782591</v>
      </c>
      <c r="G343" s="5">
        <f>$L$2*B343/Data!C$502+$M$2*C343/Data!D$502+$N$2*D343/Data!E$502+$O$2*E343/Data!F$502</f>
        <v>10102.132361059737</v>
      </c>
      <c r="I343" s="5">
        <f t="shared" si="5"/>
        <v>-102.13236105973738</v>
      </c>
    </row>
    <row r="344" spans="1:9" x14ac:dyDescent="0.25">
      <c r="A344">
        <f>Data!A345</f>
        <v>342</v>
      </c>
      <c r="B344" s="4">
        <f>'Data with Vol Ests'!D$502*('Data with Vol Ests'!D344+('Data with Vol Ests'!D345-'Data with Vol Ests'!D344)*('Data with Vol Ests'!G$503/'Data with Vol Ests'!G345))/'Data with Vol Ests'!D344</f>
        <v>11261.501789937811</v>
      </c>
      <c r="C344" s="4">
        <f>'Data with Vol Ests'!I$502*('Data with Vol Ests'!I344+('Data with Vol Ests'!I345-'Data with Vol Ests'!I344)*('Data with Vol Ests'!L$503/'Data with Vol Ests'!L345))/'Data with Vol Ests'!I344</f>
        <v>5080.3308028072825</v>
      </c>
      <c r="D344" s="4">
        <f>'Data with Vol Ests'!N$502*('Data with Vol Ests'!N344+('Data with Vol Ests'!N345-'Data with Vol Ests'!N344)*('Data with Vol Ests'!Q$503/'Data with Vol Ests'!Q345))/'Data with Vol Ests'!N344</f>
        <v>4193.868471041962</v>
      </c>
      <c r="E344" s="4">
        <f>'Data with Vol Ests'!S$502*('Data with Vol Ests'!S344+('Data with Vol Ests'!S345-'Data with Vol Ests'!S344)*('Data with Vol Ests'!V$503/'Data with Vol Ests'!V345))/'Data with Vol Ests'!S344</f>
        <v>11667.165670490727</v>
      </c>
      <c r="G344" s="5">
        <f>$L$2*B344/Data!C$502+$M$2*C344/Data!D$502+$N$2*D344/Data!E$502+$O$2*E344/Data!F$502</f>
        <v>10097.583688689238</v>
      </c>
      <c r="I344" s="5">
        <f t="shared" si="5"/>
        <v>-97.583688689237533</v>
      </c>
    </row>
    <row r="345" spans="1:9" x14ac:dyDescent="0.25">
      <c r="A345">
        <f>Data!A346</f>
        <v>343</v>
      </c>
      <c r="B345" s="4">
        <f>'Data with Vol Ests'!D$502*('Data with Vol Ests'!D345+('Data with Vol Ests'!D346-'Data with Vol Ests'!D345)*('Data with Vol Ests'!G$503/'Data with Vol Ests'!G346))/'Data with Vol Ests'!D345</f>
        <v>11150.889567896471</v>
      </c>
      <c r="C345" s="4">
        <f>'Data with Vol Ests'!I$502*('Data with Vol Ests'!I345+('Data with Vol Ests'!I346-'Data with Vol Ests'!I345)*('Data with Vol Ests'!L$503/'Data with Vol Ests'!L346))/'Data with Vol Ests'!I345</f>
        <v>5341.0532452986672</v>
      </c>
      <c r="D345" s="4">
        <f>'Data with Vol Ests'!N$502*('Data with Vol Ests'!N345+('Data with Vol Ests'!N346-'Data with Vol Ests'!N345)*('Data with Vol Ests'!Q$503/'Data with Vol Ests'!Q346))/'Data with Vol Ests'!N345</f>
        <v>4333.3649074435325</v>
      </c>
      <c r="E345" s="4">
        <f>'Data with Vol Ests'!S$502*('Data with Vol Ests'!S345+('Data with Vol Ests'!S346-'Data with Vol Ests'!S345)*('Data with Vol Ests'!V$503/'Data with Vol Ests'!V346))/'Data with Vol Ests'!S345</f>
        <v>12254.57275763996</v>
      </c>
      <c r="G345" s="5">
        <f>$L$2*B345/Data!C$502+$M$2*C345/Data!D$502+$N$2*D345/Data!E$502+$O$2*E345/Data!F$502</f>
        <v>10341.084942610883</v>
      </c>
      <c r="I345" s="5">
        <f t="shared" si="5"/>
        <v>-341.08494261088345</v>
      </c>
    </row>
    <row r="346" spans="1:9" x14ac:dyDescent="0.25">
      <c r="A346">
        <f>Data!A347</f>
        <v>344</v>
      </c>
      <c r="B346" s="4">
        <f>'Data with Vol Ests'!D$502*('Data with Vol Ests'!D346+('Data with Vol Ests'!D347-'Data with Vol Ests'!D346)*('Data with Vol Ests'!G$503/'Data with Vol Ests'!G347))/'Data with Vol Ests'!D346</f>
        <v>10971.274893440454</v>
      </c>
      <c r="C346" s="4">
        <f>'Data with Vol Ests'!I$502*('Data with Vol Ests'!I346+('Data with Vol Ests'!I347-'Data with Vol Ests'!I346)*('Data with Vol Ests'!L$503/'Data with Vol Ests'!L347))/'Data with Vol Ests'!I346</f>
        <v>5126.2584234135838</v>
      </c>
      <c r="D346" s="4">
        <f>'Data with Vol Ests'!N$502*('Data with Vol Ests'!N346+('Data with Vol Ests'!N347-'Data with Vol Ests'!N346)*('Data with Vol Ests'!Q$503/'Data with Vol Ests'!Q347))/'Data with Vol Ests'!N346</f>
        <v>4149.9645694486799</v>
      </c>
      <c r="E346" s="4">
        <f>'Data with Vol Ests'!S$502*('Data with Vol Ests'!S346+('Data with Vol Ests'!S347-'Data with Vol Ests'!S346)*('Data with Vol Ests'!V$503/'Data with Vol Ests'!V347))/'Data with Vol Ests'!S346</f>
        <v>11924.231130903026</v>
      </c>
      <c r="G346" s="5">
        <f>$L$2*B346/Data!C$502+$M$2*C346/Data!D$502+$N$2*D346/Data!E$502+$O$2*E346/Data!F$502</f>
        <v>10049.148770942682</v>
      </c>
      <c r="I346" s="5">
        <f t="shared" si="5"/>
        <v>-49.148770942681949</v>
      </c>
    </row>
    <row r="347" spans="1:9" x14ac:dyDescent="0.25">
      <c r="A347">
        <f>Data!A348</f>
        <v>345</v>
      </c>
      <c r="B347" s="4">
        <f>'Data with Vol Ests'!D$502*('Data with Vol Ests'!D347+('Data with Vol Ests'!D348-'Data with Vol Ests'!D347)*('Data with Vol Ests'!G$503/'Data with Vol Ests'!G348))/'Data with Vol Ests'!D347</f>
        <v>11312.638461993827</v>
      </c>
      <c r="C347" s="4">
        <f>'Data with Vol Ests'!I$502*('Data with Vol Ests'!I347+('Data with Vol Ests'!I348-'Data with Vol Ests'!I347)*('Data with Vol Ests'!L$503/'Data with Vol Ests'!L348))/'Data with Vol Ests'!I347</f>
        <v>5261.8337879565424</v>
      </c>
      <c r="D347" s="4">
        <f>'Data with Vol Ests'!N$502*('Data with Vol Ests'!N347+('Data with Vol Ests'!N348-'Data with Vol Ests'!N347)*('Data with Vol Ests'!Q$503/'Data with Vol Ests'!Q348))/'Data with Vol Ests'!N347</f>
        <v>4222.3869695063013</v>
      </c>
      <c r="E347" s="4">
        <f>'Data with Vol Ests'!S$502*('Data with Vol Ests'!S347+('Data with Vol Ests'!S348-'Data with Vol Ests'!S347)*('Data with Vol Ests'!V$503/'Data with Vol Ests'!V348))/'Data with Vol Ests'!S347</f>
        <v>12164.461355864216</v>
      </c>
      <c r="G347" s="5">
        <f>$L$2*B347/Data!C$502+$M$2*C347/Data!D$502+$N$2*D347/Data!E$502+$O$2*E347/Data!F$502</f>
        <v>10312.364623574093</v>
      </c>
      <c r="I347" s="5">
        <f t="shared" si="5"/>
        <v>-312.36462357409255</v>
      </c>
    </row>
    <row r="348" spans="1:9" x14ac:dyDescent="0.25">
      <c r="A348">
        <f>Data!A349</f>
        <v>346</v>
      </c>
      <c r="B348" s="4">
        <f>'Data with Vol Ests'!D$502*('Data with Vol Ests'!D348+('Data with Vol Ests'!D349-'Data with Vol Ests'!D348)*('Data with Vol Ests'!G$503/'Data with Vol Ests'!G349))/'Data with Vol Ests'!D348</f>
        <v>11148.222600112003</v>
      </c>
      <c r="C348" s="4">
        <f>'Data with Vol Ests'!I$502*('Data with Vol Ests'!I348+('Data with Vol Ests'!I349-'Data with Vol Ests'!I348)*('Data with Vol Ests'!L$503/'Data with Vol Ests'!L349))/'Data with Vol Ests'!I348</f>
        <v>5429.059852613751</v>
      </c>
      <c r="D348" s="4">
        <f>'Data with Vol Ests'!N$502*('Data with Vol Ests'!N348+('Data with Vol Ests'!N349-'Data with Vol Ests'!N348)*('Data with Vol Ests'!Q$503/'Data with Vol Ests'!Q349))/'Data with Vol Ests'!N348</f>
        <v>4357.5752212236075</v>
      </c>
      <c r="E348" s="4">
        <f>'Data with Vol Ests'!S$502*('Data with Vol Ests'!S348+('Data with Vol Ests'!S349-'Data with Vol Ests'!S348)*('Data with Vol Ests'!V$503/'Data with Vol Ests'!V349))/'Data with Vol Ests'!S348</f>
        <v>11945.756047414983</v>
      </c>
      <c r="G348" s="5">
        <f>$L$2*B348/Data!C$502+$M$2*C348/Data!D$502+$N$2*D348/Data!E$502+$O$2*E348/Data!F$502</f>
        <v>10346.816096607408</v>
      </c>
      <c r="I348" s="5">
        <f t="shared" si="5"/>
        <v>-346.81609660740833</v>
      </c>
    </row>
    <row r="349" spans="1:9" x14ac:dyDescent="0.25">
      <c r="A349">
        <f>Data!A350</f>
        <v>347</v>
      </c>
      <c r="B349" s="4">
        <f>'Data with Vol Ests'!D$502*('Data with Vol Ests'!D349+('Data with Vol Ests'!D350-'Data with Vol Ests'!D349)*('Data with Vol Ests'!G$503/'Data with Vol Ests'!G350))/'Data with Vol Ests'!D349</f>
        <v>10873.021894629912</v>
      </c>
      <c r="C349" s="4">
        <f>'Data with Vol Ests'!I$502*('Data with Vol Ests'!I349+('Data with Vol Ests'!I350-'Data with Vol Ests'!I349)*('Data with Vol Ests'!L$503/'Data with Vol Ests'!L350))/'Data with Vol Ests'!I349</f>
        <v>5192.6202071534408</v>
      </c>
      <c r="D349" s="4">
        <f>'Data with Vol Ests'!N$502*('Data with Vol Ests'!N349+('Data with Vol Ests'!N350-'Data with Vol Ests'!N349)*('Data with Vol Ests'!Q$503/'Data with Vol Ests'!Q350))/'Data with Vol Ests'!N349</f>
        <v>4221.5996659248904</v>
      </c>
      <c r="E349" s="4">
        <f>'Data with Vol Ests'!S$502*('Data with Vol Ests'!S349+('Data with Vol Ests'!S350-'Data with Vol Ests'!S349)*('Data with Vol Ests'!V$503/'Data with Vol Ests'!V350))/'Data with Vol Ests'!S349</f>
        <v>12246.163032908127</v>
      </c>
      <c r="G349" s="5">
        <f>$L$2*B349/Data!C$502+$M$2*C349/Data!D$502+$N$2*D349/Data!E$502+$O$2*E349/Data!F$502</f>
        <v>10122.469535652988</v>
      </c>
      <c r="I349" s="5">
        <f t="shared" si="5"/>
        <v>-122.46953565298827</v>
      </c>
    </row>
    <row r="350" spans="1:9" x14ac:dyDescent="0.25">
      <c r="A350">
        <f>Data!A351</f>
        <v>348</v>
      </c>
      <c r="B350" s="4">
        <f>'Data with Vol Ests'!D$502*('Data with Vol Ests'!D350+('Data with Vol Ests'!D351-'Data with Vol Ests'!D350)*('Data with Vol Ests'!G$503/'Data with Vol Ests'!G351))/'Data with Vol Ests'!D350</f>
        <v>10497.364062951918</v>
      </c>
      <c r="C350" s="4">
        <f>'Data with Vol Ests'!I$502*('Data with Vol Ests'!I350+('Data with Vol Ests'!I351-'Data with Vol Ests'!I350)*('Data with Vol Ests'!L$503/'Data with Vol Ests'!L351))/'Data with Vol Ests'!I350</f>
        <v>4958.6694146158852</v>
      </c>
      <c r="D350" s="4">
        <f>'Data with Vol Ests'!N$502*('Data with Vol Ests'!N350+('Data with Vol Ests'!N351-'Data with Vol Ests'!N350)*('Data with Vol Ests'!Q$503/'Data with Vol Ests'!Q351))/'Data with Vol Ests'!N350</f>
        <v>3987.3558166996932</v>
      </c>
      <c r="E350" s="4">
        <f>'Data with Vol Ests'!S$502*('Data with Vol Ests'!S350+('Data with Vol Ests'!S351-'Data with Vol Ests'!S350)*('Data with Vol Ests'!V$503/'Data with Vol Ests'!V351))/'Data with Vol Ests'!S350</f>
        <v>11932.996930660403</v>
      </c>
      <c r="G350" s="5">
        <f>$L$2*B350/Data!C$502+$M$2*C350/Data!D$502+$N$2*D350/Data!E$502+$O$2*E350/Data!F$502</f>
        <v>9737.2940376112492</v>
      </c>
      <c r="I350" s="5">
        <f t="shared" si="5"/>
        <v>262.70596238875078</v>
      </c>
    </row>
    <row r="351" spans="1:9" x14ac:dyDescent="0.25">
      <c r="A351">
        <f>Data!A352</f>
        <v>349</v>
      </c>
      <c r="B351" s="4">
        <f>'Data with Vol Ests'!D$502*('Data with Vol Ests'!D351+('Data with Vol Ests'!D352-'Data with Vol Ests'!D351)*('Data with Vol Ests'!G$503/'Data with Vol Ests'!G352))/'Data with Vol Ests'!D351</f>
        <v>10936.170493709324</v>
      </c>
      <c r="C351" s="4">
        <f>'Data with Vol Ests'!I$502*('Data with Vol Ests'!I351+('Data with Vol Ests'!I352-'Data with Vol Ests'!I351)*('Data with Vol Ests'!L$503/'Data with Vol Ests'!L352))/'Data with Vol Ests'!I351</f>
        <v>5207.9960048796311</v>
      </c>
      <c r="D351" s="4">
        <f>'Data with Vol Ests'!N$502*('Data with Vol Ests'!N351+('Data with Vol Ests'!N352-'Data with Vol Ests'!N351)*('Data with Vol Ests'!Q$503/'Data with Vol Ests'!Q352))/'Data with Vol Ests'!N351</f>
        <v>4273.4287945282267</v>
      </c>
      <c r="E351" s="4">
        <f>'Data with Vol Ests'!S$502*('Data with Vol Ests'!S351+('Data with Vol Ests'!S352-'Data with Vol Ests'!S351)*('Data with Vol Ests'!V$503/'Data with Vol Ests'!V352))/'Data with Vol Ests'!S351</f>
        <v>11575.045021967109</v>
      </c>
      <c r="G351" s="5">
        <f>$L$2*B351/Data!C$502+$M$2*C351/Data!D$502+$N$2*D351/Data!E$502+$O$2*E351/Data!F$502</f>
        <v>10056.661522467997</v>
      </c>
      <c r="I351" s="5">
        <f t="shared" si="5"/>
        <v>-56.661522467997202</v>
      </c>
    </row>
    <row r="352" spans="1:9" x14ac:dyDescent="0.25">
      <c r="A352">
        <f>Data!A353</f>
        <v>350</v>
      </c>
      <c r="B352" s="4">
        <f>'Data with Vol Ests'!D$502*('Data with Vol Ests'!D352+('Data with Vol Ests'!D353-'Data with Vol Ests'!D352)*('Data with Vol Ests'!G$503/'Data with Vol Ests'!G353))/'Data with Vol Ests'!D352</f>
        <v>11086.033176198516</v>
      </c>
      <c r="C352" s="4">
        <f>'Data with Vol Ests'!I$502*('Data with Vol Ests'!I352+('Data with Vol Ests'!I353-'Data with Vol Ests'!I352)*('Data with Vol Ests'!L$503/'Data with Vol Ests'!L353))/'Data with Vol Ests'!I352</f>
        <v>4965.4418609698469</v>
      </c>
      <c r="D352" s="4">
        <f>'Data with Vol Ests'!N$502*('Data with Vol Ests'!N352+('Data with Vol Ests'!N353-'Data with Vol Ests'!N352)*('Data with Vol Ests'!Q$503/'Data with Vol Ests'!Q353))/'Data with Vol Ests'!N352</f>
        <v>4115.6592764598718</v>
      </c>
      <c r="E352" s="4">
        <f>'Data with Vol Ests'!S$502*('Data with Vol Ests'!S352+('Data with Vol Ests'!S353-'Data with Vol Ests'!S352)*('Data with Vol Ests'!V$503/'Data with Vol Ests'!V353))/'Data with Vol Ests'!S352</f>
        <v>12077.572597387934</v>
      </c>
      <c r="G352" s="5">
        <f>$L$2*B352/Data!C$502+$M$2*C352/Data!D$502+$N$2*D352/Data!E$502+$O$2*E352/Data!F$502</f>
        <v>10013.850027000377</v>
      </c>
      <c r="I352" s="5">
        <f t="shared" si="5"/>
        <v>-13.85002700037694</v>
      </c>
    </row>
    <row r="353" spans="1:9" x14ac:dyDescent="0.25">
      <c r="A353">
        <f>Data!A354</f>
        <v>351</v>
      </c>
      <c r="B353" s="4">
        <f>'Data with Vol Ests'!D$502*('Data with Vol Ests'!D353+('Data with Vol Ests'!D354-'Data with Vol Ests'!D353)*('Data with Vol Ests'!G$503/'Data with Vol Ests'!G354))/'Data with Vol Ests'!D353</f>
        <v>10931.347261049128</v>
      </c>
      <c r="C353" s="4">
        <f>'Data with Vol Ests'!I$502*('Data with Vol Ests'!I353+('Data with Vol Ests'!I354-'Data with Vol Ests'!I353)*('Data with Vol Ests'!L$503/'Data with Vol Ests'!L354))/'Data with Vol Ests'!I353</f>
        <v>5287.7146061958038</v>
      </c>
      <c r="D353" s="4">
        <f>'Data with Vol Ests'!N$502*('Data with Vol Ests'!N353+('Data with Vol Ests'!N354-'Data with Vol Ests'!N353)*('Data with Vol Ests'!Q$503/'Data with Vol Ests'!Q354))/'Data with Vol Ests'!N353</f>
        <v>4209.3811712227689</v>
      </c>
      <c r="E353" s="4">
        <f>'Data with Vol Ests'!S$502*('Data with Vol Ests'!S353+('Data with Vol Ests'!S354-'Data with Vol Ests'!S353)*('Data with Vol Ests'!V$503/'Data with Vol Ests'!V354))/'Data with Vol Ests'!S353</f>
        <v>11878.981313957787</v>
      </c>
      <c r="G353" s="5">
        <f>$L$2*B353/Data!C$502+$M$2*C353/Data!D$502+$N$2*D353/Data!E$502+$O$2*E353/Data!F$502</f>
        <v>10136.421990505196</v>
      </c>
      <c r="I353" s="5">
        <f t="shared" si="5"/>
        <v>-136.42199050519594</v>
      </c>
    </row>
    <row r="354" spans="1:9" x14ac:dyDescent="0.25">
      <c r="A354">
        <f>Data!A355</f>
        <v>352</v>
      </c>
      <c r="B354" s="4">
        <f>'Data with Vol Ests'!D$502*('Data with Vol Ests'!D354+('Data with Vol Ests'!D355-'Data with Vol Ests'!D354)*('Data with Vol Ests'!G$503/'Data with Vol Ests'!G355))/'Data with Vol Ests'!D354</f>
        <v>11298.17479011688</v>
      </c>
      <c r="C354" s="4">
        <f>'Data with Vol Ests'!I$502*('Data with Vol Ests'!I354+('Data with Vol Ests'!I355-'Data with Vol Ests'!I354)*('Data with Vol Ests'!L$503/'Data with Vol Ests'!L355))/'Data with Vol Ests'!I354</f>
        <v>5389.6495027478004</v>
      </c>
      <c r="D354" s="4">
        <f>'Data with Vol Ests'!N$502*('Data with Vol Ests'!N354+('Data with Vol Ests'!N355-'Data with Vol Ests'!N354)*('Data with Vol Ests'!Q$503/'Data with Vol Ests'!Q355))/'Data with Vol Ests'!N354</f>
        <v>4393.7098848478781</v>
      </c>
      <c r="E354" s="4">
        <f>'Data with Vol Ests'!S$502*('Data with Vol Ests'!S354+('Data with Vol Ests'!S355-'Data with Vol Ests'!S354)*('Data with Vol Ests'!V$503/'Data with Vol Ests'!V355))/'Data with Vol Ests'!S354</f>
        <v>12009.818102583135</v>
      </c>
      <c r="G354" s="5">
        <f>$L$2*B354/Data!C$502+$M$2*C354/Data!D$502+$N$2*D354/Data!E$502+$O$2*E354/Data!F$502</f>
        <v>10398.380055908645</v>
      </c>
      <c r="I354" s="5">
        <f t="shared" si="5"/>
        <v>-398.38005590864486</v>
      </c>
    </row>
    <row r="355" spans="1:9" x14ac:dyDescent="0.25">
      <c r="A355">
        <f>Data!A356</f>
        <v>353</v>
      </c>
      <c r="B355" s="4">
        <f>'Data with Vol Ests'!D$502*('Data with Vol Ests'!D355+('Data with Vol Ests'!D356-'Data with Vol Ests'!D355)*('Data with Vol Ests'!G$503/'Data with Vol Ests'!G356))/'Data with Vol Ests'!D355</f>
        <v>11273.902059437185</v>
      </c>
      <c r="C355" s="4">
        <f>'Data with Vol Ests'!I$502*('Data with Vol Ests'!I355+('Data with Vol Ests'!I356-'Data with Vol Ests'!I355)*('Data with Vol Ests'!L$503/'Data with Vol Ests'!L356))/'Data with Vol Ests'!I355</f>
        <v>5153.0028752363396</v>
      </c>
      <c r="D355" s="4">
        <f>'Data with Vol Ests'!N$502*('Data with Vol Ests'!N355+('Data with Vol Ests'!N356-'Data with Vol Ests'!N355)*('Data with Vol Ests'!Q$503/'Data with Vol Ests'!Q356))/'Data with Vol Ests'!N355</f>
        <v>4244.612833945248</v>
      </c>
      <c r="E355" s="4">
        <f>'Data with Vol Ests'!S$502*('Data with Vol Ests'!S355+('Data with Vol Ests'!S356-'Data with Vol Ests'!S355)*('Data with Vol Ests'!V$503/'Data with Vol Ests'!V356))/'Data with Vol Ests'!S355</f>
        <v>12039.813994019676</v>
      </c>
      <c r="G355" s="5">
        <f>$L$2*B355/Data!C$502+$M$2*C355/Data!D$502+$N$2*D355/Data!E$502+$O$2*E355/Data!F$502</f>
        <v>10218.802179422795</v>
      </c>
      <c r="I355" s="5">
        <f t="shared" si="5"/>
        <v>-218.80217942279523</v>
      </c>
    </row>
    <row r="356" spans="1:9" x14ac:dyDescent="0.25">
      <c r="A356">
        <f>Data!A357</f>
        <v>354</v>
      </c>
      <c r="B356" s="4">
        <f>'Data with Vol Ests'!D$502*('Data with Vol Ests'!D356+('Data with Vol Ests'!D357-'Data with Vol Ests'!D356)*('Data with Vol Ests'!G$503/'Data with Vol Ests'!G357))/'Data with Vol Ests'!D356</f>
        <v>10779.397804403845</v>
      </c>
      <c r="C356" s="4">
        <f>'Data with Vol Ests'!I$502*('Data with Vol Ests'!I356+('Data with Vol Ests'!I357-'Data with Vol Ests'!I356)*('Data with Vol Ests'!L$503/'Data with Vol Ests'!L357))/'Data with Vol Ests'!I356</f>
        <v>5195.7828309777778</v>
      </c>
      <c r="D356" s="4">
        <f>'Data with Vol Ests'!N$502*('Data with Vol Ests'!N356+('Data with Vol Ests'!N357-'Data with Vol Ests'!N356)*('Data with Vol Ests'!Q$503/'Data with Vol Ests'!Q357))/'Data with Vol Ests'!N356</f>
        <v>4230.8575714004846</v>
      </c>
      <c r="E356" s="4">
        <f>'Data with Vol Ests'!S$502*('Data with Vol Ests'!S356+('Data with Vol Ests'!S357-'Data with Vol Ests'!S356)*('Data with Vol Ests'!V$503/'Data with Vol Ests'!V357))/'Data with Vol Ests'!S356</f>
        <v>12418.304312355804</v>
      </c>
      <c r="G356" s="5">
        <f>$L$2*B356/Data!C$502+$M$2*C356/Data!D$502+$N$2*D356/Data!E$502+$O$2*E356/Data!F$502</f>
        <v>10120.404396721708</v>
      </c>
      <c r="I356" s="5">
        <f t="shared" si="5"/>
        <v>-120.4043967217076</v>
      </c>
    </row>
    <row r="357" spans="1:9" x14ac:dyDescent="0.25">
      <c r="A357">
        <f>Data!A358</f>
        <v>355</v>
      </c>
      <c r="B357" s="4">
        <f>'Data with Vol Ests'!D$502*('Data with Vol Ests'!D357+('Data with Vol Ests'!D358-'Data with Vol Ests'!D357)*('Data with Vol Ests'!G$503/'Data with Vol Ests'!G358))/'Data with Vol Ests'!D357</f>
        <v>10981.673136555806</v>
      </c>
      <c r="C357" s="4">
        <f>'Data with Vol Ests'!I$502*('Data with Vol Ests'!I357+('Data with Vol Ests'!I358-'Data with Vol Ests'!I357)*('Data with Vol Ests'!L$503/'Data with Vol Ests'!L358))/'Data with Vol Ests'!I357</f>
        <v>5053.078878217746</v>
      </c>
      <c r="D357" s="4">
        <f>'Data with Vol Ests'!N$502*('Data with Vol Ests'!N357+('Data with Vol Ests'!N358-'Data with Vol Ests'!N357)*('Data with Vol Ests'!Q$503/'Data with Vol Ests'!Q358))/'Data with Vol Ests'!N357</f>
        <v>4115.3132615683126</v>
      </c>
      <c r="E357" s="4">
        <f>'Data with Vol Ests'!S$502*('Data with Vol Ests'!S357+('Data with Vol Ests'!S358-'Data with Vol Ests'!S357)*('Data with Vol Ests'!V$503/'Data with Vol Ests'!V358))/'Data with Vol Ests'!S357</f>
        <v>12003.92385391624</v>
      </c>
      <c r="G357" s="5">
        <f>$L$2*B357/Data!C$502+$M$2*C357/Data!D$502+$N$2*D357/Data!E$502+$O$2*E357/Data!F$502</f>
        <v>10014.641392568221</v>
      </c>
      <c r="I357" s="5">
        <f t="shared" si="5"/>
        <v>-14.641392568220908</v>
      </c>
    </row>
    <row r="358" spans="1:9" x14ac:dyDescent="0.25">
      <c r="A358">
        <f>Data!A359</f>
        <v>356</v>
      </c>
      <c r="B358" s="4">
        <f>'Data with Vol Ests'!D$502*('Data with Vol Ests'!D358+('Data with Vol Ests'!D359-'Data with Vol Ests'!D358)*('Data with Vol Ests'!G$503/'Data with Vol Ests'!G359))/'Data with Vol Ests'!D358</f>
        <v>11006.124803466497</v>
      </c>
      <c r="C358" s="4">
        <f>'Data with Vol Ests'!I$502*('Data with Vol Ests'!I358+('Data with Vol Ests'!I359-'Data with Vol Ests'!I358)*('Data with Vol Ests'!L$503/'Data with Vol Ests'!L359))/'Data with Vol Ests'!I358</f>
        <v>5483.940170278529</v>
      </c>
      <c r="D358" s="4">
        <f>'Data with Vol Ests'!N$502*('Data with Vol Ests'!N358+('Data with Vol Ests'!N359-'Data with Vol Ests'!N358)*('Data with Vol Ests'!Q$503/'Data with Vol Ests'!Q359))/'Data with Vol Ests'!N358</f>
        <v>4376.8431414480856</v>
      </c>
      <c r="E358" s="4">
        <f>'Data with Vol Ests'!S$502*('Data with Vol Ests'!S358+('Data with Vol Ests'!S359-'Data with Vol Ests'!S358)*('Data with Vol Ests'!V$503/'Data with Vol Ests'!V359))/'Data with Vol Ests'!S358</f>
        <v>12100.084754453694</v>
      </c>
      <c r="G358" s="5">
        <f>$L$2*B358/Data!C$502+$M$2*C358/Data!D$502+$N$2*D358/Data!E$502+$O$2*E358/Data!F$502</f>
        <v>10356.780183988205</v>
      </c>
      <c r="I358" s="5">
        <f t="shared" si="5"/>
        <v>-356.78018398820495</v>
      </c>
    </row>
    <row r="359" spans="1:9" x14ac:dyDescent="0.25">
      <c r="A359">
        <f>Data!A360</f>
        <v>357</v>
      </c>
      <c r="B359" s="4">
        <f>'Data with Vol Ests'!D$502*('Data with Vol Ests'!D359+('Data with Vol Ests'!D360-'Data with Vol Ests'!D359)*('Data with Vol Ests'!G$503/'Data with Vol Ests'!G360))/'Data with Vol Ests'!D359</f>
        <v>11156.818959806798</v>
      </c>
      <c r="C359" s="4">
        <f>'Data with Vol Ests'!I$502*('Data with Vol Ests'!I359+('Data with Vol Ests'!I360-'Data with Vol Ests'!I359)*('Data with Vol Ests'!L$503/'Data with Vol Ests'!L360))/'Data with Vol Ests'!I359</f>
        <v>5090.8442378562022</v>
      </c>
      <c r="D359" s="4">
        <f>'Data with Vol Ests'!N$502*('Data with Vol Ests'!N359+('Data with Vol Ests'!N360-'Data with Vol Ests'!N359)*('Data with Vol Ests'!Q$503/'Data with Vol Ests'!Q360))/'Data with Vol Ests'!N359</f>
        <v>4134.1373183423502</v>
      </c>
      <c r="E359" s="4">
        <f>'Data with Vol Ests'!S$502*('Data with Vol Ests'!S359+('Data with Vol Ests'!S360-'Data with Vol Ests'!S359)*('Data with Vol Ests'!V$503/'Data with Vol Ests'!V360))/'Data with Vol Ests'!S359</f>
        <v>11692.116305962531</v>
      </c>
      <c r="G359" s="5">
        <f>$L$2*B359/Data!C$502+$M$2*C359/Data!D$502+$N$2*D359/Data!E$502+$O$2*E359/Data!F$502</f>
        <v>10054.693997030283</v>
      </c>
      <c r="I359" s="5">
        <f t="shared" si="5"/>
        <v>-54.693997030282844</v>
      </c>
    </row>
    <row r="360" spans="1:9" x14ac:dyDescent="0.25">
      <c r="A360">
        <f>Data!A361</f>
        <v>358</v>
      </c>
      <c r="B360" s="4">
        <f>'Data with Vol Ests'!D$502*('Data with Vol Ests'!D360+('Data with Vol Ests'!D361-'Data with Vol Ests'!D360)*('Data with Vol Ests'!G$503/'Data with Vol Ests'!G361))/'Data with Vol Ests'!D360</f>
        <v>10805.119180434882</v>
      </c>
      <c r="C360" s="4">
        <f>'Data with Vol Ests'!I$502*('Data with Vol Ests'!I360+('Data with Vol Ests'!I361-'Data with Vol Ests'!I360)*('Data with Vol Ests'!L$503/'Data with Vol Ests'!L361))/'Data with Vol Ests'!I360</f>
        <v>5254.5079414456532</v>
      </c>
      <c r="D360" s="4">
        <f>'Data with Vol Ests'!N$502*('Data with Vol Ests'!N360+('Data with Vol Ests'!N361-'Data with Vol Ests'!N360)*('Data with Vol Ests'!Q$503/'Data with Vol Ests'!Q361))/'Data with Vol Ests'!N360</f>
        <v>4286.9627110283154</v>
      </c>
      <c r="E360" s="4">
        <f>'Data with Vol Ests'!S$502*('Data with Vol Ests'!S360+('Data with Vol Ests'!S361-'Data with Vol Ests'!S360)*('Data with Vol Ests'!V$503/'Data with Vol Ests'!V361))/'Data with Vol Ests'!S360</f>
        <v>12275.33925773513</v>
      </c>
      <c r="G360" s="5">
        <f>$L$2*B360/Data!C$502+$M$2*C360/Data!D$502+$N$2*D360/Data!E$502+$O$2*E360/Data!F$502</f>
        <v>10154.517245072042</v>
      </c>
      <c r="I360" s="5">
        <f t="shared" si="5"/>
        <v>-154.51724507204199</v>
      </c>
    </row>
    <row r="361" spans="1:9" x14ac:dyDescent="0.25">
      <c r="A361">
        <f>Data!A362</f>
        <v>359</v>
      </c>
      <c r="B361" s="4">
        <f>'Data with Vol Ests'!D$502*('Data with Vol Ests'!D361+('Data with Vol Ests'!D362-'Data with Vol Ests'!D361)*('Data with Vol Ests'!G$503/'Data with Vol Ests'!G362))/'Data with Vol Ests'!D361</f>
        <v>11171.407482918274</v>
      </c>
      <c r="C361" s="4">
        <f>'Data with Vol Ests'!I$502*('Data with Vol Ests'!I361+('Data with Vol Ests'!I362-'Data with Vol Ests'!I361)*('Data with Vol Ests'!L$503/'Data with Vol Ests'!L362))/'Data with Vol Ests'!I361</f>
        <v>5130.5807307372197</v>
      </c>
      <c r="D361" s="4">
        <f>'Data with Vol Ests'!N$502*('Data with Vol Ests'!N361+('Data with Vol Ests'!N362-'Data with Vol Ests'!N361)*('Data with Vol Ests'!Q$503/'Data with Vol Ests'!Q362))/'Data with Vol Ests'!N361</f>
        <v>4181.3550159202332</v>
      </c>
      <c r="E361" s="4">
        <f>'Data with Vol Ests'!S$502*('Data with Vol Ests'!S361+('Data with Vol Ests'!S362-'Data with Vol Ests'!S361)*('Data with Vol Ests'!V$503/'Data with Vol Ests'!V362))/'Data with Vol Ests'!S361</f>
        <v>11877.565823727322</v>
      </c>
      <c r="G361" s="5">
        <f>$L$2*B361/Data!C$502+$M$2*C361/Data!D$502+$N$2*D361/Data!E$502+$O$2*E361/Data!F$502</f>
        <v>10125.56978099074</v>
      </c>
      <c r="I361" s="5">
        <f t="shared" si="5"/>
        <v>-125.56978099073967</v>
      </c>
    </row>
    <row r="362" spans="1:9" x14ac:dyDescent="0.25">
      <c r="A362">
        <f>Data!A363</f>
        <v>360</v>
      </c>
      <c r="B362" s="4">
        <f>'Data with Vol Ests'!D$502*('Data with Vol Ests'!D362+('Data with Vol Ests'!D363-'Data with Vol Ests'!D362)*('Data with Vol Ests'!G$503/'Data with Vol Ests'!G363))/'Data with Vol Ests'!D362</f>
        <v>11317.449961148379</v>
      </c>
      <c r="C362" s="4">
        <f>'Data with Vol Ests'!I$502*('Data with Vol Ests'!I362+('Data with Vol Ests'!I363-'Data with Vol Ests'!I362)*('Data with Vol Ests'!L$503/'Data with Vol Ests'!L363))/'Data with Vol Ests'!I362</f>
        <v>5371.2664244484995</v>
      </c>
      <c r="D362" s="4">
        <f>'Data with Vol Ests'!N$502*('Data with Vol Ests'!N362+('Data with Vol Ests'!N363-'Data with Vol Ests'!N362)*('Data with Vol Ests'!Q$503/'Data with Vol Ests'!Q363))/'Data with Vol Ests'!N362</f>
        <v>4356.6477490513871</v>
      </c>
      <c r="E362" s="4">
        <f>'Data with Vol Ests'!S$502*('Data with Vol Ests'!S362+('Data with Vol Ests'!S363-'Data with Vol Ests'!S362)*('Data with Vol Ests'!V$503/'Data with Vol Ests'!V363))/'Data with Vol Ests'!S362</f>
        <v>12301.204879694991</v>
      </c>
      <c r="G362" s="5">
        <f>$L$2*B362/Data!C$502+$M$2*C362/Data!D$502+$N$2*D362/Data!E$502+$O$2*E362/Data!F$502</f>
        <v>10433.775247066849</v>
      </c>
      <c r="I362" s="5">
        <f t="shared" si="5"/>
        <v>-433.77524706684926</v>
      </c>
    </row>
    <row r="363" spans="1:9" x14ac:dyDescent="0.25">
      <c r="A363">
        <f>Data!A364</f>
        <v>361</v>
      </c>
      <c r="B363" s="4">
        <f>'Data with Vol Ests'!D$502*('Data with Vol Ests'!D363+('Data with Vol Ests'!D364-'Data with Vol Ests'!D363)*('Data with Vol Ests'!G$503/'Data with Vol Ests'!G364))/'Data with Vol Ests'!D363</f>
        <v>11195.873113197424</v>
      </c>
      <c r="C363" s="4">
        <f>'Data with Vol Ests'!I$502*('Data with Vol Ests'!I363+('Data with Vol Ests'!I364-'Data with Vol Ests'!I363)*('Data with Vol Ests'!L$503/'Data with Vol Ests'!L364))/'Data with Vol Ests'!I363</f>
        <v>5331.3092672387575</v>
      </c>
      <c r="D363" s="4">
        <f>'Data with Vol Ests'!N$502*('Data with Vol Ests'!N363+('Data with Vol Ests'!N364-'Data with Vol Ests'!N363)*('Data with Vol Ests'!Q$503/'Data with Vol Ests'!Q364))/'Data with Vol Ests'!N363</f>
        <v>4299.0257014748677</v>
      </c>
      <c r="E363" s="4">
        <f>'Data with Vol Ests'!S$502*('Data with Vol Ests'!S363+('Data with Vol Ests'!S364-'Data with Vol Ests'!S363)*('Data with Vol Ests'!V$503/'Data with Vol Ests'!V364))/'Data with Vol Ests'!S363</f>
        <v>11945.40012481442</v>
      </c>
      <c r="G363" s="5">
        <f>$L$2*B363/Data!C$502+$M$2*C363/Data!D$502+$N$2*D363/Data!E$502+$O$2*E363/Data!F$502</f>
        <v>10292.584740914406</v>
      </c>
      <c r="I363" s="5">
        <f t="shared" si="5"/>
        <v>-292.58474091440621</v>
      </c>
    </row>
    <row r="364" spans="1:9" x14ac:dyDescent="0.25">
      <c r="A364">
        <f>Data!A365</f>
        <v>362</v>
      </c>
      <c r="B364" s="4">
        <f>'Data with Vol Ests'!D$502*('Data with Vol Ests'!D364+('Data with Vol Ests'!D365-'Data with Vol Ests'!D364)*('Data with Vol Ests'!G$503/'Data with Vol Ests'!G365))/'Data with Vol Ests'!D364</f>
        <v>11036.323385825146</v>
      </c>
      <c r="C364" s="4">
        <f>'Data with Vol Ests'!I$502*('Data with Vol Ests'!I364+('Data with Vol Ests'!I365-'Data with Vol Ests'!I364)*('Data with Vol Ests'!L$503/'Data with Vol Ests'!L365))/'Data with Vol Ests'!I364</f>
        <v>5180.4672761992715</v>
      </c>
      <c r="D364" s="4">
        <f>'Data with Vol Ests'!N$502*('Data with Vol Ests'!N364+('Data with Vol Ests'!N365-'Data with Vol Ests'!N364)*('Data with Vol Ests'!Q$503/'Data with Vol Ests'!Q365))/'Data with Vol Ests'!N364</f>
        <v>4221.0507441027612</v>
      </c>
      <c r="E364" s="4">
        <f>'Data with Vol Ests'!S$502*('Data with Vol Ests'!S364+('Data with Vol Ests'!S365-'Data with Vol Ests'!S364)*('Data with Vol Ests'!V$503/'Data with Vol Ests'!V365))/'Data with Vol Ests'!S364</f>
        <v>12152.137109396666</v>
      </c>
      <c r="G364" s="5">
        <f>$L$2*B364/Data!C$502+$M$2*C364/Data!D$502+$N$2*D364/Data!E$502+$O$2*E364/Data!F$502</f>
        <v>10160.000380276217</v>
      </c>
      <c r="I364" s="5">
        <f t="shared" si="5"/>
        <v>-160.00038027621667</v>
      </c>
    </row>
    <row r="365" spans="1:9" x14ac:dyDescent="0.25">
      <c r="A365">
        <f>Data!A366</f>
        <v>363</v>
      </c>
      <c r="B365" s="4">
        <f>'Data with Vol Ests'!D$502*('Data with Vol Ests'!D365+('Data with Vol Ests'!D366-'Data with Vol Ests'!D365)*('Data with Vol Ests'!G$503/'Data with Vol Ests'!G366))/'Data with Vol Ests'!D365</f>
        <v>10846.016585760168</v>
      </c>
      <c r="C365" s="4">
        <f>'Data with Vol Ests'!I$502*('Data with Vol Ests'!I365+('Data with Vol Ests'!I366-'Data with Vol Ests'!I365)*('Data with Vol Ests'!L$503/'Data with Vol Ests'!L366))/'Data with Vol Ests'!I365</f>
        <v>5023.4150693036663</v>
      </c>
      <c r="D365" s="4">
        <f>'Data with Vol Ests'!N$502*('Data with Vol Ests'!N365+('Data with Vol Ests'!N366-'Data with Vol Ests'!N365)*('Data with Vol Ests'!Q$503/'Data with Vol Ests'!Q366))/'Data with Vol Ests'!N365</f>
        <v>4081.9082180406308</v>
      </c>
      <c r="E365" s="4">
        <f>'Data with Vol Ests'!S$502*('Data with Vol Ests'!S365+('Data with Vol Ests'!S366-'Data with Vol Ests'!S365)*('Data with Vol Ests'!V$503/'Data with Vol Ests'!V366))/'Data with Vol Ests'!S365</f>
        <v>11931.622023945878</v>
      </c>
      <c r="G365" s="5">
        <f>$L$2*B365/Data!C$502+$M$2*C365/Data!D$502+$N$2*D365/Data!E$502+$O$2*E365/Data!F$502</f>
        <v>9926.9960120056476</v>
      </c>
      <c r="I365" s="5">
        <f t="shared" si="5"/>
        <v>73.003987994352428</v>
      </c>
    </row>
    <row r="366" spans="1:9" x14ac:dyDescent="0.25">
      <c r="A366">
        <f>Data!A367</f>
        <v>364</v>
      </c>
      <c r="B366" s="4">
        <f>'Data with Vol Ests'!D$502*('Data with Vol Ests'!D366+('Data with Vol Ests'!D367-'Data with Vol Ests'!D366)*('Data with Vol Ests'!G$503/'Data with Vol Ests'!G367))/'Data with Vol Ests'!D366</f>
        <v>10514.534566677281</v>
      </c>
      <c r="C366" s="4">
        <f>'Data with Vol Ests'!I$502*('Data with Vol Ests'!I366+('Data with Vol Ests'!I367-'Data with Vol Ests'!I366)*('Data with Vol Ests'!L$503/'Data with Vol Ests'!L367))/'Data with Vol Ests'!I366</f>
        <v>5068.1590574221573</v>
      </c>
      <c r="D366" s="4">
        <f>'Data with Vol Ests'!N$502*('Data with Vol Ests'!N366+('Data with Vol Ests'!N367-'Data with Vol Ests'!N366)*('Data with Vol Ests'!Q$503/'Data with Vol Ests'!Q367))/'Data with Vol Ests'!N366</f>
        <v>4121.293346012274</v>
      </c>
      <c r="E366" s="4">
        <f>'Data with Vol Ests'!S$502*('Data with Vol Ests'!S366+('Data with Vol Ests'!S367-'Data with Vol Ests'!S366)*('Data with Vol Ests'!V$503/'Data with Vol Ests'!V367))/'Data with Vol Ests'!S366</f>
        <v>11769.945343368932</v>
      </c>
      <c r="G366" s="5">
        <f>$L$2*B366/Data!C$502+$M$2*C366/Data!D$502+$N$2*D366/Data!E$502+$O$2*E366/Data!F$502</f>
        <v>9813.7349910703979</v>
      </c>
      <c r="I366" s="5">
        <f t="shared" si="5"/>
        <v>186.26500892960212</v>
      </c>
    </row>
    <row r="367" spans="1:9" x14ac:dyDescent="0.25">
      <c r="A367">
        <f>Data!A368</f>
        <v>365</v>
      </c>
      <c r="B367" s="4">
        <f>'Data with Vol Ests'!D$502*('Data with Vol Ests'!D367+('Data with Vol Ests'!D368-'Data with Vol Ests'!D367)*('Data with Vol Ests'!G$503/'Data with Vol Ests'!G368))/'Data with Vol Ests'!D367</f>
        <v>11010.811656601945</v>
      </c>
      <c r="C367" s="4">
        <f>'Data with Vol Ests'!I$502*('Data with Vol Ests'!I367+('Data with Vol Ests'!I368-'Data with Vol Ests'!I367)*('Data with Vol Ests'!L$503/'Data with Vol Ests'!L368))/'Data with Vol Ests'!I367</f>
        <v>5090.6140170372937</v>
      </c>
      <c r="D367" s="4">
        <f>'Data with Vol Ests'!N$502*('Data with Vol Ests'!N367+('Data with Vol Ests'!N368-'Data with Vol Ests'!N367)*('Data with Vol Ests'!Q$503/'Data with Vol Ests'!Q368))/'Data with Vol Ests'!N367</f>
        <v>4157.2049981827749</v>
      </c>
      <c r="E367" s="4">
        <f>'Data with Vol Ests'!S$502*('Data with Vol Ests'!S367+('Data with Vol Ests'!S368-'Data with Vol Ests'!S367)*('Data with Vol Ests'!V$503/'Data with Vol Ests'!V368))/'Data with Vol Ests'!S367</f>
        <v>11547.29266448164</v>
      </c>
      <c r="G367" s="5">
        <f>$L$2*B367/Data!C$502+$M$2*C367/Data!D$502+$N$2*D367/Data!E$502+$O$2*E367/Data!F$502</f>
        <v>9982.3056996834493</v>
      </c>
      <c r="I367" s="5">
        <f t="shared" si="5"/>
        <v>17.694300316550652</v>
      </c>
    </row>
    <row r="368" spans="1:9" x14ac:dyDescent="0.25">
      <c r="A368">
        <f>Data!A369</f>
        <v>366</v>
      </c>
      <c r="B368" s="4">
        <f>'Data with Vol Ests'!D$502*('Data with Vol Ests'!D368+('Data with Vol Ests'!D369-'Data with Vol Ests'!D368)*('Data with Vol Ests'!G$503/'Data with Vol Ests'!G369))/'Data with Vol Ests'!D368</f>
        <v>10952.163639425711</v>
      </c>
      <c r="C368" s="4">
        <f>'Data with Vol Ests'!I$502*('Data with Vol Ests'!I368+('Data with Vol Ests'!I369-'Data with Vol Ests'!I368)*('Data with Vol Ests'!L$503/'Data with Vol Ests'!L369))/'Data with Vol Ests'!I368</f>
        <v>5112.3127313547957</v>
      </c>
      <c r="D368" s="4">
        <f>'Data with Vol Ests'!N$502*('Data with Vol Ests'!N368+('Data with Vol Ests'!N369-'Data with Vol Ests'!N368)*('Data with Vol Ests'!Q$503/'Data with Vol Ests'!Q369))/'Data with Vol Ests'!N368</f>
        <v>4126.9310345310769</v>
      </c>
      <c r="E368" s="4">
        <f>'Data with Vol Ests'!S$502*('Data with Vol Ests'!S368+('Data with Vol Ests'!S369-'Data with Vol Ests'!S368)*('Data with Vol Ests'!V$503/'Data with Vol Ests'!V369))/'Data with Vol Ests'!S368</f>
        <v>12006.603147834359</v>
      </c>
      <c r="G368" s="5">
        <f>$L$2*B368/Data!C$502+$M$2*C368/Data!D$502+$N$2*D368/Data!E$502+$O$2*E368/Data!F$502</f>
        <v>10041.876790458846</v>
      </c>
      <c r="I368" s="5">
        <f t="shared" si="5"/>
        <v>-41.87679045884579</v>
      </c>
    </row>
    <row r="369" spans="1:9" x14ac:dyDescent="0.25">
      <c r="A369">
        <f>Data!A370</f>
        <v>367</v>
      </c>
      <c r="B369" s="4">
        <f>'Data with Vol Ests'!D$502*('Data with Vol Ests'!D369+('Data with Vol Ests'!D370-'Data with Vol Ests'!D369)*('Data with Vol Ests'!G$503/'Data with Vol Ests'!G370))/'Data with Vol Ests'!D369</f>
        <v>11087.969592904146</v>
      </c>
      <c r="C369" s="4">
        <f>'Data with Vol Ests'!I$502*('Data with Vol Ests'!I369+('Data with Vol Ests'!I370-'Data with Vol Ests'!I369)*('Data with Vol Ests'!L$503/'Data with Vol Ests'!L370))/'Data with Vol Ests'!I369</f>
        <v>5344.1222033951453</v>
      </c>
      <c r="D369" s="4">
        <f>'Data with Vol Ests'!N$502*('Data with Vol Ests'!N369+('Data with Vol Ests'!N370-'Data with Vol Ests'!N369)*('Data with Vol Ests'!Q$503/'Data with Vol Ests'!Q370))/'Data with Vol Ests'!N369</f>
        <v>4350.3853440833836</v>
      </c>
      <c r="E369" s="4">
        <f>'Data with Vol Ests'!S$502*('Data with Vol Ests'!S369+('Data with Vol Ests'!S370-'Data with Vol Ests'!S369)*('Data with Vol Ests'!V$503/'Data with Vol Ests'!V370))/'Data with Vol Ests'!S369</f>
        <v>11991.274889660541</v>
      </c>
      <c r="G369" s="5">
        <f>$L$2*B369/Data!C$502+$M$2*C369/Data!D$502+$N$2*D369/Data!E$502+$O$2*E369/Data!F$502</f>
        <v>10280.312599635119</v>
      </c>
      <c r="I369" s="5">
        <f t="shared" si="5"/>
        <v>-280.31259963511911</v>
      </c>
    </row>
    <row r="370" spans="1:9" x14ac:dyDescent="0.25">
      <c r="A370">
        <f>Data!A371</f>
        <v>368</v>
      </c>
      <c r="B370" s="4">
        <f>'Data with Vol Ests'!D$502*('Data with Vol Ests'!D370+('Data with Vol Ests'!D371-'Data with Vol Ests'!D370)*('Data with Vol Ests'!G$503/'Data with Vol Ests'!G371))/'Data with Vol Ests'!D370</f>
        <v>10669.907691153498</v>
      </c>
      <c r="C370" s="4">
        <f>'Data with Vol Ests'!I$502*('Data with Vol Ests'!I370+('Data with Vol Ests'!I371-'Data with Vol Ests'!I370)*('Data with Vol Ests'!L$503/'Data with Vol Ests'!L371))/'Data with Vol Ests'!I370</f>
        <v>5049.4604020907937</v>
      </c>
      <c r="D370" s="4">
        <f>'Data with Vol Ests'!N$502*('Data with Vol Ests'!N370+('Data with Vol Ests'!N371-'Data with Vol Ests'!N370)*('Data with Vol Ests'!Q$503/'Data with Vol Ests'!Q371))/'Data with Vol Ests'!N370</f>
        <v>4108.4173454857955</v>
      </c>
      <c r="E370" s="4">
        <f>'Data with Vol Ests'!S$502*('Data with Vol Ests'!S370+('Data with Vol Ests'!S371-'Data with Vol Ests'!S370)*('Data with Vol Ests'!V$503/'Data with Vol Ests'!V371))/'Data with Vol Ests'!S370</f>
        <v>12196.174530609829</v>
      </c>
      <c r="G370" s="5">
        <f>$L$2*B370/Data!C$502+$M$2*C370/Data!D$502+$N$2*D370/Data!E$502+$O$2*E370/Data!F$502</f>
        <v>9927.3723977068112</v>
      </c>
      <c r="I370" s="5">
        <f t="shared" si="5"/>
        <v>72.627602293188829</v>
      </c>
    </row>
    <row r="371" spans="1:9" x14ac:dyDescent="0.25">
      <c r="A371">
        <f>Data!A372</f>
        <v>369</v>
      </c>
      <c r="B371" s="4">
        <f>'Data with Vol Ests'!D$502*('Data with Vol Ests'!D371+('Data with Vol Ests'!D372-'Data with Vol Ests'!D371)*('Data with Vol Ests'!G$503/'Data with Vol Ests'!G372))/'Data with Vol Ests'!D371</f>
        <v>10784.920698887161</v>
      </c>
      <c r="C371" s="4">
        <f>'Data with Vol Ests'!I$502*('Data with Vol Ests'!I371+('Data with Vol Ests'!I372-'Data with Vol Ests'!I371)*('Data with Vol Ests'!L$503/'Data with Vol Ests'!L372))/'Data with Vol Ests'!I371</f>
        <v>5082.3781676252902</v>
      </c>
      <c r="D371" s="4">
        <f>'Data with Vol Ests'!N$502*('Data with Vol Ests'!N371+('Data with Vol Ests'!N372-'Data with Vol Ests'!N371)*('Data with Vol Ests'!Q$503/'Data with Vol Ests'!Q372))/'Data with Vol Ests'!N371</f>
        <v>4135.7255154475106</v>
      </c>
      <c r="E371" s="4">
        <f>'Data with Vol Ests'!S$502*('Data with Vol Ests'!S371+('Data with Vol Ests'!S372-'Data with Vol Ests'!S371)*('Data with Vol Ests'!V$503/'Data with Vol Ests'!V372))/'Data with Vol Ests'!S371</f>
        <v>11671.766708816902</v>
      </c>
      <c r="G371" s="5">
        <f>$L$2*B371/Data!C$502+$M$2*C371/Data!D$502+$N$2*D371/Data!E$502+$O$2*E371/Data!F$502</f>
        <v>9909.3164227855414</v>
      </c>
      <c r="I371" s="5">
        <f t="shared" si="5"/>
        <v>90.683577214458637</v>
      </c>
    </row>
    <row r="372" spans="1:9" x14ac:dyDescent="0.25">
      <c r="A372">
        <f>Data!A373</f>
        <v>370</v>
      </c>
      <c r="B372" s="4">
        <f>'Data with Vol Ests'!D$502*('Data with Vol Ests'!D372+('Data with Vol Ests'!D373-'Data with Vol Ests'!D372)*('Data with Vol Ests'!G$503/'Data with Vol Ests'!G373))/'Data with Vol Ests'!D372</f>
        <v>10770.532350136722</v>
      </c>
      <c r="C372" s="4">
        <f>'Data with Vol Ests'!I$502*('Data with Vol Ests'!I372+('Data with Vol Ests'!I373-'Data with Vol Ests'!I372)*('Data with Vol Ests'!L$503/'Data with Vol Ests'!L373))/'Data with Vol Ests'!I372</f>
        <v>5071.8619918581962</v>
      </c>
      <c r="D372" s="4">
        <f>'Data with Vol Ests'!N$502*('Data with Vol Ests'!N372+('Data with Vol Ests'!N373-'Data with Vol Ests'!N372)*('Data with Vol Ests'!Q$503/'Data with Vol Ests'!Q373))/'Data with Vol Ests'!N372</f>
        <v>4144.4871522263911</v>
      </c>
      <c r="E372" s="4">
        <f>'Data with Vol Ests'!S$502*('Data with Vol Ests'!S372+('Data with Vol Ests'!S373-'Data with Vol Ests'!S372)*('Data with Vol Ests'!V$503/'Data with Vol Ests'!V373))/'Data with Vol Ests'!S372</f>
        <v>11811.37246679692</v>
      </c>
      <c r="G372" s="5">
        <f>$L$2*B372/Data!C$502+$M$2*C372/Data!D$502+$N$2*D372/Data!E$502+$O$2*E372/Data!F$502</f>
        <v>9922.9846054888712</v>
      </c>
      <c r="I372" s="5">
        <f t="shared" si="5"/>
        <v>77.015394511128761</v>
      </c>
    </row>
    <row r="373" spans="1:9" x14ac:dyDescent="0.25">
      <c r="A373">
        <f>Data!A374</f>
        <v>371</v>
      </c>
      <c r="B373" s="4">
        <f>'Data with Vol Ests'!D$502*('Data with Vol Ests'!D373+('Data with Vol Ests'!D374-'Data with Vol Ests'!D373)*('Data with Vol Ests'!G$503/'Data with Vol Ests'!G374))/'Data with Vol Ests'!D373</f>
        <v>11711.803170566543</v>
      </c>
      <c r="C373" s="4">
        <f>'Data with Vol Ests'!I$502*('Data with Vol Ests'!I373+('Data with Vol Ests'!I374-'Data with Vol Ests'!I373)*('Data with Vol Ests'!L$503/'Data with Vol Ests'!L374))/'Data with Vol Ests'!I373</f>
        <v>5307.8397775107196</v>
      </c>
      <c r="D373" s="4">
        <f>'Data with Vol Ests'!N$502*('Data with Vol Ests'!N373+('Data with Vol Ests'!N374-'Data with Vol Ests'!N373)*('Data with Vol Ests'!Q$503/'Data with Vol Ests'!Q374))/'Data with Vol Ests'!N373</f>
        <v>4325.7731613972283</v>
      </c>
      <c r="E373" s="4">
        <f>'Data with Vol Ests'!S$502*('Data with Vol Ests'!S373+('Data with Vol Ests'!S374-'Data with Vol Ests'!S373)*('Data with Vol Ests'!V$503/'Data with Vol Ests'!V374))/'Data with Vol Ests'!S373</f>
        <v>12107.757058961019</v>
      </c>
      <c r="G373" s="5">
        <f>$L$2*B373/Data!C$502+$M$2*C373/Data!D$502+$N$2*D373/Data!E$502+$O$2*E373/Data!F$502</f>
        <v>10502.711426008565</v>
      </c>
      <c r="I373" s="5">
        <f t="shared" si="5"/>
        <v>-502.71142600856547</v>
      </c>
    </row>
    <row r="374" spans="1:9" x14ac:dyDescent="0.25">
      <c r="A374">
        <f>Data!A375</f>
        <v>372</v>
      </c>
      <c r="B374" s="4">
        <f>'Data with Vol Ests'!D$502*('Data with Vol Ests'!D374+('Data with Vol Ests'!D375-'Data with Vol Ests'!D374)*('Data with Vol Ests'!G$503/'Data with Vol Ests'!G375))/'Data with Vol Ests'!D374</f>
        <v>10959.789179291261</v>
      </c>
      <c r="C374" s="4">
        <f>'Data with Vol Ests'!I$502*('Data with Vol Ests'!I374+('Data with Vol Ests'!I375-'Data with Vol Ests'!I374)*('Data with Vol Ests'!L$503/'Data with Vol Ests'!L375))/'Data with Vol Ests'!I374</f>
        <v>5353.0937484878268</v>
      </c>
      <c r="D374" s="4">
        <f>'Data with Vol Ests'!N$502*('Data with Vol Ests'!N374+('Data with Vol Ests'!N375-'Data with Vol Ests'!N374)*('Data with Vol Ests'!Q$503/'Data with Vol Ests'!Q375))/'Data with Vol Ests'!N374</f>
        <v>4339.7971085879299</v>
      </c>
      <c r="E374" s="4">
        <f>'Data with Vol Ests'!S$502*('Data with Vol Ests'!S374+('Data with Vol Ests'!S375-'Data with Vol Ests'!S374)*('Data with Vol Ests'!V$503/'Data with Vol Ests'!V375))/'Data with Vol Ests'!S374</f>
        <v>12171.816383013944</v>
      </c>
      <c r="G374" s="5">
        <f>$L$2*B374/Data!C$502+$M$2*C374/Data!D$502+$N$2*D374/Data!E$502+$O$2*E374/Data!F$502</f>
        <v>10265.461869925548</v>
      </c>
      <c r="I374" s="5">
        <f t="shared" si="5"/>
        <v>-265.46186992554794</v>
      </c>
    </row>
    <row r="375" spans="1:9" x14ac:dyDescent="0.25">
      <c r="A375">
        <f>Data!A376</f>
        <v>373</v>
      </c>
      <c r="B375" s="4">
        <f>'Data with Vol Ests'!D$502*('Data with Vol Ests'!D375+('Data with Vol Ests'!D376-'Data with Vol Ests'!D375)*('Data with Vol Ests'!G$503/'Data with Vol Ests'!G376))/'Data with Vol Ests'!D375</f>
        <v>11071.1044733164</v>
      </c>
      <c r="C375" s="4">
        <f>'Data with Vol Ests'!I$502*('Data with Vol Ests'!I375+('Data with Vol Ests'!I376-'Data with Vol Ests'!I375)*('Data with Vol Ests'!L$503/'Data with Vol Ests'!L376))/'Data with Vol Ests'!I375</f>
        <v>5046.9403753481347</v>
      </c>
      <c r="D375" s="4">
        <f>'Data with Vol Ests'!N$502*('Data with Vol Ests'!N375+('Data with Vol Ests'!N376-'Data with Vol Ests'!N375)*('Data with Vol Ests'!Q$503/'Data with Vol Ests'!Q376))/'Data with Vol Ests'!N375</f>
        <v>4118.863666693198</v>
      </c>
      <c r="E375" s="4">
        <f>'Data with Vol Ests'!S$502*('Data with Vol Ests'!S375+('Data with Vol Ests'!S376-'Data with Vol Ests'!S375)*('Data with Vol Ests'!V$503/'Data with Vol Ests'!V376))/'Data with Vol Ests'!S375</f>
        <v>11657.956621796749</v>
      </c>
      <c r="G375" s="5">
        <f>$L$2*B375/Data!C$502+$M$2*C375/Data!D$502+$N$2*D375/Data!E$502+$O$2*E375/Data!F$502</f>
        <v>9987.8222626703991</v>
      </c>
      <c r="I375" s="5">
        <f t="shared" si="5"/>
        <v>12.177737329600859</v>
      </c>
    </row>
    <row r="376" spans="1:9" x14ac:dyDescent="0.25">
      <c r="A376">
        <f>Data!A377</f>
        <v>374</v>
      </c>
      <c r="B376" s="4">
        <f>'Data with Vol Ests'!D$502*('Data with Vol Ests'!D376+('Data with Vol Ests'!D377-'Data with Vol Ests'!D376)*('Data with Vol Ests'!G$503/'Data with Vol Ests'!G377))/'Data with Vol Ests'!D376</f>
        <v>10745.868641622747</v>
      </c>
      <c r="C376" s="4">
        <f>'Data with Vol Ests'!I$502*('Data with Vol Ests'!I376+('Data with Vol Ests'!I377-'Data with Vol Ests'!I376)*('Data with Vol Ests'!L$503/'Data with Vol Ests'!L377))/'Data with Vol Ests'!I376</f>
        <v>5086.8042260741795</v>
      </c>
      <c r="D376" s="4">
        <f>'Data with Vol Ests'!N$502*('Data with Vol Ests'!N376+('Data with Vol Ests'!N377-'Data with Vol Ests'!N376)*('Data with Vol Ests'!Q$503/'Data with Vol Ests'!Q377))/'Data with Vol Ests'!N376</f>
        <v>4164.0489736104691</v>
      </c>
      <c r="E376" s="4">
        <f>'Data with Vol Ests'!S$502*('Data with Vol Ests'!S376+('Data with Vol Ests'!S377-'Data with Vol Ests'!S376)*('Data with Vol Ests'!V$503/'Data with Vol Ests'!V377))/'Data with Vol Ests'!S376</f>
        <v>11849.857932464902</v>
      </c>
      <c r="G376" s="5">
        <f>$L$2*B376/Data!C$502+$M$2*C376/Data!D$502+$N$2*D376/Data!E$502+$O$2*E376/Data!F$502</f>
        <v>9933.7759350211618</v>
      </c>
      <c r="I376" s="5">
        <f t="shared" si="5"/>
        <v>66.224064978838214</v>
      </c>
    </row>
    <row r="377" spans="1:9" x14ac:dyDescent="0.25">
      <c r="A377">
        <f>Data!A378</f>
        <v>375</v>
      </c>
      <c r="B377" s="4">
        <f>'Data with Vol Ests'!D$502*('Data with Vol Ests'!D377+('Data with Vol Ests'!D378-'Data with Vol Ests'!D377)*('Data with Vol Ests'!G$503/'Data with Vol Ests'!G378))/'Data with Vol Ests'!D377</f>
        <v>11052.295174608809</v>
      </c>
      <c r="C377" s="4">
        <f>'Data with Vol Ests'!I$502*('Data with Vol Ests'!I377+('Data with Vol Ests'!I378-'Data with Vol Ests'!I377)*('Data with Vol Ests'!L$503/'Data with Vol Ests'!L378))/'Data with Vol Ests'!I377</f>
        <v>4792.3045494852149</v>
      </c>
      <c r="D377" s="4">
        <f>'Data with Vol Ests'!N$502*('Data with Vol Ests'!N377+('Data with Vol Ests'!N378-'Data with Vol Ests'!N377)*('Data with Vol Ests'!Q$503/'Data with Vol Ests'!Q378))/'Data with Vol Ests'!N377</f>
        <v>3952.5379502793448</v>
      </c>
      <c r="E377" s="4">
        <f>'Data with Vol Ests'!S$502*('Data with Vol Ests'!S377+('Data with Vol Ests'!S378-'Data with Vol Ests'!S377)*('Data with Vol Ests'!V$503/'Data with Vol Ests'!V378))/'Data with Vol Ests'!S377</f>
        <v>11623.176915930675</v>
      </c>
      <c r="G377" s="5">
        <f>$L$2*B377/Data!C$502+$M$2*C377/Data!D$502+$N$2*D377/Data!E$502+$O$2*E377/Data!F$502</f>
        <v>9784.7914643348613</v>
      </c>
      <c r="I377" s="5">
        <f t="shared" si="5"/>
        <v>215.2085356651387</v>
      </c>
    </row>
    <row r="378" spans="1:9" x14ac:dyDescent="0.25">
      <c r="A378">
        <f>Data!A379</f>
        <v>376</v>
      </c>
      <c r="B378" s="4">
        <f>'Data with Vol Ests'!D$502*('Data with Vol Ests'!D378+('Data with Vol Ests'!D379-'Data with Vol Ests'!D378)*('Data with Vol Ests'!G$503/'Data with Vol Ests'!G379))/'Data with Vol Ests'!D378</f>
        <v>11640.247933755107</v>
      </c>
      <c r="C378" s="4">
        <f>'Data with Vol Ests'!I$502*('Data with Vol Ests'!I378+('Data with Vol Ests'!I379-'Data with Vol Ests'!I378)*('Data with Vol Ests'!L$503/'Data with Vol Ests'!L379))/'Data with Vol Ests'!I378</f>
        <v>5515.4763301721914</v>
      </c>
      <c r="D378" s="4">
        <f>'Data with Vol Ests'!N$502*('Data with Vol Ests'!N378+('Data with Vol Ests'!N379-'Data with Vol Ests'!N378)*('Data with Vol Ests'!Q$503/'Data with Vol Ests'!Q379))/'Data with Vol Ests'!N378</f>
        <v>4468.4791188248346</v>
      </c>
      <c r="E378" s="4">
        <f>'Data with Vol Ests'!S$502*('Data with Vol Ests'!S378+('Data with Vol Ests'!S379-'Data with Vol Ests'!S378)*('Data with Vol Ests'!V$503/'Data with Vol Ests'!V379))/'Data with Vol Ests'!S378</f>
        <v>12154.743723336256</v>
      </c>
      <c r="G378" s="5">
        <f>$L$2*B378/Data!C$502+$M$2*C378/Data!D$502+$N$2*D378/Data!E$502+$O$2*E378/Data!F$502</f>
        <v>10640.95580954963</v>
      </c>
      <c r="I378" s="5">
        <f t="shared" si="5"/>
        <v>-640.95580954963043</v>
      </c>
    </row>
    <row r="379" spans="1:9" x14ac:dyDescent="0.25">
      <c r="A379">
        <f>Data!A380</f>
        <v>377</v>
      </c>
      <c r="B379" s="4">
        <f>'Data with Vol Ests'!D$502*('Data with Vol Ests'!D379+('Data with Vol Ests'!D380-'Data with Vol Ests'!D379)*('Data with Vol Ests'!G$503/'Data with Vol Ests'!G380))/'Data with Vol Ests'!D379</f>
        <v>10661.574987880469</v>
      </c>
      <c r="C379" s="4">
        <f>'Data with Vol Ests'!I$502*('Data with Vol Ests'!I379+('Data with Vol Ests'!I380-'Data with Vol Ests'!I379)*('Data with Vol Ests'!L$503/'Data with Vol Ests'!L380))/'Data with Vol Ests'!I379</f>
        <v>5108.5782839956346</v>
      </c>
      <c r="D379" s="4">
        <f>'Data with Vol Ests'!N$502*('Data with Vol Ests'!N379+('Data with Vol Ests'!N380-'Data with Vol Ests'!N379)*('Data with Vol Ests'!Q$503/'Data with Vol Ests'!Q380))/'Data with Vol Ests'!N379</f>
        <v>4188.6804650193098</v>
      </c>
      <c r="E379" s="4">
        <f>'Data with Vol Ests'!S$502*('Data with Vol Ests'!S379+('Data with Vol Ests'!S380-'Data with Vol Ests'!S379)*('Data with Vol Ests'!V$503/'Data with Vol Ests'!V380))/'Data with Vol Ests'!S379</f>
        <v>12256.144038467928</v>
      </c>
      <c r="G379" s="5">
        <f>$L$2*B379/Data!C$502+$M$2*C379/Data!D$502+$N$2*D379/Data!E$502+$O$2*E379/Data!F$502</f>
        <v>9988.5058493350316</v>
      </c>
      <c r="I379" s="5">
        <f t="shared" si="5"/>
        <v>11.494150664968402</v>
      </c>
    </row>
    <row r="380" spans="1:9" x14ac:dyDescent="0.25">
      <c r="A380">
        <f>Data!A381</f>
        <v>378</v>
      </c>
      <c r="B380" s="4">
        <f>'Data with Vol Ests'!D$502*('Data with Vol Ests'!D380+('Data with Vol Ests'!D381-'Data with Vol Ests'!D380)*('Data with Vol Ests'!G$503/'Data with Vol Ests'!G381))/'Data with Vol Ests'!D380</f>
        <v>11548.561761570494</v>
      </c>
      <c r="C380" s="4">
        <f>'Data with Vol Ests'!I$502*('Data with Vol Ests'!I380+('Data with Vol Ests'!I381-'Data with Vol Ests'!I380)*('Data with Vol Ests'!L$503/'Data with Vol Ests'!L381))/'Data with Vol Ests'!I380</f>
        <v>5414.4738034773954</v>
      </c>
      <c r="D380" s="4">
        <f>'Data with Vol Ests'!N$502*('Data with Vol Ests'!N380+('Data with Vol Ests'!N381-'Data with Vol Ests'!N380)*('Data with Vol Ests'!Q$503/'Data with Vol Ests'!Q381))/'Data with Vol Ests'!N380</f>
        <v>4428.2424119878433</v>
      </c>
      <c r="E380" s="4">
        <f>'Data with Vol Ests'!S$502*('Data with Vol Ests'!S380+('Data with Vol Ests'!S381-'Data with Vol Ests'!S380)*('Data with Vol Ests'!V$503/'Data with Vol Ests'!V381))/'Data with Vol Ests'!S380</f>
        <v>12404.207108610004</v>
      </c>
      <c r="G380" s="5">
        <f>$L$2*B380/Data!C$502+$M$2*C380/Data!D$502+$N$2*D380/Data!E$502+$O$2*E380/Data!F$502</f>
        <v>10579.015682801599</v>
      </c>
      <c r="I380" s="5">
        <f t="shared" si="5"/>
        <v>-579.01568280159881</v>
      </c>
    </row>
    <row r="381" spans="1:9" x14ac:dyDescent="0.25">
      <c r="A381">
        <f>Data!A382</f>
        <v>379</v>
      </c>
      <c r="B381" s="4">
        <f>'Data with Vol Ests'!D$502*('Data with Vol Ests'!D381+('Data with Vol Ests'!D382-'Data with Vol Ests'!D381)*('Data with Vol Ests'!G$503/'Data with Vol Ests'!G382))/'Data with Vol Ests'!D381</f>
        <v>10905.655530046242</v>
      </c>
      <c r="C381" s="4">
        <f>'Data with Vol Ests'!I$502*('Data with Vol Ests'!I381+('Data with Vol Ests'!I382-'Data with Vol Ests'!I381)*('Data with Vol Ests'!L$503/'Data with Vol Ests'!L382))/'Data with Vol Ests'!I381</f>
        <v>5155.8185120302969</v>
      </c>
      <c r="D381" s="4">
        <f>'Data with Vol Ests'!N$502*('Data with Vol Ests'!N381+('Data with Vol Ests'!N382-'Data with Vol Ests'!N381)*('Data with Vol Ests'!Q$503/'Data with Vol Ests'!Q382))/'Data with Vol Ests'!N381</f>
        <v>4205.7452805074772</v>
      </c>
      <c r="E381" s="4">
        <f>'Data with Vol Ests'!S$502*('Data with Vol Ests'!S381+('Data with Vol Ests'!S382-'Data with Vol Ests'!S381)*('Data with Vol Ests'!V$503/'Data with Vol Ests'!V382))/'Data with Vol Ests'!S381</f>
        <v>11977.541014420038</v>
      </c>
      <c r="G381" s="5">
        <f>$L$2*B381/Data!C$502+$M$2*C381/Data!D$502+$N$2*D381/Data!E$502+$O$2*E381/Data!F$502</f>
        <v>10064.662707074665</v>
      </c>
      <c r="I381" s="5">
        <f t="shared" si="5"/>
        <v>-64.662707074665377</v>
      </c>
    </row>
    <row r="382" spans="1:9" x14ac:dyDescent="0.25">
      <c r="A382">
        <f>Data!A383</f>
        <v>380</v>
      </c>
      <c r="B382" s="4">
        <f>'Data with Vol Ests'!D$502*('Data with Vol Ests'!D382+('Data with Vol Ests'!D383-'Data with Vol Ests'!D382)*('Data with Vol Ests'!G$503/'Data with Vol Ests'!G383))/'Data with Vol Ests'!D382</f>
        <v>10890.146175902973</v>
      </c>
      <c r="C382" s="4">
        <f>'Data with Vol Ests'!I$502*('Data with Vol Ests'!I382+('Data with Vol Ests'!I383-'Data with Vol Ests'!I382)*('Data with Vol Ests'!L$503/'Data with Vol Ests'!L383))/'Data with Vol Ests'!I382</f>
        <v>5281.7417701580544</v>
      </c>
      <c r="D382" s="4">
        <f>'Data with Vol Ests'!N$502*('Data with Vol Ests'!N382+('Data with Vol Ests'!N383-'Data with Vol Ests'!N382)*('Data with Vol Ests'!Q$503/'Data with Vol Ests'!Q383))/'Data with Vol Ests'!N382</f>
        <v>4287.7240422277309</v>
      </c>
      <c r="E382" s="4">
        <f>'Data with Vol Ests'!S$502*('Data with Vol Ests'!S382+('Data with Vol Ests'!S383-'Data with Vol Ests'!S382)*('Data with Vol Ests'!V$503/'Data with Vol Ests'!V383))/'Data with Vol Ests'!S382</f>
        <v>11927.257297352668</v>
      </c>
      <c r="G382" s="5">
        <f>$L$2*B382/Data!C$502+$M$2*C382/Data!D$502+$N$2*D382/Data!E$502+$O$2*E382/Data!F$502</f>
        <v>10144.691438544291</v>
      </c>
      <c r="I382" s="5">
        <f t="shared" si="5"/>
        <v>-144.69143854429058</v>
      </c>
    </row>
    <row r="383" spans="1:9" x14ac:dyDescent="0.25">
      <c r="A383">
        <f>Data!A384</f>
        <v>381</v>
      </c>
      <c r="B383" s="4">
        <f>'Data with Vol Ests'!D$502*('Data with Vol Ests'!D383+('Data with Vol Ests'!D384-'Data with Vol Ests'!D383)*('Data with Vol Ests'!G$503/'Data with Vol Ests'!G384))/'Data with Vol Ests'!D383</f>
        <v>10924.777591840666</v>
      </c>
      <c r="C383" s="4">
        <f>'Data with Vol Ests'!I$502*('Data with Vol Ests'!I383+('Data with Vol Ests'!I384-'Data with Vol Ests'!I383)*('Data with Vol Ests'!L$503/'Data with Vol Ests'!L384))/'Data with Vol Ests'!I383</f>
        <v>5160.0761547585207</v>
      </c>
      <c r="D383" s="4">
        <f>'Data with Vol Ests'!N$502*('Data with Vol Ests'!N383+('Data with Vol Ests'!N384-'Data with Vol Ests'!N383)*('Data with Vol Ests'!Q$503/'Data with Vol Ests'!Q384))/'Data with Vol Ests'!N383</f>
        <v>4192.7594196886912</v>
      </c>
      <c r="E383" s="4">
        <f>'Data with Vol Ests'!S$502*('Data with Vol Ests'!S383+('Data with Vol Ests'!S384-'Data with Vol Ests'!S383)*('Data with Vol Ests'!V$503/'Data with Vol Ests'!V384))/'Data with Vol Ests'!S383</f>
        <v>12180.304315829057</v>
      </c>
      <c r="G383" s="5">
        <f>$L$2*B383/Data!C$502+$M$2*C383/Data!D$502+$N$2*D383/Data!E$502+$O$2*E383/Data!F$502</f>
        <v>10104.55206958153</v>
      </c>
      <c r="I383" s="5">
        <f t="shared" si="5"/>
        <v>-104.5520695815303</v>
      </c>
    </row>
    <row r="384" spans="1:9" x14ac:dyDescent="0.25">
      <c r="A384">
        <f>Data!A385</f>
        <v>382</v>
      </c>
      <c r="B384" s="4">
        <f>'Data with Vol Ests'!D$502*('Data with Vol Ests'!D384+('Data with Vol Ests'!D385-'Data with Vol Ests'!D384)*('Data with Vol Ests'!G$503/'Data with Vol Ests'!G385))/'Data with Vol Ests'!D384</f>
        <v>11076.36499400894</v>
      </c>
      <c r="C384" s="4">
        <f>'Data with Vol Ests'!I$502*('Data with Vol Ests'!I384+('Data with Vol Ests'!I385-'Data with Vol Ests'!I384)*('Data with Vol Ests'!L$503/'Data with Vol Ests'!L385))/'Data with Vol Ests'!I384</f>
        <v>5211.2781227390224</v>
      </c>
      <c r="D384" s="4">
        <f>'Data with Vol Ests'!N$502*('Data with Vol Ests'!N384+('Data with Vol Ests'!N385-'Data with Vol Ests'!N384)*('Data with Vol Ests'!Q$503/'Data with Vol Ests'!Q385))/'Data with Vol Ests'!N384</f>
        <v>4243.4406193929935</v>
      </c>
      <c r="E384" s="4">
        <f>'Data with Vol Ests'!S$502*('Data with Vol Ests'!S384+('Data with Vol Ests'!S385-'Data with Vol Ests'!S384)*('Data with Vol Ests'!V$503/'Data with Vol Ests'!V385))/'Data with Vol Ests'!S384</f>
        <v>11769.699477661463</v>
      </c>
      <c r="G384" s="5">
        <f>$L$2*B384/Data!C$502+$M$2*C384/Data!D$502+$N$2*D384/Data!E$502+$O$2*E384/Data!F$502</f>
        <v>10135.243038412538</v>
      </c>
      <c r="I384" s="5">
        <f t="shared" si="5"/>
        <v>-135.24303841253823</v>
      </c>
    </row>
    <row r="385" spans="1:9" x14ac:dyDescent="0.25">
      <c r="A385">
        <f>Data!A386</f>
        <v>383</v>
      </c>
      <c r="B385" s="4">
        <f>'Data with Vol Ests'!D$502*('Data with Vol Ests'!D385+('Data with Vol Ests'!D386-'Data with Vol Ests'!D385)*('Data with Vol Ests'!G$503/'Data with Vol Ests'!G386))/'Data with Vol Ests'!D385</f>
        <v>11491.160051180037</v>
      </c>
      <c r="C385" s="4">
        <f>'Data with Vol Ests'!I$502*('Data with Vol Ests'!I385+('Data with Vol Ests'!I386-'Data with Vol Ests'!I385)*('Data with Vol Ests'!L$503/'Data with Vol Ests'!L386))/'Data with Vol Ests'!I385</f>
        <v>5437.4557614745954</v>
      </c>
      <c r="D385" s="4">
        <f>'Data with Vol Ests'!N$502*('Data with Vol Ests'!N385+('Data with Vol Ests'!N386-'Data with Vol Ests'!N385)*('Data with Vol Ests'!Q$503/'Data with Vol Ests'!Q386))/'Data with Vol Ests'!N385</f>
        <v>4470.5935538376552</v>
      </c>
      <c r="E385" s="4">
        <f>'Data with Vol Ests'!S$502*('Data with Vol Ests'!S385+('Data with Vol Ests'!S386-'Data with Vol Ests'!S385)*('Data with Vol Ests'!V$503/'Data with Vol Ests'!V386))/'Data with Vol Ests'!S385</f>
        <v>12114.210468272349</v>
      </c>
      <c r="G385" s="5">
        <f>$L$2*B385/Data!C$502+$M$2*C385/Data!D$502+$N$2*D385/Data!E$502+$O$2*E385/Data!F$502</f>
        <v>10533.754876012514</v>
      </c>
      <c r="I385" s="5">
        <f t="shared" si="5"/>
        <v>-533.75487601251371</v>
      </c>
    </row>
    <row r="386" spans="1:9" x14ac:dyDescent="0.25">
      <c r="A386">
        <f>Data!A387</f>
        <v>384</v>
      </c>
      <c r="B386" s="4">
        <f>'Data with Vol Ests'!D$502*('Data with Vol Ests'!D386+('Data with Vol Ests'!D387-'Data with Vol Ests'!D386)*('Data with Vol Ests'!G$503/'Data with Vol Ests'!G387))/'Data with Vol Ests'!D386</f>
        <v>10973.201830297969</v>
      </c>
      <c r="C386" s="4">
        <f>'Data with Vol Ests'!I$502*('Data with Vol Ests'!I386+('Data with Vol Ests'!I387-'Data with Vol Ests'!I386)*('Data with Vol Ests'!L$503/'Data with Vol Ests'!L387))/'Data with Vol Ests'!I386</f>
        <v>5291.5254158490625</v>
      </c>
      <c r="D386" s="4">
        <f>'Data with Vol Ests'!N$502*('Data with Vol Ests'!N386+('Data with Vol Ests'!N387-'Data with Vol Ests'!N386)*('Data with Vol Ests'!Q$503/'Data with Vol Ests'!Q387))/'Data with Vol Ests'!N386</f>
        <v>4290.0213279096506</v>
      </c>
      <c r="E386" s="4">
        <f>'Data with Vol Ests'!S$502*('Data with Vol Ests'!S386+('Data with Vol Ests'!S387-'Data with Vol Ests'!S386)*('Data with Vol Ests'!V$503/'Data with Vol Ests'!V387))/'Data with Vol Ests'!S386</f>
        <v>12451.275839828188</v>
      </c>
      <c r="G386" s="5">
        <f>$L$2*B386/Data!C$502+$M$2*C386/Data!D$502+$N$2*D386/Data!E$502+$O$2*E386/Data!F$502</f>
        <v>10268.206836704776</v>
      </c>
      <c r="I386" s="5">
        <f t="shared" ref="I386:I449" si="6">10000-G386</f>
        <v>-268.20683670477592</v>
      </c>
    </row>
    <row r="387" spans="1:9" x14ac:dyDescent="0.25">
      <c r="A387">
        <f>Data!A388</f>
        <v>385</v>
      </c>
      <c r="B387" s="4">
        <f>'Data with Vol Ests'!D$502*('Data with Vol Ests'!D387+('Data with Vol Ests'!D388-'Data with Vol Ests'!D387)*('Data with Vol Ests'!G$503/'Data with Vol Ests'!G388))/'Data with Vol Ests'!D387</f>
        <v>11041.078693782423</v>
      </c>
      <c r="C387" s="4">
        <f>'Data with Vol Ests'!I$502*('Data with Vol Ests'!I387+('Data with Vol Ests'!I388-'Data with Vol Ests'!I387)*('Data with Vol Ests'!L$503/'Data with Vol Ests'!L388))/'Data with Vol Ests'!I387</f>
        <v>5159.9599252548842</v>
      </c>
      <c r="D387" s="4">
        <f>'Data with Vol Ests'!N$502*('Data with Vol Ests'!N387+('Data with Vol Ests'!N388-'Data with Vol Ests'!N387)*('Data with Vol Ests'!Q$503/'Data with Vol Ests'!Q388))/'Data with Vol Ests'!N387</f>
        <v>4193.2183048113757</v>
      </c>
      <c r="E387" s="4">
        <f>'Data with Vol Ests'!S$502*('Data with Vol Ests'!S387+('Data with Vol Ests'!S388-'Data with Vol Ests'!S387)*('Data with Vol Ests'!V$503/'Data with Vol Ests'!V388))/'Data with Vol Ests'!S387</f>
        <v>12156.641771108729</v>
      </c>
      <c r="G387" s="5">
        <f>$L$2*B387/Data!C$502+$M$2*C387/Data!D$502+$N$2*D387/Data!E$502+$O$2*E387/Data!F$502</f>
        <v>10143.663183879326</v>
      </c>
      <c r="I387" s="5">
        <f t="shared" si="6"/>
        <v>-143.66318387932552</v>
      </c>
    </row>
    <row r="388" spans="1:9" x14ac:dyDescent="0.25">
      <c r="A388">
        <f>Data!A389</f>
        <v>386</v>
      </c>
      <c r="B388" s="4">
        <f>'Data with Vol Ests'!D$502*('Data with Vol Ests'!D388+('Data with Vol Ests'!D389-'Data with Vol Ests'!D388)*('Data with Vol Ests'!G$503/'Data with Vol Ests'!G389))/'Data with Vol Ests'!D388</f>
        <v>11003.046524464276</v>
      </c>
      <c r="C388" s="4">
        <f>'Data with Vol Ests'!I$502*('Data with Vol Ests'!I388+('Data with Vol Ests'!I389-'Data with Vol Ests'!I388)*('Data with Vol Ests'!L$503/'Data with Vol Ests'!L389))/'Data with Vol Ests'!I388</f>
        <v>5283.8589279325161</v>
      </c>
      <c r="D388" s="4">
        <f>'Data with Vol Ests'!N$502*('Data with Vol Ests'!N388+('Data with Vol Ests'!N389-'Data with Vol Ests'!N388)*('Data with Vol Ests'!Q$503/'Data with Vol Ests'!Q389))/'Data with Vol Ests'!N388</f>
        <v>4245.5634922391073</v>
      </c>
      <c r="E388" s="4">
        <f>'Data with Vol Ests'!S$502*('Data with Vol Ests'!S388+('Data with Vol Ests'!S389-'Data with Vol Ests'!S388)*('Data with Vol Ests'!V$503/'Data with Vol Ests'!V389))/'Data with Vol Ests'!S388</f>
        <v>11933.899873712113</v>
      </c>
      <c r="G388" s="5">
        <f>$L$2*B388/Data!C$502+$M$2*C388/Data!D$502+$N$2*D388/Data!E$502+$O$2*E388/Data!F$502</f>
        <v>10178.505481089909</v>
      </c>
      <c r="I388" s="5">
        <f t="shared" si="6"/>
        <v>-178.50548108990915</v>
      </c>
    </row>
    <row r="389" spans="1:9" x14ac:dyDescent="0.25">
      <c r="A389">
        <f>Data!A390</f>
        <v>387</v>
      </c>
      <c r="B389" s="4">
        <f>'Data with Vol Ests'!D$502*('Data with Vol Ests'!D389+('Data with Vol Ests'!D390-'Data with Vol Ests'!D389)*('Data with Vol Ests'!G$503/'Data with Vol Ests'!G390))/'Data with Vol Ests'!D389</f>
        <v>11025.617789555074</v>
      </c>
      <c r="C389" s="4">
        <f>'Data with Vol Ests'!I$502*('Data with Vol Ests'!I389+('Data with Vol Ests'!I390-'Data with Vol Ests'!I389)*('Data with Vol Ests'!L$503/'Data with Vol Ests'!L390))/'Data with Vol Ests'!I389</f>
        <v>5303.5946942817072</v>
      </c>
      <c r="D389" s="4">
        <f>'Data with Vol Ests'!N$502*('Data with Vol Ests'!N389+('Data with Vol Ests'!N390-'Data with Vol Ests'!N389)*('Data with Vol Ests'!Q$503/'Data with Vol Ests'!Q390))/'Data with Vol Ests'!N389</f>
        <v>4291.5928533267643</v>
      </c>
      <c r="E389" s="4">
        <f>'Data with Vol Ests'!S$502*('Data with Vol Ests'!S389+('Data with Vol Ests'!S390-'Data with Vol Ests'!S389)*('Data with Vol Ests'!V$503/'Data with Vol Ests'!V390))/'Data with Vol Ests'!S389</f>
        <v>12128.719665102211</v>
      </c>
      <c r="G389" s="5">
        <f>$L$2*B389/Data!C$502+$M$2*C389/Data!D$502+$N$2*D389/Data!E$502+$O$2*E389/Data!F$502</f>
        <v>10241.813739554329</v>
      </c>
      <c r="I389" s="5">
        <f t="shared" si="6"/>
        <v>-241.813739554329</v>
      </c>
    </row>
    <row r="390" spans="1:9" x14ac:dyDescent="0.25">
      <c r="A390">
        <f>Data!A391</f>
        <v>388</v>
      </c>
      <c r="B390" s="4">
        <f>'Data with Vol Ests'!D$502*('Data with Vol Ests'!D390+('Data with Vol Ests'!D391-'Data with Vol Ests'!D390)*('Data with Vol Ests'!G$503/'Data with Vol Ests'!G391))/'Data with Vol Ests'!D390</f>
        <v>10978.194305098978</v>
      </c>
      <c r="C390" s="4">
        <f>'Data with Vol Ests'!I$502*('Data with Vol Ests'!I390+('Data with Vol Ests'!I391-'Data with Vol Ests'!I390)*('Data with Vol Ests'!L$503/'Data with Vol Ests'!L391))/'Data with Vol Ests'!I390</f>
        <v>5158.0913817209375</v>
      </c>
      <c r="D390" s="4">
        <f>'Data with Vol Ests'!N$502*('Data with Vol Ests'!N390+('Data with Vol Ests'!N391-'Data with Vol Ests'!N390)*('Data with Vol Ests'!Q$503/'Data with Vol Ests'!Q391))/'Data with Vol Ests'!N390</f>
        <v>4178.8747424835319</v>
      </c>
      <c r="E390" s="4">
        <f>'Data with Vol Ests'!S$502*('Data with Vol Ests'!S390+('Data with Vol Ests'!S391-'Data with Vol Ests'!S390)*('Data with Vol Ests'!V$503/'Data with Vol Ests'!V391))/'Data with Vol Ests'!S390</f>
        <v>11849.31196008056</v>
      </c>
      <c r="G390" s="5">
        <f>$L$2*B390/Data!C$502+$M$2*C390/Data!D$502+$N$2*D390/Data!E$502+$O$2*E390/Data!F$502</f>
        <v>10065.105368686634</v>
      </c>
      <c r="I390" s="5">
        <f t="shared" si="6"/>
        <v>-65.105368686634392</v>
      </c>
    </row>
    <row r="391" spans="1:9" x14ac:dyDescent="0.25">
      <c r="A391">
        <f>Data!A392</f>
        <v>389</v>
      </c>
      <c r="B391" s="4">
        <f>'Data with Vol Ests'!D$502*('Data with Vol Ests'!D391+('Data with Vol Ests'!D392-'Data with Vol Ests'!D391)*('Data with Vol Ests'!G$503/'Data with Vol Ests'!G392))/'Data with Vol Ests'!D391</f>
        <v>10960.122738196595</v>
      </c>
      <c r="C391" s="4">
        <f>'Data with Vol Ests'!I$502*('Data with Vol Ests'!I391+('Data with Vol Ests'!I392-'Data with Vol Ests'!I391)*('Data with Vol Ests'!L$503/'Data with Vol Ests'!L392))/'Data with Vol Ests'!I391</f>
        <v>5186.7013063693475</v>
      </c>
      <c r="D391" s="4">
        <f>'Data with Vol Ests'!N$502*('Data with Vol Ests'!N391+('Data with Vol Ests'!N392-'Data with Vol Ests'!N391)*('Data with Vol Ests'!Q$503/'Data with Vol Ests'!Q392))/'Data with Vol Ests'!N391</f>
        <v>4168.2565475889542</v>
      </c>
      <c r="E391" s="4">
        <f>'Data with Vol Ests'!S$502*('Data with Vol Ests'!S391+('Data with Vol Ests'!S392-'Data with Vol Ests'!S391)*('Data with Vol Ests'!V$503/'Data with Vol Ests'!V392))/'Data with Vol Ests'!S391</f>
        <v>11893.915720576475</v>
      </c>
      <c r="G391" s="5">
        <f>$L$2*B391/Data!C$502+$M$2*C391/Data!D$502+$N$2*D391/Data!E$502+$O$2*E391/Data!F$502</f>
        <v>10080.054381960896</v>
      </c>
      <c r="I391" s="5">
        <f t="shared" si="6"/>
        <v>-80.054381960895626</v>
      </c>
    </row>
    <row r="392" spans="1:9" x14ac:dyDescent="0.25">
      <c r="A392">
        <f>Data!A393</f>
        <v>390</v>
      </c>
      <c r="B392" s="4">
        <f>'Data with Vol Ests'!D$502*('Data with Vol Ests'!D392+('Data with Vol Ests'!D393-'Data with Vol Ests'!D392)*('Data with Vol Ests'!G$503/'Data with Vol Ests'!G393))/'Data with Vol Ests'!D392</f>
        <v>11093.269427452507</v>
      </c>
      <c r="C392" s="4">
        <f>'Data with Vol Ests'!I$502*('Data with Vol Ests'!I392+('Data with Vol Ests'!I393-'Data with Vol Ests'!I392)*('Data with Vol Ests'!L$503/'Data with Vol Ests'!L393))/'Data with Vol Ests'!I392</f>
        <v>5165.2728996277219</v>
      </c>
      <c r="D392" s="4">
        <f>'Data with Vol Ests'!N$502*('Data with Vol Ests'!N392+('Data with Vol Ests'!N393-'Data with Vol Ests'!N392)*('Data with Vol Ests'!Q$503/'Data with Vol Ests'!Q393))/'Data with Vol Ests'!N392</f>
        <v>4201.8913676021675</v>
      </c>
      <c r="E392" s="4">
        <f>'Data with Vol Ests'!S$502*('Data with Vol Ests'!S392+('Data with Vol Ests'!S393-'Data with Vol Ests'!S392)*('Data with Vol Ests'!V$503/'Data with Vol Ests'!V393))/'Data with Vol Ests'!S392</f>
        <v>11866.35838763561</v>
      </c>
      <c r="G392" s="5">
        <f>$L$2*B392/Data!C$502+$M$2*C392/Data!D$502+$N$2*D392/Data!E$502+$O$2*E392/Data!F$502</f>
        <v>10120.262824797879</v>
      </c>
      <c r="I392" s="5">
        <f t="shared" si="6"/>
        <v>-120.26282479787915</v>
      </c>
    </row>
    <row r="393" spans="1:9" x14ac:dyDescent="0.25">
      <c r="A393">
        <f>Data!A394</f>
        <v>391</v>
      </c>
      <c r="B393" s="4">
        <f>'Data with Vol Ests'!D$502*('Data with Vol Ests'!D393+('Data with Vol Ests'!D394-'Data with Vol Ests'!D393)*('Data with Vol Ests'!G$503/'Data with Vol Ests'!G394))/'Data with Vol Ests'!D393</f>
        <v>10680.142147787716</v>
      </c>
      <c r="C393" s="4">
        <f>'Data with Vol Ests'!I$502*('Data with Vol Ests'!I393+('Data with Vol Ests'!I394-'Data with Vol Ests'!I393)*('Data with Vol Ests'!L$503/'Data with Vol Ests'!L394))/'Data with Vol Ests'!I393</f>
        <v>5075.63441501542</v>
      </c>
      <c r="D393" s="4">
        <f>'Data with Vol Ests'!N$502*('Data with Vol Ests'!N393+('Data with Vol Ests'!N394-'Data with Vol Ests'!N393)*('Data with Vol Ests'!Q$503/'Data with Vol Ests'!Q394))/'Data with Vol Ests'!N393</f>
        <v>4124.9787964809384</v>
      </c>
      <c r="E393" s="4">
        <f>'Data with Vol Ests'!S$502*('Data with Vol Ests'!S393+('Data with Vol Ests'!S394-'Data with Vol Ests'!S393)*('Data with Vol Ests'!V$503/'Data with Vol Ests'!V394))/'Data with Vol Ests'!S393</f>
        <v>12335.641770094622</v>
      </c>
      <c r="G393" s="5">
        <f>$L$2*B393/Data!C$502+$M$2*C393/Data!D$502+$N$2*D393/Data!E$502+$O$2*E393/Data!F$502</f>
        <v>9973.6128377217101</v>
      </c>
      <c r="I393" s="5">
        <f t="shared" si="6"/>
        <v>26.387162278289907</v>
      </c>
    </row>
    <row r="394" spans="1:9" x14ac:dyDescent="0.25">
      <c r="A394">
        <f>Data!A395</f>
        <v>392</v>
      </c>
      <c r="B394" s="4">
        <f>'Data with Vol Ests'!D$502*('Data with Vol Ests'!D394+('Data with Vol Ests'!D395-'Data with Vol Ests'!D394)*('Data with Vol Ests'!G$503/'Data with Vol Ests'!G395))/'Data with Vol Ests'!D394</f>
        <v>10991.196537914715</v>
      </c>
      <c r="C394" s="4">
        <f>'Data with Vol Ests'!I$502*('Data with Vol Ests'!I394+('Data with Vol Ests'!I395-'Data with Vol Ests'!I394)*('Data with Vol Ests'!L$503/'Data with Vol Ests'!L395))/'Data with Vol Ests'!I394</f>
        <v>5082.9596645640595</v>
      </c>
      <c r="D394" s="4">
        <f>'Data with Vol Ests'!N$502*('Data with Vol Ests'!N394+('Data with Vol Ests'!N395-'Data with Vol Ests'!N394)*('Data with Vol Ests'!Q$503/'Data with Vol Ests'!Q395))/'Data with Vol Ests'!N394</f>
        <v>4173.5179040372195</v>
      </c>
      <c r="E394" s="4">
        <f>'Data with Vol Ests'!S$502*('Data with Vol Ests'!S394+('Data with Vol Ests'!S395-'Data with Vol Ests'!S394)*('Data with Vol Ests'!V$503/'Data with Vol Ests'!V395))/'Data with Vol Ests'!S394</f>
        <v>11671.871850001013</v>
      </c>
      <c r="G394" s="5">
        <f>$L$2*B394/Data!C$502+$M$2*C394/Data!D$502+$N$2*D394/Data!E$502+$O$2*E394/Data!F$502</f>
        <v>9995.0820366733151</v>
      </c>
      <c r="I394" s="5">
        <f t="shared" si="6"/>
        <v>4.9179633266849123</v>
      </c>
    </row>
    <row r="395" spans="1:9" x14ac:dyDescent="0.25">
      <c r="A395">
        <f>Data!A396</f>
        <v>393</v>
      </c>
      <c r="B395" s="4">
        <f>'Data with Vol Ests'!D$502*('Data with Vol Ests'!D395+('Data with Vol Ests'!D396-'Data with Vol Ests'!D395)*('Data with Vol Ests'!G$503/'Data with Vol Ests'!G396))/'Data with Vol Ests'!D395</f>
        <v>11104.49551203211</v>
      </c>
      <c r="C395" s="4">
        <f>'Data with Vol Ests'!I$502*('Data with Vol Ests'!I395+('Data with Vol Ests'!I396-'Data with Vol Ests'!I395)*('Data with Vol Ests'!L$503/'Data with Vol Ests'!L396))/'Data with Vol Ests'!I395</f>
        <v>5334.7315742368501</v>
      </c>
      <c r="D395" s="4">
        <f>'Data with Vol Ests'!N$502*('Data with Vol Ests'!N395+('Data with Vol Ests'!N396-'Data with Vol Ests'!N395)*('Data with Vol Ests'!Q$503/'Data with Vol Ests'!Q396))/'Data with Vol Ests'!N395</f>
        <v>4251.6407834842075</v>
      </c>
      <c r="E395" s="4">
        <f>'Data with Vol Ests'!S$502*('Data with Vol Ests'!S395+('Data with Vol Ests'!S396-'Data with Vol Ests'!S395)*('Data with Vol Ests'!V$503/'Data with Vol Ests'!V396))/'Data with Vol Ests'!S395</f>
        <v>12066.957961095486</v>
      </c>
      <c r="G395" s="5">
        <f>$L$2*B395/Data!C$502+$M$2*C395/Data!D$502+$N$2*D395/Data!E$502+$O$2*E395/Data!F$502</f>
        <v>10269.385557908925</v>
      </c>
      <c r="I395" s="5">
        <f t="shared" si="6"/>
        <v>-269.38555790892497</v>
      </c>
    </row>
    <row r="396" spans="1:9" x14ac:dyDescent="0.25">
      <c r="A396">
        <f>Data!A397</f>
        <v>394</v>
      </c>
      <c r="B396" s="4">
        <f>'Data with Vol Ests'!D$502*('Data with Vol Ests'!D396+('Data with Vol Ests'!D397-'Data with Vol Ests'!D396)*('Data with Vol Ests'!G$503/'Data with Vol Ests'!G397))/'Data with Vol Ests'!D396</f>
        <v>11380.404029365092</v>
      </c>
      <c r="C396" s="4">
        <f>'Data with Vol Ests'!I$502*('Data with Vol Ests'!I396+('Data with Vol Ests'!I397-'Data with Vol Ests'!I396)*('Data with Vol Ests'!L$503/'Data with Vol Ests'!L397))/'Data with Vol Ests'!I396</f>
        <v>5450.055558498746</v>
      </c>
      <c r="D396" s="4">
        <f>'Data with Vol Ests'!N$502*('Data with Vol Ests'!N396+('Data with Vol Ests'!N397-'Data with Vol Ests'!N396)*('Data with Vol Ests'!Q$503/'Data with Vol Ests'!Q397))/'Data with Vol Ests'!N396</f>
        <v>4360.5636279920764</v>
      </c>
      <c r="E396" s="4">
        <f>'Data with Vol Ests'!S$502*('Data with Vol Ests'!S396+('Data with Vol Ests'!S397-'Data with Vol Ests'!S396)*('Data with Vol Ests'!V$503/'Data with Vol Ests'!V397))/'Data with Vol Ests'!S396</f>
        <v>12138.199395753272</v>
      </c>
      <c r="G396" s="5">
        <f>$L$2*B396/Data!C$502+$M$2*C396/Data!D$502+$N$2*D396/Data!E$502+$O$2*E396/Data!F$502</f>
        <v>10477.466012096134</v>
      </c>
      <c r="I396" s="5">
        <f t="shared" si="6"/>
        <v>-477.46601209613436</v>
      </c>
    </row>
    <row r="397" spans="1:9" x14ac:dyDescent="0.25">
      <c r="A397">
        <f>Data!A398</f>
        <v>395</v>
      </c>
      <c r="B397" s="4">
        <f>'Data with Vol Ests'!D$502*('Data with Vol Ests'!D397+('Data with Vol Ests'!D398-'Data with Vol Ests'!D397)*('Data with Vol Ests'!G$503/'Data with Vol Ests'!G398))/'Data with Vol Ests'!D397</f>
        <v>11023.670710910385</v>
      </c>
      <c r="C397" s="4">
        <f>'Data with Vol Ests'!I$502*('Data with Vol Ests'!I397+('Data with Vol Ests'!I398-'Data with Vol Ests'!I397)*('Data with Vol Ests'!L$503/'Data with Vol Ests'!L398))/'Data with Vol Ests'!I397</f>
        <v>5085.7757582482973</v>
      </c>
      <c r="D397" s="4">
        <f>'Data with Vol Ests'!N$502*('Data with Vol Ests'!N397+('Data with Vol Ests'!N398-'Data with Vol Ests'!N397)*('Data with Vol Ests'!Q$503/'Data with Vol Ests'!Q398))/'Data with Vol Ests'!N397</f>
        <v>4239.2220874201657</v>
      </c>
      <c r="E397" s="4">
        <f>'Data with Vol Ests'!S$502*('Data with Vol Ests'!S397+('Data with Vol Ests'!S398-'Data with Vol Ests'!S397)*('Data with Vol Ests'!V$503/'Data with Vol Ests'!V398))/'Data with Vol Ests'!S397</f>
        <v>12222.04296019689</v>
      </c>
      <c r="G397" s="5">
        <f>$L$2*B397/Data!C$502+$M$2*C397/Data!D$502+$N$2*D397/Data!E$502+$O$2*E397/Data!F$502</f>
        <v>10115.532834539643</v>
      </c>
      <c r="I397" s="5">
        <f t="shared" si="6"/>
        <v>-115.53283453964286</v>
      </c>
    </row>
    <row r="398" spans="1:9" x14ac:dyDescent="0.25">
      <c r="A398">
        <f>Data!A399</f>
        <v>396</v>
      </c>
      <c r="B398" s="4">
        <f>'Data with Vol Ests'!D$502*('Data with Vol Ests'!D398+('Data with Vol Ests'!D399-'Data with Vol Ests'!D398)*('Data with Vol Ests'!G$503/'Data with Vol Ests'!G399))/'Data with Vol Ests'!D398</f>
        <v>11333.690611255221</v>
      </c>
      <c r="C398" s="4">
        <f>'Data with Vol Ests'!I$502*('Data with Vol Ests'!I398+('Data with Vol Ests'!I399-'Data with Vol Ests'!I398)*('Data with Vol Ests'!L$503/'Data with Vol Ests'!L399))/'Data with Vol Ests'!I398</f>
        <v>5328.9525562410845</v>
      </c>
      <c r="D398" s="4">
        <f>'Data with Vol Ests'!N$502*('Data with Vol Ests'!N398+('Data with Vol Ests'!N399-'Data with Vol Ests'!N398)*('Data with Vol Ests'!Q$503/'Data with Vol Ests'!Q399))/'Data with Vol Ests'!N398</f>
        <v>4407.5215325316194</v>
      </c>
      <c r="E398" s="4">
        <f>'Data with Vol Ests'!S$502*('Data with Vol Ests'!S398+('Data with Vol Ests'!S399-'Data with Vol Ests'!S398)*('Data with Vol Ests'!V$503/'Data with Vol Ests'!V399))/'Data with Vol Ests'!S398</f>
        <v>12072.458728659785</v>
      </c>
      <c r="G398" s="5">
        <f>$L$2*B398/Data!C$502+$M$2*C398/Data!D$502+$N$2*D398/Data!E$502+$O$2*E398/Data!F$502</f>
        <v>10389.466330259373</v>
      </c>
      <c r="I398" s="5">
        <f t="shared" si="6"/>
        <v>-389.46633025937263</v>
      </c>
    </row>
    <row r="399" spans="1:9" x14ac:dyDescent="0.25">
      <c r="A399">
        <f>Data!A400</f>
        <v>397</v>
      </c>
      <c r="B399" s="4">
        <f>'Data with Vol Ests'!D$502*('Data with Vol Ests'!D399+('Data with Vol Ests'!D400-'Data with Vol Ests'!D399)*('Data with Vol Ests'!G$503/'Data with Vol Ests'!G400))/'Data with Vol Ests'!D399</f>
        <v>10990.1395259329</v>
      </c>
      <c r="C399" s="4">
        <f>'Data with Vol Ests'!I$502*('Data with Vol Ests'!I399+('Data with Vol Ests'!I400-'Data with Vol Ests'!I399)*('Data with Vol Ests'!L$503/'Data with Vol Ests'!L400))/'Data with Vol Ests'!I399</f>
        <v>5190.9594271916149</v>
      </c>
      <c r="D399" s="4">
        <f>'Data with Vol Ests'!N$502*('Data with Vol Ests'!N399+('Data with Vol Ests'!N400-'Data with Vol Ests'!N399)*('Data with Vol Ests'!Q$503/'Data with Vol Ests'!Q400))/'Data with Vol Ests'!N399</f>
        <v>4138.2442651642777</v>
      </c>
      <c r="E399" s="4">
        <f>'Data with Vol Ests'!S$502*('Data with Vol Ests'!S399+('Data with Vol Ests'!S400-'Data with Vol Ests'!S399)*('Data with Vol Ests'!V$503/'Data with Vol Ests'!V400))/'Data with Vol Ests'!S399</f>
        <v>12196.480486759723</v>
      </c>
      <c r="G399" s="5">
        <f>$L$2*B399/Data!C$502+$M$2*C399/Data!D$502+$N$2*D399/Data!E$502+$O$2*E399/Data!F$502</f>
        <v>10136.30726157754</v>
      </c>
      <c r="I399" s="5">
        <f t="shared" si="6"/>
        <v>-136.30726157753998</v>
      </c>
    </row>
    <row r="400" spans="1:9" x14ac:dyDescent="0.25">
      <c r="A400">
        <f>Data!A401</f>
        <v>398</v>
      </c>
      <c r="B400" s="4">
        <f>'Data with Vol Ests'!D$502*('Data with Vol Ests'!D400+('Data with Vol Ests'!D401-'Data with Vol Ests'!D400)*('Data with Vol Ests'!G$503/'Data with Vol Ests'!G401))/'Data with Vol Ests'!D400</f>
        <v>10880.126110008636</v>
      </c>
      <c r="C400" s="4">
        <f>'Data with Vol Ests'!I$502*('Data with Vol Ests'!I400+('Data with Vol Ests'!I401-'Data with Vol Ests'!I400)*('Data with Vol Ests'!L$503/'Data with Vol Ests'!L401))/'Data with Vol Ests'!I400</f>
        <v>5164.4068065008587</v>
      </c>
      <c r="D400" s="4">
        <f>'Data with Vol Ests'!N$502*('Data with Vol Ests'!N400+('Data with Vol Ests'!N401-'Data with Vol Ests'!N400)*('Data with Vol Ests'!Q$503/'Data with Vol Ests'!Q401))/'Data with Vol Ests'!N400</f>
        <v>4160.0551974287919</v>
      </c>
      <c r="E400" s="4">
        <f>'Data with Vol Ests'!S$502*('Data with Vol Ests'!S400+('Data with Vol Ests'!S401-'Data with Vol Ests'!S400)*('Data with Vol Ests'!V$503/'Data with Vol Ests'!V401))/'Data with Vol Ests'!S400</f>
        <v>11878.777703809135</v>
      </c>
      <c r="G400" s="5">
        <f>$L$2*B400/Data!C$502+$M$2*C400/Data!D$502+$N$2*D400/Data!E$502+$O$2*E400/Data!F$502</f>
        <v>10032.876847466232</v>
      </c>
      <c r="I400" s="5">
        <f t="shared" si="6"/>
        <v>-32.876847466231993</v>
      </c>
    </row>
    <row r="401" spans="1:9" x14ac:dyDescent="0.25">
      <c r="A401">
        <f>Data!A402</f>
        <v>399</v>
      </c>
      <c r="B401" s="4">
        <f>'Data with Vol Ests'!D$502*('Data with Vol Ests'!D401+('Data with Vol Ests'!D402-'Data with Vol Ests'!D401)*('Data with Vol Ests'!G$503/'Data with Vol Ests'!G402))/'Data with Vol Ests'!D401</f>
        <v>11081.955932900841</v>
      </c>
      <c r="C401" s="4">
        <f>'Data with Vol Ests'!I$502*('Data with Vol Ests'!I401+('Data with Vol Ests'!I402-'Data with Vol Ests'!I401)*('Data with Vol Ests'!L$503/'Data with Vol Ests'!L402))/'Data with Vol Ests'!I401</f>
        <v>5286.9734371586492</v>
      </c>
      <c r="D401" s="4">
        <f>'Data with Vol Ests'!N$502*('Data with Vol Ests'!N401+('Data with Vol Ests'!N402-'Data with Vol Ests'!N401)*('Data with Vol Ests'!Q$503/'Data with Vol Ests'!Q402))/'Data with Vol Ests'!N401</f>
        <v>4358.1357656001856</v>
      </c>
      <c r="E401" s="4">
        <f>'Data with Vol Ests'!S$502*('Data with Vol Ests'!S401+('Data with Vol Ests'!S402-'Data with Vol Ests'!S401)*('Data with Vol Ests'!V$503/'Data with Vol Ests'!V402))/'Data with Vol Ests'!S401</f>
        <v>12034.351702882441</v>
      </c>
      <c r="G401" s="5">
        <f>$L$2*B401/Data!C$502+$M$2*C401/Data!D$502+$N$2*D401/Data!E$502+$O$2*E401/Data!F$502</f>
        <v>10253.439515402462</v>
      </c>
      <c r="I401" s="5">
        <f t="shared" si="6"/>
        <v>-253.43951540246235</v>
      </c>
    </row>
    <row r="402" spans="1:9" x14ac:dyDescent="0.25">
      <c r="A402">
        <f>Data!A403</f>
        <v>400</v>
      </c>
      <c r="B402" s="4">
        <f>'Data with Vol Ests'!D$502*('Data with Vol Ests'!D402+('Data with Vol Ests'!D403-'Data with Vol Ests'!D402)*('Data with Vol Ests'!G$503/'Data with Vol Ests'!G403))/'Data with Vol Ests'!D402</f>
        <v>11144.601327907823</v>
      </c>
      <c r="C402" s="4">
        <f>'Data with Vol Ests'!I$502*('Data with Vol Ests'!I402+('Data with Vol Ests'!I403-'Data with Vol Ests'!I402)*('Data with Vol Ests'!L$503/'Data with Vol Ests'!L403))/'Data with Vol Ests'!I402</f>
        <v>5135.730946789683</v>
      </c>
      <c r="D402" s="4">
        <f>'Data with Vol Ests'!N$502*('Data with Vol Ests'!N402+('Data with Vol Ests'!N403-'Data with Vol Ests'!N402)*('Data with Vol Ests'!Q$503/'Data with Vol Ests'!Q403))/'Data with Vol Ests'!N402</f>
        <v>4199.7422575994769</v>
      </c>
      <c r="E402" s="4">
        <f>'Data with Vol Ests'!S$502*('Data with Vol Ests'!S402+('Data with Vol Ests'!S403-'Data with Vol Ests'!S402)*('Data with Vol Ests'!V$503/'Data with Vol Ests'!V403))/'Data with Vol Ests'!S402</f>
        <v>11971.566259978785</v>
      </c>
      <c r="G402" s="5">
        <f>$L$2*B402/Data!C$502+$M$2*C402/Data!D$502+$N$2*D402/Data!E$502+$O$2*E402/Data!F$502</f>
        <v>10138.683646282096</v>
      </c>
      <c r="I402" s="5">
        <f t="shared" si="6"/>
        <v>-138.68364628209565</v>
      </c>
    </row>
    <row r="403" spans="1:9" x14ac:dyDescent="0.25">
      <c r="A403">
        <f>Data!A404</f>
        <v>401</v>
      </c>
      <c r="B403" s="4">
        <f>'Data with Vol Ests'!D$502*('Data with Vol Ests'!D403+('Data with Vol Ests'!D404-'Data with Vol Ests'!D403)*('Data with Vol Ests'!G$503/'Data with Vol Ests'!G404))/'Data with Vol Ests'!D403</f>
        <v>11084.390024814364</v>
      </c>
      <c r="C403" s="4">
        <f>'Data with Vol Ests'!I$502*('Data with Vol Ests'!I403+('Data with Vol Ests'!I404-'Data with Vol Ests'!I403)*('Data with Vol Ests'!L$503/'Data with Vol Ests'!L404))/'Data with Vol Ests'!I403</f>
        <v>5275.206480518209</v>
      </c>
      <c r="D403" s="4">
        <f>'Data with Vol Ests'!N$502*('Data with Vol Ests'!N403+('Data with Vol Ests'!N404-'Data with Vol Ests'!N403)*('Data with Vol Ests'!Q$503/'Data with Vol Ests'!Q404))/'Data with Vol Ests'!N403</f>
        <v>4316.9200716123141</v>
      </c>
      <c r="E403" s="4">
        <f>'Data with Vol Ests'!S$502*('Data with Vol Ests'!S403+('Data with Vol Ests'!S404-'Data with Vol Ests'!S403)*('Data with Vol Ests'!V$503/'Data with Vol Ests'!V404))/'Data with Vol Ests'!S403</f>
        <v>12311.016138412841</v>
      </c>
      <c r="G403" s="5">
        <f>$L$2*B403/Data!C$502+$M$2*C403/Data!D$502+$N$2*D403/Data!E$502+$O$2*E403/Data!F$502</f>
        <v>10283.067060634168</v>
      </c>
      <c r="I403" s="5">
        <f t="shared" si="6"/>
        <v>-283.06706063416823</v>
      </c>
    </row>
    <row r="404" spans="1:9" x14ac:dyDescent="0.25">
      <c r="A404">
        <f>Data!A405</f>
        <v>402</v>
      </c>
      <c r="B404" s="4">
        <f>'Data with Vol Ests'!D$502*('Data with Vol Ests'!D404+('Data with Vol Ests'!D405-'Data with Vol Ests'!D404)*('Data with Vol Ests'!G$503/'Data with Vol Ests'!G405))/'Data with Vol Ests'!D404</f>
        <v>10992.094766937378</v>
      </c>
      <c r="C404" s="4">
        <f>'Data with Vol Ests'!I$502*('Data with Vol Ests'!I404+('Data with Vol Ests'!I405-'Data with Vol Ests'!I404)*('Data with Vol Ests'!L$503/'Data with Vol Ests'!L405))/'Data with Vol Ests'!I404</f>
        <v>5195.0473737145439</v>
      </c>
      <c r="D404" s="4">
        <f>'Data with Vol Ests'!N$502*('Data with Vol Ests'!N404+('Data with Vol Ests'!N405-'Data with Vol Ests'!N404)*('Data with Vol Ests'!Q$503/'Data with Vol Ests'!Q405))/'Data with Vol Ests'!N404</f>
        <v>4291.0970250311339</v>
      </c>
      <c r="E404" s="4">
        <f>'Data with Vol Ests'!S$502*('Data with Vol Ests'!S404+('Data with Vol Ests'!S405-'Data with Vol Ests'!S404)*('Data with Vol Ests'!V$503/'Data with Vol Ests'!V405))/'Data with Vol Ests'!S404</f>
        <v>12034.519021842367</v>
      </c>
      <c r="G404" s="5">
        <f>$L$2*B404/Data!C$502+$M$2*C404/Data!D$502+$N$2*D404/Data!E$502+$O$2*E404/Data!F$502</f>
        <v>10149.848630007071</v>
      </c>
      <c r="I404" s="5">
        <f t="shared" si="6"/>
        <v>-149.84863000707082</v>
      </c>
    </row>
    <row r="405" spans="1:9" x14ac:dyDescent="0.25">
      <c r="A405">
        <f>Data!A406</f>
        <v>403</v>
      </c>
      <c r="B405" s="4">
        <f>'Data with Vol Ests'!D$502*('Data with Vol Ests'!D405+('Data with Vol Ests'!D406-'Data with Vol Ests'!D405)*('Data with Vol Ests'!G$503/'Data with Vol Ests'!G406))/'Data with Vol Ests'!D405</f>
        <v>10942.641009802359</v>
      </c>
      <c r="C405" s="4">
        <f>'Data with Vol Ests'!I$502*('Data with Vol Ests'!I405+('Data with Vol Ests'!I406-'Data with Vol Ests'!I405)*('Data with Vol Ests'!L$503/'Data with Vol Ests'!L406))/'Data with Vol Ests'!I405</f>
        <v>5190.7556682689719</v>
      </c>
      <c r="D405" s="4">
        <f>'Data with Vol Ests'!N$502*('Data with Vol Ests'!N405+('Data with Vol Ests'!N406-'Data with Vol Ests'!N405)*('Data with Vol Ests'!Q$503/'Data with Vol Ests'!Q406))/'Data with Vol Ests'!N405</f>
        <v>4196.1592204625886</v>
      </c>
      <c r="E405" s="4">
        <f>'Data with Vol Ests'!S$502*('Data with Vol Ests'!S405+('Data with Vol Ests'!S406-'Data with Vol Ests'!S405)*('Data with Vol Ests'!V$503/'Data with Vol Ests'!V406))/'Data with Vol Ests'!S405</f>
        <v>11965.17779369211</v>
      </c>
      <c r="G405" s="5">
        <f>$L$2*B405/Data!C$502+$M$2*C405/Data!D$502+$N$2*D405/Data!E$502+$O$2*E405/Data!F$502</f>
        <v>10094.527423099871</v>
      </c>
      <c r="I405" s="5">
        <f t="shared" si="6"/>
        <v>-94.527423099871157</v>
      </c>
    </row>
    <row r="406" spans="1:9" x14ac:dyDescent="0.25">
      <c r="A406">
        <f>Data!A407</f>
        <v>404</v>
      </c>
      <c r="B406" s="4">
        <f>'Data with Vol Ests'!D$502*('Data with Vol Ests'!D406+('Data with Vol Ests'!D407-'Data with Vol Ests'!D406)*('Data with Vol Ests'!G$503/'Data with Vol Ests'!G407))/'Data with Vol Ests'!D406</f>
        <v>11400.065799715936</v>
      </c>
      <c r="C406" s="4">
        <f>'Data with Vol Ests'!I$502*('Data with Vol Ests'!I406+('Data with Vol Ests'!I407-'Data with Vol Ests'!I406)*('Data with Vol Ests'!L$503/'Data with Vol Ests'!L407))/'Data with Vol Ests'!I406</f>
        <v>5463.4689691607209</v>
      </c>
      <c r="D406" s="4">
        <f>'Data with Vol Ests'!N$502*('Data with Vol Ests'!N406+('Data with Vol Ests'!N407-'Data with Vol Ests'!N406)*('Data with Vol Ests'!Q$503/'Data with Vol Ests'!Q407))/'Data with Vol Ests'!N406</f>
        <v>4369.704757767402</v>
      </c>
      <c r="E406" s="4">
        <f>'Data with Vol Ests'!S$502*('Data with Vol Ests'!S406+('Data with Vol Ests'!S407-'Data with Vol Ests'!S406)*('Data with Vol Ests'!V$503/'Data with Vol Ests'!V407))/'Data with Vol Ests'!S406</f>
        <v>12198.472332374306</v>
      </c>
      <c r="G406" s="5">
        <f>$L$2*B406/Data!C$502+$M$2*C406/Data!D$502+$N$2*D406/Data!E$502+$O$2*E406/Data!F$502</f>
        <v>10504.800046421569</v>
      </c>
      <c r="I406" s="5">
        <f t="shared" si="6"/>
        <v>-504.80004642156928</v>
      </c>
    </row>
    <row r="407" spans="1:9" x14ac:dyDescent="0.25">
      <c r="A407">
        <f>Data!A408</f>
        <v>405</v>
      </c>
      <c r="B407" s="4">
        <f>'Data with Vol Ests'!D$502*('Data with Vol Ests'!D407+('Data with Vol Ests'!D408-'Data with Vol Ests'!D407)*('Data with Vol Ests'!G$503/'Data with Vol Ests'!G408))/'Data with Vol Ests'!D407</f>
        <v>10657.464522067628</v>
      </c>
      <c r="C407" s="4">
        <f>'Data with Vol Ests'!I$502*('Data with Vol Ests'!I407+('Data with Vol Ests'!I408-'Data with Vol Ests'!I407)*('Data with Vol Ests'!L$503/'Data with Vol Ests'!L408))/'Data with Vol Ests'!I407</f>
        <v>5284.5179173222286</v>
      </c>
      <c r="D407" s="4">
        <f>'Data with Vol Ests'!N$502*('Data with Vol Ests'!N407+('Data with Vol Ests'!N408-'Data with Vol Ests'!N407)*('Data with Vol Ests'!Q$503/'Data with Vol Ests'!Q408))/'Data with Vol Ests'!N407</f>
        <v>4237.4974426513481</v>
      </c>
      <c r="E407" s="4">
        <f>'Data with Vol Ests'!S$502*('Data with Vol Ests'!S407+('Data with Vol Ests'!S408-'Data with Vol Ests'!S407)*('Data with Vol Ests'!V$503/'Data with Vol Ests'!V408))/'Data with Vol Ests'!S407</f>
        <v>12057.628777879407</v>
      </c>
      <c r="G407" s="5">
        <f>$L$2*B407/Data!C$502+$M$2*C407/Data!D$502+$N$2*D407/Data!E$502+$O$2*E407/Data!F$502</f>
        <v>10069.663034205567</v>
      </c>
      <c r="I407" s="5">
        <f t="shared" si="6"/>
        <v>-69.663034205566873</v>
      </c>
    </row>
    <row r="408" spans="1:9" x14ac:dyDescent="0.25">
      <c r="A408">
        <f>Data!A409</f>
        <v>406</v>
      </c>
      <c r="B408" s="4">
        <f>'Data with Vol Ests'!D$502*('Data with Vol Ests'!D408+('Data with Vol Ests'!D409-'Data with Vol Ests'!D408)*('Data with Vol Ests'!G$503/'Data with Vol Ests'!G409))/'Data with Vol Ests'!D408</f>
        <v>11099.043391363022</v>
      </c>
      <c r="C408" s="4">
        <f>'Data with Vol Ests'!I$502*('Data with Vol Ests'!I408+('Data with Vol Ests'!I409-'Data with Vol Ests'!I408)*('Data with Vol Ests'!L$503/'Data with Vol Ests'!L409))/'Data with Vol Ests'!I408</f>
        <v>5216.1046379362333</v>
      </c>
      <c r="D408" s="4">
        <f>'Data with Vol Ests'!N$502*('Data with Vol Ests'!N408+('Data with Vol Ests'!N409-'Data with Vol Ests'!N408)*('Data with Vol Ests'!Q$503/'Data with Vol Ests'!Q409))/'Data with Vol Ests'!N408</f>
        <v>4188.0244591357914</v>
      </c>
      <c r="E408" s="4">
        <f>'Data with Vol Ests'!S$502*('Data with Vol Ests'!S408+('Data with Vol Ests'!S409-'Data with Vol Ests'!S408)*('Data with Vol Ests'!V$503/'Data with Vol Ests'!V409))/'Data with Vol Ests'!S408</f>
        <v>11849.672753972871</v>
      </c>
      <c r="G408" s="5">
        <f>$L$2*B408/Data!C$502+$M$2*C408/Data!D$502+$N$2*D408/Data!E$502+$O$2*E408/Data!F$502</f>
        <v>10146.198444125035</v>
      </c>
      <c r="I408" s="5">
        <f t="shared" si="6"/>
        <v>-146.19844412503517</v>
      </c>
    </row>
    <row r="409" spans="1:9" x14ac:dyDescent="0.25">
      <c r="A409">
        <f>Data!A410</f>
        <v>407</v>
      </c>
      <c r="B409" s="4">
        <f>'Data with Vol Ests'!D$502*('Data with Vol Ests'!D409+('Data with Vol Ests'!D410-'Data with Vol Ests'!D409)*('Data with Vol Ests'!G$503/'Data with Vol Ests'!G410))/'Data with Vol Ests'!D409</f>
        <v>10840.298298310308</v>
      </c>
      <c r="C409" s="4">
        <f>'Data with Vol Ests'!I$502*('Data with Vol Ests'!I409+('Data with Vol Ests'!I410-'Data with Vol Ests'!I409)*('Data with Vol Ests'!L$503/'Data with Vol Ests'!L410))/'Data with Vol Ests'!I409</f>
        <v>5064.3652535525089</v>
      </c>
      <c r="D409" s="4">
        <f>'Data with Vol Ests'!N$502*('Data with Vol Ests'!N409+('Data with Vol Ests'!N410-'Data with Vol Ests'!N409)*('Data with Vol Ests'!Q$503/'Data with Vol Ests'!Q410))/'Data with Vol Ests'!N409</f>
        <v>4033.9788958360073</v>
      </c>
      <c r="E409" s="4">
        <f>'Data with Vol Ests'!S$502*('Data with Vol Ests'!S409+('Data with Vol Ests'!S410-'Data with Vol Ests'!S409)*('Data with Vol Ests'!V$503/'Data with Vol Ests'!V410))/'Data with Vol Ests'!S409</f>
        <v>11714.553457337524</v>
      </c>
      <c r="G409" s="5">
        <f>$L$2*B409/Data!C$502+$M$2*C409/Data!D$502+$N$2*D409/Data!E$502+$O$2*E409/Data!F$502</f>
        <v>9901.5088377522552</v>
      </c>
      <c r="I409" s="5">
        <f t="shared" si="6"/>
        <v>98.491162247744796</v>
      </c>
    </row>
    <row r="410" spans="1:9" x14ac:dyDescent="0.25">
      <c r="A410">
        <f>Data!A411</f>
        <v>408</v>
      </c>
      <c r="B410" s="4">
        <f>'Data with Vol Ests'!D$502*('Data with Vol Ests'!D410+('Data with Vol Ests'!D411-'Data with Vol Ests'!D410)*('Data with Vol Ests'!G$503/'Data with Vol Ests'!G411))/'Data with Vol Ests'!D410</f>
        <v>11222.235230857365</v>
      </c>
      <c r="C410" s="4">
        <f>'Data with Vol Ests'!I$502*('Data with Vol Ests'!I410+('Data with Vol Ests'!I411-'Data with Vol Ests'!I410)*('Data with Vol Ests'!L$503/'Data with Vol Ests'!L411))/'Data with Vol Ests'!I410</f>
        <v>5229.4954520144674</v>
      </c>
      <c r="D410" s="4">
        <f>'Data with Vol Ests'!N$502*('Data with Vol Ests'!N410+('Data with Vol Ests'!N411-'Data with Vol Ests'!N410)*('Data with Vol Ests'!Q$503/'Data with Vol Ests'!Q411))/'Data with Vol Ests'!N410</f>
        <v>4257.9501407960815</v>
      </c>
      <c r="E410" s="4">
        <f>'Data with Vol Ests'!S$502*('Data with Vol Ests'!S410+('Data with Vol Ests'!S411-'Data with Vol Ests'!S410)*('Data with Vol Ests'!V$503/'Data with Vol Ests'!V411))/'Data with Vol Ests'!S410</f>
        <v>12096.416388546229</v>
      </c>
      <c r="G410" s="5">
        <f>$L$2*B410/Data!C$502+$M$2*C410/Data!D$502+$N$2*D410/Data!E$502+$O$2*E410/Data!F$502</f>
        <v>10257.330964198973</v>
      </c>
      <c r="I410" s="5">
        <f t="shared" si="6"/>
        <v>-257.33096419897265</v>
      </c>
    </row>
    <row r="411" spans="1:9" x14ac:dyDescent="0.25">
      <c r="A411">
        <f>Data!A412</f>
        <v>409</v>
      </c>
      <c r="B411" s="4">
        <f>'Data with Vol Ests'!D$502*('Data with Vol Ests'!D411+('Data with Vol Ests'!D412-'Data with Vol Ests'!D411)*('Data with Vol Ests'!G$503/'Data with Vol Ests'!G412))/'Data with Vol Ests'!D411</f>
        <v>10954.642837887402</v>
      </c>
      <c r="C411" s="4">
        <f>'Data with Vol Ests'!I$502*('Data with Vol Ests'!I411+('Data with Vol Ests'!I412-'Data with Vol Ests'!I411)*('Data with Vol Ests'!L$503/'Data with Vol Ests'!L412))/'Data with Vol Ests'!I411</f>
        <v>5178.7336583015458</v>
      </c>
      <c r="D411" s="4">
        <f>'Data with Vol Ests'!N$502*('Data with Vol Ests'!N411+('Data with Vol Ests'!N412-'Data with Vol Ests'!N411)*('Data with Vol Ests'!Q$503/'Data with Vol Ests'!Q412))/'Data with Vol Ests'!N411</f>
        <v>4272.670603577476</v>
      </c>
      <c r="E411" s="4">
        <f>'Data with Vol Ests'!S$502*('Data with Vol Ests'!S411+('Data with Vol Ests'!S412-'Data with Vol Ests'!S411)*('Data with Vol Ests'!V$503/'Data with Vol Ests'!V412))/'Data with Vol Ests'!S411</f>
        <v>12225.720101305069</v>
      </c>
      <c r="G411" s="5">
        <f>$L$2*B411/Data!C$502+$M$2*C411/Data!D$502+$N$2*D411/Data!E$502+$O$2*E411/Data!F$502</f>
        <v>10153.491117211694</v>
      </c>
      <c r="I411" s="5">
        <f t="shared" si="6"/>
        <v>-153.49111721169356</v>
      </c>
    </row>
    <row r="412" spans="1:9" x14ac:dyDescent="0.25">
      <c r="A412">
        <f>Data!A413</f>
        <v>410</v>
      </c>
      <c r="B412" s="4">
        <f>'Data with Vol Ests'!D$502*('Data with Vol Ests'!D412+('Data with Vol Ests'!D413-'Data with Vol Ests'!D412)*('Data with Vol Ests'!G$503/'Data with Vol Ests'!G413))/'Data with Vol Ests'!D412</f>
        <v>11127.087164201737</v>
      </c>
      <c r="C412" s="4">
        <f>'Data with Vol Ests'!I$502*('Data with Vol Ests'!I412+('Data with Vol Ests'!I413-'Data with Vol Ests'!I412)*('Data with Vol Ests'!L$503/'Data with Vol Ests'!L413))/'Data with Vol Ests'!I412</f>
        <v>5205.8871947895495</v>
      </c>
      <c r="D412" s="4">
        <f>'Data with Vol Ests'!N$502*('Data with Vol Ests'!N412+('Data with Vol Ests'!N413-'Data with Vol Ests'!N412)*('Data with Vol Ests'!Q$503/'Data with Vol Ests'!Q413))/'Data with Vol Ests'!N412</f>
        <v>4344.9153180211424</v>
      </c>
      <c r="E412" s="4">
        <f>'Data with Vol Ests'!S$502*('Data with Vol Ests'!S412+('Data with Vol Ests'!S413-'Data with Vol Ests'!S412)*('Data with Vol Ests'!V$503/'Data with Vol Ests'!V413))/'Data with Vol Ests'!S412</f>
        <v>12176.551665564775</v>
      </c>
      <c r="G412" s="5">
        <f>$L$2*B412/Data!C$502+$M$2*C412/Data!D$502+$N$2*D412/Data!E$502+$O$2*E412/Data!F$502</f>
        <v>10242.638806787592</v>
      </c>
      <c r="I412" s="5">
        <f t="shared" si="6"/>
        <v>-242.63880678759233</v>
      </c>
    </row>
    <row r="413" spans="1:9" x14ac:dyDescent="0.25">
      <c r="A413">
        <f>Data!A414</f>
        <v>411</v>
      </c>
      <c r="B413" s="4">
        <f>'Data with Vol Ests'!D$502*('Data with Vol Ests'!D413+('Data with Vol Ests'!D414-'Data with Vol Ests'!D413)*('Data with Vol Ests'!G$503/'Data with Vol Ests'!G414))/'Data with Vol Ests'!D413</f>
        <v>11174.626366217697</v>
      </c>
      <c r="C413" s="4">
        <f>'Data with Vol Ests'!I$502*('Data with Vol Ests'!I413+('Data with Vol Ests'!I414-'Data with Vol Ests'!I413)*('Data with Vol Ests'!L$503/'Data with Vol Ests'!L414))/'Data with Vol Ests'!I413</f>
        <v>5276.9773717221351</v>
      </c>
      <c r="D413" s="4">
        <f>'Data with Vol Ests'!N$502*('Data with Vol Ests'!N413+('Data with Vol Ests'!N414-'Data with Vol Ests'!N413)*('Data with Vol Ests'!Q$503/'Data with Vol Ests'!Q414))/'Data with Vol Ests'!N413</f>
        <v>4231.5134671404239</v>
      </c>
      <c r="E413" s="4">
        <f>'Data with Vol Ests'!S$502*('Data with Vol Ests'!S413+('Data with Vol Ests'!S414-'Data with Vol Ests'!S413)*('Data with Vol Ests'!V$503/'Data with Vol Ests'!V414))/'Data with Vol Ests'!S413</f>
        <v>12144.411451626076</v>
      </c>
      <c r="G413" s="5">
        <f>$L$2*B413/Data!C$502+$M$2*C413/Data!D$502+$N$2*D413/Data!E$502+$O$2*E413/Data!F$502</f>
        <v>10269.191752212797</v>
      </c>
      <c r="I413" s="5">
        <f t="shared" si="6"/>
        <v>-269.19175221279693</v>
      </c>
    </row>
    <row r="414" spans="1:9" x14ac:dyDescent="0.25">
      <c r="A414">
        <f>Data!A415</f>
        <v>412</v>
      </c>
      <c r="B414" s="4">
        <f>'Data with Vol Ests'!D$502*('Data with Vol Ests'!D414+('Data with Vol Ests'!D415-'Data with Vol Ests'!D414)*('Data with Vol Ests'!G$503/'Data with Vol Ests'!G415))/'Data with Vol Ests'!D414</f>
        <v>11012.471567969853</v>
      </c>
      <c r="C414" s="4">
        <f>'Data with Vol Ests'!I$502*('Data with Vol Ests'!I414+('Data with Vol Ests'!I415-'Data with Vol Ests'!I414)*('Data with Vol Ests'!L$503/'Data with Vol Ests'!L415))/'Data with Vol Ests'!I414</f>
        <v>5316.2532576769581</v>
      </c>
      <c r="D414" s="4">
        <f>'Data with Vol Ests'!N$502*('Data with Vol Ests'!N414+('Data with Vol Ests'!N415-'Data with Vol Ests'!N414)*('Data with Vol Ests'!Q$503/'Data with Vol Ests'!Q415))/'Data with Vol Ests'!N414</f>
        <v>4270.6633737284919</v>
      </c>
      <c r="E414" s="4">
        <f>'Data with Vol Ests'!S$502*('Data with Vol Ests'!S414+('Data with Vol Ests'!S415-'Data with Vol Ests'!S414)*('Data with Vol Ests'!V$503/'Data with Vol Ests'!V415))/'Data with Vol Ests'!S414</f>
        <v>11972.757496807793</v>
      </c>
      <c r="G414" s="5">
        <f>$L$2*B414/Data!C$502+$M$2*C414/Data!D$502+$N$2*D414/Data!E$502+$O$2*E414/Data!F$502</f>
        <v>10213.575131883435</v>
      </c>
      <c r="I414" s="5">
        <f t="shared" si="6"/>
        <v>-213.57513188343546</v>
      </c>
    </row>
    <row r="415" spans="1:9" x14ac:dyDescent="0.25">
      <c r="A415">
        <f>Data!A416</f>
        <v>413</v>
      </c>
      <c r="B415" s="4">
        <f>'Data with Vol Ests'!D$502*('Data with Vol Ests'!D415+('Data with Vol Ests'!D416-'Data with Vol Ests'!D415)*('Data with Vol Ests'!G$503/'Data with Vol Ests'!G416))/'Data with Vol Ests'!D415</f>
        <v>11091.889776897395</v>
      </c>
      <c r="C415" s="4">
        <f>'Data with Vol Ests'!I$502*('Data with Vol Ests'!I415+('Data with Vol Ests'!I416-'Data with Vol Ests'!I415)*('Data with Vol Ests'!L$503/'Data with Vol Ests'!L416))/'Data with Vol Ests'!I415</f>
        <v>5361.6179315077925</v>
      </c>
      <c r="D415" s="4">
        <f>'Data with Vol Ests'!N$502*('Data with Vol Ests'!N415+('Data with Vol Ests'!N416-'Data with Vol Ests'!N415)*('Data with Vol Ests'!Q$503/'Data with Vol Ests'!Q416))/'Data with Vol Ests'!N415</f>
        <v>4366.8352920838515</v>
      </c>
      <c r="E415" s="4">
        <f>'Data with Vol Ests'!S$502*('Data with Vol Ests'!S415+('Data with Vol Ests'!S416-'Data with Vol Ests'!S415)*('Data with Vol Ests'!V$503/'Data with Vol Ests'!V416))/'Data with Vol Ests'!S415</f>
        <v>12060.748139369023</v>
      </c>
      <c r="G415" s="5">
        <f>$L$2*B415/Data!C$502+$M$2*C415/Data!D$502+$N$2*D415/Data!E$502+$O$2*E415/Data!F$502</f>
        <v>10307.528574987871</v>
      </c>
      <c r="I415" s="5">
        <f t="shared" si="6"/>
        <v>-307.52857498787125</v>
      </c>
    </row>
    <row r="416" spans="1:9" x14ac:dyDescent="0.25">
      <c r="A416">
        <f>Data!A417</f>
        <v>414</v>
      </c>
      <c r="B416" s="4">
        <f>'Data with Vol Ests'!D$502*('Data with Vol Ests'!D416+('Data with Vol Ests'!D417-'Data with Vol Ests'!D416)*('Data with Vol Ests'!G$503/'Data with Vol Ests'!G417))/'Data with Vol Ests'!D416</f>
        <v>10676.710469580492</v>
      </c>
      <c r="C416" s="4">
        <f>'Data with Vol Ests'!I$502*('Data with Vol Ests'!I416+('Data with Vol Ests'!I417-'Data with Vol Ests'!I416)*('Data with Vol Ests'!L$503/'Data with Vol Ests'!L417))/'Data with Vol Ests'!I416</f>
        <v>4782.0022173839179</v>
      </c>
      <c r="D416" s="4">
        <f>'Data with Vol Ests'!N$502*('Data with Vol Ests'!N416+('Data with Vol Ests'!N417-'Data with Vol Ests'!N416)*('Data with Vol Ests'!Q$503/'Data with Vol Ests'!Q417))/'Data with Vol Ests'!N416</f>
        <v>4039.8438344527517</v>
      </c>
      <c r="E416" s="4">
        <f>'Data with Vol Ests'!S$502*('Data with Vol Ests'!S416+('Data with Vol Ests'!S417-'Data with Vol Ests'!S416)*('Data with Vol Ests'!V$503/'Data with Vol Ests'!V417))/'Data with Vol Ests'!S416</f>
        <v>11884.982201983896</v>
      </c>
      <c r="G416" s="5">
        <f>$L$2*B416/Data!C$502+$M$2*C416/Data!D$502+$N$2*D416/Data!E$502+$O$2*E416/Data!F$502</f>
        <v>9704.3828131068058</v>
      </c>
      <c r="I416" s="5">
        <f t="shared" si="6"/>
        <v>295.61718689319423</v>
      </c>
    </row>
    <row r="417" spans="1:9" x14ac:dyDescent="0.25">
      <c r="A417">
        <f>Data!A418</f>
        <v>415</v>
      </c>
      <c r="B417" s="4">
        <f>'Data with Vol Ests'!D$502*('Data with Vol Ests'!D417+('Data with Vol Ests'!D418-'Data with Vol Ests'!D417)*('Data with Vol Ests'!G$503/'Data with Vol Ests'!G418))/'Data with Vol Ests'!D417</f>
        <v>10634.072001839004</v>
      </c>
      <c r="C417" s="4">
        <f>'Data with Vol Ests'!I$502*('Data with Vol Ests'!I417+('Data with Vol Ests'!I418-'Data with Vol Ests'!I417)*('Data with Vol Ests'!L$503/'Data with Vol Ests'!L418))/'Data with Vol Ests'!I417</f>
        <v>5209.8048613022083</v>
      </c>
      <c r="D417" s="4">
        <f>'Data with Vol Ests'!N$502*('Data with Vol Ests'!N417+('Data with Vol Ests'!N418-'Data with Vol Ests'!N417)*('Data with Vol Ests'!Q$503/'Data with Vol Ests'!Q418))/'Data with Vol Ests'!N417</f>
        <v>4169.2504520265347</v>
      </c>
      <c r="E417" s="4">
        <f>'Data with Vol Ests'!S$502*('Data with Vol Ests'!S417+('Data with Vol Ests'!S418-'Data with Vol Ests'!S417)*('Data with Vol Ests'!V$503/'Data with Vol Ests'!V418))/'Data with Vol Ests'!S417</f>
        <v>11739.006648831404</v>
      </c>
      <c r="G417" s="5">
        <f>$L$2*B417/Data!C$502+$M$2*C417/Data!D$502+$N$2*D417/Data!E$502+$O$2*E417/Data!F$502</f>
        <v>9947.8462132767709</v>
      </c>
      <c r="I417" s="5">
        <f t="shared" si="6"/>
        <v>52.153786723229132</v>
      </c>
    </row>
    <row r="418" spans="1:9" x14ac:dyDescent="0.25">
      <c r="A418">
        <f>Data!A419</f>
        <v>416</v>
      </c>
      <c r="B418" s="4">
        <f>'Data with Vol Ests'!D$502*('Data with Vol Ests'!D418+('Data with Vol Ests'!D419-'Data with Vol Ests'!D418)*('Data with Vol Ests'!G$503/'Data with Vol Ests'!G419))/'Data with Vol Ests'!D418</f>
        <v>11062.598690360595</v>
      </c>
      <c r="C418" s="4">
        <f>'Data with Vol Ests'!I$502*('Data with Vol Ests'!I418+('Data with Vol Ests'!I419-'Data with Vol Ests'!I418)*('Data with Vol Ests'!L$503/'Data with Vol Ests'!L419))/'Data with Vol Ests'!I418</f>
        <v>5163.5165792676453</v>
      </c>
      <c r="D418" s="4">
        <f>'Data with Vol Ests'!N$502*('Data with Vol Ests'!N418+('Data with Vol Ests'!N419-'Data with Vol Ests'!N418)*('Data with Vol Ests'!Q$503/'Data with Vol Ests'!Q419))/'Data with Vol Ests'!N418</f>
        <v>4229.3919276051065</v>
      </c>
      <c r="E418" s="4">
        <f>'Data with Vol Ests'!S$502*('Data with Vol Ests'!S418+('Data with Vol Ests'!S419-'Data with Vol Ests'!S418)*('Data with Vol Ests'!V$503/'Data with Vol Ests'!V419))/'Data with Vol Ests'!S418</f>
        <v>12066.797950464048</v>
      </c>
      <c r="G418" s="5">
        <f>$L$2*B418/Data!C$502+$M$2*C418/Data!D$502+$N$2*D418/Data!E$502+$O$2*E418/Data!F$502</f>
        <v>10147.668838372947</v>
      </c>
      <c r="I418" s="5">
        <f t="shared" si="6"/>
        <v>-147.66883837294699</v>
      </c>
    </row>
    <row r="419" spans="1:9" x14ac:dyDescent="0.25">
      <c r="A419">
        <f>Data!A420</f>
        <v>417</v>
      </c>
      <c r="B419" s="4">
        <f>'Data with Vol Ests'!D$502*('Data with Vol Ests'!D419+('Data with Vol Ests'!D420-'Data with Vol Ests'!D419)*('Data with Vol Ests'!G$503/'Data with Vol Ests'!G420))/'Data with Vol Ests'!D419</f>
        <v>10772.902438250967</v>
      </c>
      <c r="C419" s="4">
        <f>'Data with Vol Ests'!I$502*('Data with Vol Ests'!I419+('Data with Vol Ests'!I420-'Data with Vol Ests'!I419)*('Data with Vol Ests'!L$503/'Data with Vol Ests'!L420))/'Data with Vol Ests'!I419</f>
        <v>4999.3960925715082</v>
      </c>
      <c r="D419" s="4">
        <f>'Data with Vol Ests'!N$502*('Data with Vol Ests'!N419+('Data with Vol Ests'!N420-'Data with Vol Ests'!N419)*('Data with Vol Ests'!Q$503/'Data with Vol Ests'!Q420))/'Data with Vol Ests'!N419</f>
        <v>4014.3334472153037</v>
      </c>
      <c r="E419" s="4">
        <f>'Data with Vol Ests'!S$502*('Data with Vol Ests'!S419+('Data with Vol Ests'!S420-'Data with Vol Ests'!S419)*('Data with Vol Ests'!V$503/'Data with Vol Ests'!V420))/'Data with Vol Ests'!S419</f>
        <v>12046.509803891433</v>
      </c>
      <c r="G419" s="5">
        <f>$L$2*B419/Data!C$502+$M$2*C419/Data!D$502+$N$2*D419/Data!E$502+$O$2*E419/Data!F$502</f>
        <v>9888.3813997889065</v>
      </c>
      <c r="I419" s="5">
        <f t="shared" si="6"/>
        <v>111.61860021109351</v>
      </c>
    </row>
    <row r="420" spans="1:9" x14ac:dyDescent="0.25">
      <c r="A420">
        <f>Data!A421</f>
        <v>418</v>
      </c>
      <c r="B420" s="4">
        <f>'Data with Vol Ests'!D$502*('Data with Vol Ests'!D420+('Data with Vol Ests'!D421-'Data with Vol Ests'!D420)*('Data with Vol Ests'!G$503/'Data with Vol Ests'!G421))/'Data with Vol Ests'!D420</f>
        <v>11140.486110201982</v>
      </c>
      <c r="C420" s="4">
        <f>'Data with Vol Ests'!I$502*('Data with Vol Ests'!I420+('Data with Vol Ests'!I421-'Data with Vol Ests'!I420)*('Data with Vol Ests'!L$503/'Data with Vol Ests'!L421))/'Data with Vol Ests'!I420</f>
        <v>5136.8770434253993</v>
      </c>
      <c r="D420" s="4">
        <f>'Data with Vol Ests'!N$502*('Data with Vol Ests'!N420+('Data with Vol Ests'!N421-'Data with Vol Ests'!N420)*('Data with Vol Ests'!Q$503/'Data with Vol Ests'!Q421))/'Data with Vol Ests'!N420</f>
        <v>4167.928825660023</v>
      </c>
      <c r="E420" s="4">
        <f>'Data with Vol Ests'!S$502*('Data with Vol Ests'!S420+('Data with Vol Ests'!S421-'Data with Vol Ests'!S420)*('Data with Vol Ests'!V$503/'Data with Vol Ests'!V421))/'Data with Vol Ests'!S420</f>
        <v>11861.703319144923</v>
      </c>
      <c r="G420" s="5">
        <f>$L$2*B420/Data!C$502+$M$2*C420/Data!D$502+$N$2*D420/Data!E$502+$O$2*E420/Data!F$502</f>
        <v>10111.969203207305</v>
      </c>
      <c r="I420" s="5">
        <f t="shared" si="6"/>
        <v>-111.96920320730533</v>
      </c>
    </row>
    <row r="421" spans="1:9" x14ac:dyDescent="0.25">
      <c r="A421">
        <f>Data!A422</f>
        <v>419</v>
      </c>
      <c r="B421" s="4">
        <f>'Data with Vol Ests'!D$502*('Data with Vol Ests'!D421+('Data with Vol Ests'!D422-'Data with Vol Ests'!D421)*('Data with Vol Ests'!G$503/'Data with Vol Ests'!G422))/'Data with Vol Ests'!D421</f>
        <v>11102.197148080544</v>
      </c>
      <c r="C421" s="4">
        <f>'Data with Vol Ests'!I$502*('Data with Vol Ests'!I421+('Data with Vol Ests'!I422-'Data with Vol Ests'!I421)*('Data with Vol Ests'!L$503/'Data with Vol Ests'!L422))/'Data with Vol Ests'!I421</f>
        <v>5220.8978673133433</v>
      </c>
      <c r="D421" s="4">
        <f>'Data with Vol Ests'!N$502*('Data with Vol Ests'!N421+('Data with Vol Ests'!N422-'Data with Vol Ests'!N421)*('Data with Vol Ests'!Q$503/'Data with Vol Ests'!Q422))/'Data with Vol Ests'!N421</f>
        <v>4370.6827063796491</v>
      </c>
      <c r="E421" s="4">
        <f>'Data with Vol Ests'!S$502*('Data with Vol Ests'!S421+('Data with Vol Ests'!S422-'Data with Vol Ests'!S421)*('Data with Vol Ests'!V$503/'Data with Vol Ests'!V422))/'Data with Vol Ests'!S421</f>
        <v>11776.174630894999</v>
      </c>
      <c r="G421" s="5">
        <f>$L$2*B421/Data!C$502+$M$2*C421/Data!D$502+$N$2*D421/Data!E$502+$O$2*E421/Data!F$502</f>
        <v>10182.445746987149</v>
      </c>
      <c r="I421" s="5">
        <f t="shared" si="6"/>
        <v>-182.4457469871486</v>
      </c>
    </row>
    <row r="422" spans="1:9" x14ac:dyDescent="0.25">
      <c r="A422">
        <f>Data!A423</f>
        <v>420</v>
      </c>
      <c r="B422" s="4">
        <f>'Data with Vol Ests'!D$502*('Data with Vol Ests'!D422+('Data with Vol Ests'!D423-'Data with Vol Ests'!D422)*('Data with Vol Ests'!G$503/'Data with Vol Ests'!G423))/'Data with Vol Ests'!D422</f>
        <v>11115.823153370287</v>
      </c>
      <c r="C422" s="4">
        <f>'Data with Vol Ests'!I$502*('Data with Vol Ests'!I422+('Data with Vol Ests'!I423-'Data with Vol Ests'!I422)*('Data with Vol Ests'!L$503/'Data with Vol Ests'!L423))/'Data with Vol Ests'!I422</f>
        <v>5193.6777352992476</v>
      </c>
      <c r="D422" s="4">
        <f>'Data with Vol Ests'!N$502*('Data with Vol Ests'!N422+('Data with Vol Ests'!N423-'Data with Vol Ests'!N422)*('Data with Vol Ests'!Q$503/'Data with Vol Ests'!Q423))/'Data with Vol Ests'!N422</f>
        <v>4237.2531547568087</v>
      </c>
      <c r="E422" s="4">
        <f>'Data with Vol Ests'!S$502*('Data with Vol Ests'!S422+('Data with Vol Ests'!S423-'Data with Vol Ests'!S422)*('Data with Vol Ests'!V$503/'Data with Vol Ests'!V423))/'Data with Vol Ests'!S422</f>
        <v>12534.819491515365</v>
      </c>
      <c r="G422" s="5">
        <f>$L$2*B422/Data!C$502+$M$2*C422/Data!D$502+$N$2*D422/Data!E$502+$O$2*E422/Data!F$502</f>
        <v>10264.266501147573</v>
      </c>
      <c r="I422" s="5">
        <f t="shared" si="6"/>
        <v>-264.26650114757285</v>
      </c>
    </row>
    <row r="423" spans="1:9" x14ac:dyDescent="0.25">
      <c r="A423">
        <f>Data!A424</f>
        <v>421</v>
      </c>
      <c r="B423" s="4">
        <f>'Data with Vol Ests'!D$502*('Data with Vol Ests'!D423+('Data with Vol Ests'!D424-'Data with Vol Ests'!D423)*('Data with Vol Ests'!G$503/'Data with Vol Ests'!G424))/'Data with Vol Ests'!D423</f>
        <v>11007.551158792316</v>
      </c>
      <c r="C423" s="4">
        <f>'Data with Vol Ests'!I$502*('Data with Vol Ests'!I423+('Data with Vol Ests'!I424-'Data with Vol Ests'!I423)*('Data with Vol Ests'!L$503/'Data with Vol Ests'!L424))/'Data with Vol Ests'!I423</f>
        <v>5163.6394825899624</v>
      </c>
      <c r="D423" s="4">
        <f>'Data with Vol Ests'!N$502*('Data with Vol Ests'!N423+('Data with Vol Ests'!N424-'Data with Vol Ests'!N423)*('Data with Vol Ests'!Q$503/'Data with Vol Ests'!Q424))/'Data with Vol Ests'!N423</f>
        <v>4313.0132926561055</v>
      </c>
      <c r="E423" s="4">
        <f>'Data with Vol Ests'!S$502*('Data with Vol Ests'!S423+('Data with Vol Ests'!S424-'Data with Vol Ests'!S423)*('Data with Vol Ests'!V$503/'Data with Vol Ests'!V424))/'Data with Vol Ests'!S423</f>
        <v>12245.14707049185</v>
      </c>
      <c r="G423" s="5">
        <f>$L$2*B423/Data!C$502+$M$2*C423/Data!D$502+$N$2*D423/Data!E$502+$O$2*E423/Data!F$502</f>
        <v>10177.166629563355</v>
      </c>
      <c r="I423" s="5">
        <f t="shared" si="6"/>
        <v>-177.16662956335495</v>
      </c>
    </row>
    <row r="424" spans="1:9" x14ac:dyDescent="0.25">
      <c r="A424">
        <f>Data!A425</f>
        <v>422</v>
      </c>
      <c r="B424" s="4">
        <f>'Data with Vol Ests'!D$502*('Data with Vol Ests'!D424+('Data with Vol Ests'!D425-'Data with Vol Ests'!D424)*('Data with Vol Ests'!G$503/'Data with Vol Ests'!G425))/'Data with Vol Ests'!D424</f>
        <v>10767.15088940918</v>
      </c>
      <c r="C424" s="4">
        <f>'Data with Vol Ests'!I$502*('Data with Vol Ests'!I424+('Data with Vol Ests'!I425-'Data with Vol Ests'!I424)*('Data with Vol Ests'!L$503/'Data with Vol Ests'!L425))/'Data with Vol Ests'!I424</f>
        <v>5088.7260780751994</v>
      </c>
      <c r="D424" s="4">
        <f>'Data with Vol Ests'!N$502*('Data with Vol Ests'!N424+('Data with Vol Ests'!N425-'Data with Vol Ests'!N424)*('Data with Vol Ests'!Q$503/'Data with Vol Ests'!Q425))/'Data with Vol Ests'!N424</f>
        <v>4047.690822546263</v>
      </c>
      <c r="E424" s="4">
        <f>'Data with Vol Ests'!S$502*('Data with Vol Ests'!S424+('Data with Vol Ests'!S425-'Data with Vol Ests'!S424)*('Data with Vol Ests'!V$503/'Data with Vol Ests'!V425))/'Data with Vol Ests'!S424</f>
        <v>12118.152843977488</v>
      </c>
      <c r="G424" s="5">
        <f>$L$2*B424/Data!C$502+$M$2*C424/Data!D$502+$N$2*D424/Data!E$502+$O$2*E424/Data!F$502</f>
        <v>9958.7829017517743</v>
      </c>
      <c r="I424" s="5">
        <f t="shared" si="6"/>
        <v>41.217098248225739</v>
      </c>
    </row>
    <row r="425" spans="1:9" x14ac:dyDescent="0.25">
      <c r="A425">
        <f>Data!A426</f>
        <v>423</v>
      </c>
      <c r="B425" s="4">
        <f>'Data with Vol Ests'!D$502*('Data with Vol Ests'!D425+('Data with Vol Ests'!D426-'Data with Vol Ests'!D425)*('Data with Vol Ests'!G$503/'Data with Vol Ests'!G426))/'Data with Vol Ests'!D425</f>
        <v>10829.298539794903</v>
      </c>
      <c r="C425" s="4">
        <f>'Data with Vol Ests'!I$502*('Data with Vol Ests'!I425+('Data with Vol Ests'!I426-'Data with Vol Ests'!I425)*('Data with Vol Ests'!L$503/'Data with Vol Ests'!L426))/'Data with Vol Ests'!I425</f>
        <v>5317.9286460234562</v>
      </c>
      <c r="D425" s="4">
        <f>'Data with Vol Ests'!N$502*('Data with Vol Ests'!N425+('Data with Vol Ests'!N426-'Data with Vol Ests'!N425)*('Data with Vol Ests'!Q$503/'Data with Vol Ests'!Q426))/'Data with Vol Ests'!N425</f>
        <v>4335.1739390909306</v>
      </c>
      <c r="E425" s="4">
        <f>'Data with Vol Ests'!S$502*('Data with Vol Ests'!S425+('Data with Vol Ests'!S426-'Data with Vol Ests'!S425)*('Data with Vol Ests'!V$503/'Data with Vol Ests'!V426))/'Data with Vol Ests'!S425</f>
        <v>11748.405613681602</v>
      </c>
      <c r="G425" s="5">
        <f>$L$2*B425/Data!C$502+$M$2*C425/Data!D$502+$N$2*D425/Data!E$502+$O$2*E425/Data!F$502</f>
        <v>10125.519116532814</v>
      </c>
      <c r="I425" s="5">
        <f t="shared" si="6"/>
        <v>-125.51911653281422</v>
      </c>
    </row>
    <row r="426" spans="1:9" x14ac:dyDescent="0.25">
      <c r="A426">
        <f>Data!A427</f>
        <v>424</v>
      </c>
      <c r="B426" s="4">
        <f>'Data with Vol Ests'!D$502*('Data with Vol Ests'!D426+('Data with Vol Ests'!D427-'Data with Vol Ests'!D426)*('Data with Vol Ests'!G$503/'Data with Vol Ests'!G427))/'Data with Vol Ests'!D426</f>
        <v>10997.988716669211</v>
      </c>
      <c r="C426" s="4">
        <f>'Data with Vol Ests'!I$502*('Data with Vol Ests'!I426+('Data with Vol Ests'!I427-'Data with Vol Ests'!I426)*('Data with Vol Ests'!L$503/'Data with Vol Ests'!L427))/'Data with Vol Ests'!I426</f>
        <v>4984.859931937588</v>
      </c>
      <c r="D426" s="4">
        <f>'Data with Vol Ests'!N$502*('Data with Vol Ests'!N426+('Data with Vol Ests'!N427-'Data with Vol Ests'!N426)*('Data with Vol Ests'!Q$503/'Data with Vol Ests'!Q427))/'Data with Vol Ests'!N426</f>
        <v>4073.7366458305228</v>
      </c>
      <c r="E426" s="4">
        <f>'Data with Vol Ests'!S$502*('Data with Vol Ests'!S426+('Data with Vol Ests'!S427-'Data with Vol Ests'!S426)*('Data with Vol Ests'!V$503/'Data with Vol Ests'!V427))/'Data with Vol Ests'!S426</f>
        <v>12262.525299541503</v>
      </c>
      <c r="G426" s="5">
        <f>$L$2*B426/Data!C$502+$M$2*C426/Data!D$502+$N$2*D426/Data!E$502+$O$2*E426/Data!F$502</f>
        <v>10013.092916029695</v>
      </c>
      <c r="I426" s="5">
        <f t="shared" si="6"/>
        <v>-13.092916029694607</v>
      </c>
    </row>
    <row r="427" spans="1:9" x14ac:dyDescent="0.25">
      <c r="A427">
        <f>Data!A428</f>
        <v>425</v>
      </c>
      <c r="B427" s="4">
        <f>'Data with Vol Ests'!D$502*('Data with Vol Ests'!D427+('Data with Vol Ests'!D428-'Data with Vol Ests'!D427)*('Data with Vol Ests'!G$503/'Data with Vol Ests'!G428))/'Data with Vol Ests'!D427</f>
        <v>11451.808339407955</v>
      </c>
      <c r="C427" s="4">
        <f>'Data with Vol Ests'!I$502*('Data with Vol Ests'!I427+('Data with Vol Ests'!I428-'Data with Vol Ests'!I427)*('Data with Vol Ests'!L$503/'Data with Vol Ests'!L428))/'Data with Vol Ests'!I427</f>
        <v>5257.3113656260603</v>
      </c>
      <c r="D427" s="4">
        <f>'Data with Vol Ests'!N$502*('Data with Vol Ests'!N427+('Data with Vol Ests'!N428-'Data with Vol Ests'!N427)*('Data with Vol Ests'!Q$503/'Data with Vol Ests'!Q428))/'Data with Vol Ests'!N427</f>
        <v>4208.9501068113059</v>
      </c>
      <c r="E427" s="4">
        <f>'Data with Vol Ests'!S$502*('Data with Vol Ests'!S427+('Data with Vol Ests'!S428-'Data with Vol Ests'!S427)*('Data with Vol Ests'!V$503/'Data with Vol Ests'!V428))/'Data with Vol Ests'!S427</f>
        <v>11901.813425484219</v>
      </c>
      <c r="G427" s="5">
        <f>$L$2*B427/Data!C$502+$M$2*C427/Data!D$502+$N$2*D427/Data!E$502+$O$2*E427/Data!F$502</f>
        <v>10314.501904327948</v>
      </c>
      <c r="I427" s="5">
        <f t="shared" si="6"/>
        <v>-314.50190432794807</v>
      </c>
    </row>
    <row r="428" spans="1:9" x14ac:dyDescent="0.25">
      <c r="A428">
        <f>Data!A429</f>
        <v>426</v>
      </c>
      <c r="B428" s="4">
        <f>'Data with Vol Ests'!D$502*('Data with Vol Ests'!D428+('Data with Vol Ests'!D429-'Data with Vol Ests'!D428)*('Data with Vol Ests'!G$503/'Data with Vol Ests'!G429))/'Data with Vol Ests'!D428</f>
        <v>10289.086432307231</v>
      </c>
      <c r="C428" s="4">
        <f>'Data with Vol Ests'!I$502*('Data with Vol Ests'!I428+('Data with Vol Ests'!I429-'Data with Vol Ests'!I428)*('Data with Vol Ests'!L$503/'Data with Vol Ests'!L429))/'Data with Vol Ests'!I428</f>
        <v>4980.5148323932299</v>
      </c>
      <c r="D428" s="4">
        <f>'Data with Vol Ests'!N$502*('Data with Vol Ests'!N428+('Data with Vol Ests'!N429-'Data with Vol Ests'!N428)*('Data with Vol Ests'!Q$503/'Data with Vol Ests'!Q429))/'Data with Vol Ests'!N428</f>
        <v>3969.5801672480638</v>
      </c>
      <c r="E428" s="4">
        <f>'Data with Vol Ests'!S$502*('Data with Vol Ests'!S428+('Data with Vol Ests'!S429-'Data with Vol Ests'!S428)*('Data with Vol Ests'!V$503/'Data with Vol Ests'!V429))/'Data with Vol Ests'!S428</f>
        <v>12176.235884637315</v>
      </c>
      <c r="G428" s="5">
        <f>$L$2*B428/Data!C$502+$M$2*C428/Data!D$502+$N$2*D428/Data!E$502+$O$2*E428/Data!F$502</f>
        <v>9709.0295810196803</v>
      </c>
      <c r="I428" s="5">
        <f t="shared" si="6"/>
        <v>290.97041898031966</v>
      </c>
    </row>
    <row r="429" spans="1:9" x14ac:dyDescent="0.25">
      <c r="A429">
        <f>Data!A430</f>
        <v>427</v>
      </c>
      <c r="B429" s="4">
        <f>'Data with Vol Ests'!D$502*('Data with Vol Ests'!D429+('Data with Vol Ests'!D430-'Data with Vol Ests'!D429)*('Data with Vol Ests'!G$503/'Data with Vol Ests'!G430))/'Data with Vol Ests'!D429</f>
        <v>11132.713793518027</v>
      </c>
      <c r="C429" s="4">
        <f>'Data with Vol Ests'!I$502*('Data with Vol Ests'!I429+('Data with Vol Ests'!I430-'Data with Vol Ests'!I429)*('Data with Vol Ests'!L$503/'Data with Vol Ests'!L430))/'Data with Vol Ests'!I429</f>
        <v>5126.5453757160894</v>
      </c>
      <c r="D429" s="4">
        <f>'Data with Vol Ests'!N$502*('Data with Vol Ests'!N429+('Data with Vol Ests'!N430-'Data with Vol Ests'!N429)*('Data with Vol Ests'!Q$503/'Data with Vol Ests'!Q430))/'Data with Vol Ests'!N429</f>
        <v>4235.577841358403</v>
      </c>
      <c r="E429" s="4">
        <f>'Data with Vol Ests'!S$502*('Data with Vol Ests'!S429+('Data with Vol Ests'!S430-'Data with Vol Ests'!S429)*('Data with Vol Ests'!V$503/'Data with Vol Ests'!V430))/'Data with Vol Ests'!S429</f>
        <v>11652.264834216974</v>
      </c>
      <c r="G429" s="5">
        <f>$L$2*B429/Data!C$502+$M$2*C429/Data!D$502+$N$2*D429/Data!E$502+$O$2*E429/Data!F$502</f>
        <v>10084.88103000821</v>
      </c>
      <c r="I429" s="5">
        <f t="shared" si="6"/>
        <v>-84.881030008209564</v>
      </c>
    </row>
    <row r="430" spans="1:9" x14ac:dyDescent="0.25">
      <c r="A430">
        <f>Data!A431</f>
        <v>428</v>
      </c>
      <c r="B430" s="4">
        <f>'Data with Vol Ests'!D$502*('Data with Vol Ests'!D430+('Data with Vol Ests'!D431-'Data with Vol Ests'!D430)*('Data with Vol Ests'!G$503/'Data with Vol Ests'!G431))/'Data with Vol Ests'!D430</f>
        <v>11037.151497469858</v>
      </c>
      <c r="C430" s="4">
        <f>'Data with Vol Ests'!I$502*('Data with Vol Ests'!I430+('Data with Vol Ests'!I431-'Data with Vol Ests'!I430)*('Data with Vol Ests'!L$503/'Data with Vol Ests'!L431))/'Data with Vol Ests'!I430</f>
        <v>5072.0332919899247</v>
      </c>
      <c r="D430" s="4">
        <f>'Data with Vol Ests'!N$502*('Data with Vol Ests'!N430+('Data with Vol Ests'!N431-'Data with Vol Ests'!N430)*('Data with Vol Ests'!Q$503/'Data with Vol Ests'!Q431))/'Data with Vol Ests'!N430</f>
        <v>4141.5850214819002</v>
      </c>
      <c r="E430" s="4">
        <f>'Data with Vol Ests'!S$502*('Data with Vol Ests'!S430+('Data with Vol Ests'!S431-'Data with Vol Ests'!S430)*('Data with Vol Ests'!V$503/'Data with Vol Ests'!V431))/'Data with Vol Ests'!S430</f>
        <v>11824.528831120439</v>
      </c>
      <c r="G430" s="5">
        <f>$L$2*B430/Data!C$502+$M$2*C430/Data!D$502+$N$2*D430/Data!E$502+$O$2*E430/Data!F$502</f>
        <v>10023.070259852595</v>
      </c>
      <c r="I430" s="5">
        <f t="shared" si="6"/>
        <v>-23.070259852594972</v>
      </c>
    </row>
    <row r="431" spans="1:9" x14ac:dyDescent="0.25">
      <c r="A431">
        <f>Data!A432</f>
        <v>429</v>
      </c>
      <c r="B431" s="4">
        <f>'Data with Vol Ests'!D$502*('Data with Vol Ests'!D431+('Data with Vol Ests'!D432-'Data with Vol Ests'!D431)*('Data with Vol Ests'!G$503/'Data with Vol Ests'!G432))/'Data with Vol Ests'!D431</f>
        <v>10682.704638984225</v>
      </c>
      <c r="C431" s="4">
        <f>'Data with Vol Ests'!I$502*('Data with Vol Ests'!I431+('Data with Vol Ests'!I432-'Data with Vol Ests'!I431)*('Data with Vol Ests'!L$503/'Data with Vol Ests'!L432))/'Data with Vol Ests'!I431</f>
        <v>4933.6900116520956</v>
      </c>
      <c r="D431" s="4">
        <f>'Data with Vol Ests'!N$502*('Data with Vol Ests'!N431+('Data with Vol Ests'!N432-'Data with Vol Ests'!N431)*('Data with Vol Ests'!Q$503/'Data with Vol Ests'!Q432))/'Data with Vol Ests'!N431</f>
        <v>3998.3679914706136</v>
      </c>
      <c r="E431" s="4">
        <f>'Data with Vol Ests'!S$502*('Data with Vol Ests'!S431+('Data with Vol Ests'!S432-'Data with Vol Ests'!S431)*('Data with Vol Ests'!V$503/'Data with Vol Ests'!V432))/'Data with Vol Ests'!S431</f>
        <v>12195.472559896387</v>
      </c>
      <c r="G431" s="5">
        <f>$L$2*B431/Data!C$502+$M$2*C431/Data!D$502+$N$2*D431/Data!E$502+$O$2*E431/Data!F$502</f>
        <v>9837.0796161598955</v>
      </c>
      <c r="I431" s="5">
        <f t="shared" si="6"/>
        <v>162.92038384010448</v>
      </c>
    </row>
    <row r="432" spans="1:9" x14ac:dyDescent="0.25">
      <c r="A432">
        <f>Data!A433</f>
        <v>430</v>
      </c>
      <c r="B432" s="4">
        <f>'Data with Vol Ests'!D$502*('Data with Vol Ests'!D432+('Data with Vol Ests'!D433-'Data with Vol Ests'!D432)*('Data with Vol Ests'!G$503/'Data with Vol Ests'!G433))/'Data with Vol Ests'!D432</f>
        <v>11116.208269035456</v>
      </c>
      <c r="C432" s="4">
        <f>'Data with Vol Ests'!I$502*('Data with Vol Ests'!I432+('Data with Vol Ests'!I433-'Data with Vol Ests'!I432)*('Data with Vol Ests'!L$503/'Data with Vol Ests'!L433))/'Data with Vol Ests'!I432</f>
        <v>5360.9935673179953</v>
      </c>
      <c r="D432" s="4">
        <f>'Data with Vol Ests'!N$502*('Data with Vol Ests'!N432+('Data with Vol Ests'!N433-'Data with Vol Ests'!N432)*('Data with Vol Ests'!Q$503/'Data with Vol Ests'!Q433))/'Data with Vol Ests'!N432</f>
        <v>4251.6930093832216</v>
      </c>
      <c r="E432" s="4">
        <f>'Data with Vol Ests'!S$502*('Data with Vol Ests'!S432+('Data with Vol Ests'!S433-'Data with Vol Ests'!S432)*('Data with Vol Ests'!V$503/'Data with Vol Ests'!V433))/'Data with Vol Ests'!S432</f>
        <v>11663.205745874775</v>
      </c>
      <c r="G432" s="5">
        <f>$L$2*B432/Data!C$502+$M$2*C432/Data!D$502+$N$2*D432/Data!E$502+$O$2*E432/Data!F$502</f>
        <v>10222.534682845006</v>
      </c>
      <c r="I432" s="5">
        <f t="shared" si="6"/>
        <v>-222.53468284500559</v>
      </c>
    </row>
    <row r="433" spans="1:9" x14ac:dyDescent="0.25">
      <c r="A433">
        <f>Data!A434</f>
        <v>431</v>
      </c>
      <c r="B433" s="4">
        <f>'Data with Vol Ests'!D$502*('Data with Vol Ests'!D433+('Data with Vol Ests'!D434-'Data with Vol Ests'!D433)*('Data with Vol Ests'!G$503/'Data with Vol Ests'!G434))/'Data with Vol Ests'!D433</f>
        <v>11297.852375991395</v>
      </c>
      <c r="C433" s="4">
        <f>'Data with Vol Ests'!I$502*('Data with Vol Ests'!I433+('Data with Vol Ests'!I434-'Data with Vol Ests'!I433)*('Data with Vol Ests'!L$503/'Data with Vol Ests'!L434))/'Data with Vol Ests'!I433</f>
        <v>5226.5474186841702</v>
      </c>
      <c r="D433" s="4">
        <f>'Data with Vol Ests'!N$502*('Data with Vol Ests'!N433+('Data with Vol Ests'!N434-'Data with Vol Ests'!N433)*('Data with Vol Ests'!Q$503/'Data with Vol Ests'!Q434))/'Data with Vol Ests'!N433</f>
        <v>4249.259970914216</v>
      </c>
      <c r="E433" s="4">
        <f>'Data with Vol Ests'!S$502*('Data with Vol Ests'!S433+('Data with Vol Ests'!S434-'Data with Vol Ests'!S433)*('Data with Vol Ests'!V$503/'Data with Vol Ests'!V434))/'Data with Vol Ests'!S433</f>
        <v>12104.757273038316</v>
      </c>
      <c r="G433" s="5">
        <f>$L$2*B433/Data!C$502+$M$2*C433/Data!D$502+$N$2*D433/Data!E$502+$O$2*E433/Data!F$502</f>
        <v>10282.801445680958</v>
      </c>
      <c r="I433" s="5">
        <f t="shared" si="6"/>
        <v>-282.80144568095784</v>
      </c>
    </row>
    <row r="434" spans="1:9" x14ac:dyDescent="0.25">
      <c r="A434">
        <f>Data!A435</f>
        <v>432</v>
      </c>
      <c r="B434" s="4">
        <f>'Data with Vol Ests'!D$502*('Data with Vol Ests'!D434+('Data with Vol Ests'!D435-'Data with Vol Ests'!D434)*('Data with Vol Ests'!G$503/'Data with Vol Ests'!G435))/'Data with Vol Ests'!D434</f>
        <v>10959.813000329601</v>
      </c>
      <c r="C434" s="4">
        <f>'Data with Vol Ests'!I$502*('Data with Vol Ests'!I434+('Data with Vol Ests'!I435-'Data with Vol Ests'!I434)*('Data with Vol Ests'!L$503/'Data with Vol Ests'!L435))/'Data with Vol Ests'!I434</f>
        <v>5176.7496759998103</v>
      </c>
      <c r="D434" s="4">
        <f>'Data with Vol Ests'!N$502*('Data with Vol Ests'!N434+('Data with Vol Ests'!N435-'Data with Vol Ests'!N434)*('Data with Vol Ests'!Q$503/'Data with Vol Ests'!Q435))/'Data with Vol Ests'!N434</f>
        <v>4170.1192145537452</v>
      </c>
      <c r="E434" s="4">
        <f>'Data with Vol Ests'!S$502*('Data with Vol Ests'!S434+('Data with Vol Ests'!S435-'Data with Vol Ests'!S434)*('Data with Vol Ests'!V$503/'Data with Vol Ests'!V435))/'Data with Vol Ests'!S434</f>
        <v>12454.401943257231</v>
      </c>
      <c r="G434" s="5">
        <f>$L$2*B434/Data!C$502+$M$2*C434/Data!D$502+$N$2*D434/Data!E$502+$O$2*E434/Data!F$502</f>
        <v>10167.061097577753</v>
      </c>
      <c r="I434" s="5">
        <f t="shared" si="6"/>
        <v>-167.06109757775266</v>
      </c>
    </row>
    <row r="435" spans="1:9" x14ac:dyDescent="0.25">
      <c r="A435">
        <f>Data!A436</f>
        <v>433</v>
      </c>
      <c r="B435" s="4">
        <f>'Data with Vol Ests'!D$502*('Data with Vol Ests'!D435+('Data with Vol Ests'!D436-'Data with Vol Ests'!D435)*('Data with Vol Ests'!G$503/'Data with Vol Ests'!G436))/'Data with Vol Ests'!D435</f>
        <v>10839.385149061207</v>
      </c>
      <c r="C435" s="4">
        <f>'Data with Vol Ests'!I$502*('Data with Vol Ests'!I435+('Data with Vol Ests'!I436-'Data with Vol Ests'!I435)*('Data with Vol Ests'!L$503/'Data with Vol Ests'!L436))/'Data with Vol Ests'!I435</f>
        <v>5368.5707715809804</v>
      </c>
      <c r="D435" s="4">
        <f>'Data with Vol Ests'!N$502*('Data with Vol Ests'!N435+('Data with Vol Ests'!N436-'Data with Vol Ests'!N435)*('Data with Vol Ests'!Q$503/'Data with Vol Ests'!Q436))/'Data with Vol Ests'!N435</f>
        <v>4294.7980574929161</v>
      </c>
      <c r="E435" s="4">
        <f>'Data with Vol Ests'!S$502*('Data with Vol Ests'!S435+('Data with Vol Ests'!S436-'Data with Vol Ests'!S435)*('Data with Vol Ests'!V$503/'Data with Vol Ests'!V436))/'Data with Vol Ests'!S435</f>
        <v>12000.113987019718</v>
      </c>
      <c r="G435" s="5">
        <f>$L$2*B435/Data!C$502+$M$2*C435/Data!D$502+$N$2*D435/Data!E$502+$O$2*E435/Data!F$502</f>
        <v>10190.801518958962</v>
      </c>
      <c r="I435" s="5">
        <f t="shared" si="6"/>
        <v>-190.80151895896233</v>
      </c>
    </row>
    <row r="436" spans="1:9" x14ac:dyDescent="0.25">
      <c r="A436">
        <f>Data!A437</f>
        <v>434</v>
      </c>
      <c r="B436" s="4">
        <f>'Data with Vol Ests'!D$502*('Data with Vol Ests'!D436+('Data with Vol Ests'!D437-'Data with Vol Ests'!D436)*('Data with Vol Ests'!G$503/'Data with Vol Ests'!G437))/'Data with Vol Ests'!D436</f>
        <v>10796.786229469197</v>
      </c>
      <c r="C436" s="4">
        <f>'Data with Vol Ests'!I$502*('Data with Vol Ests'!I436+('Data with Vol Ests'!I437-'Data with Vol Ests'!I436)*('Data with Vol Ests'!L$503/'Data with Vol Ests'!L437))/'Data with Vol Ests'!I436</f>
        <v>4934.3092971960987</v>
      </c>
      <c r="D436" s="4">
        <f>'Data with Vol Ests'!N$502*('Data with Vol Ests'!N436+('Data with Vol Ests'!N437-'Data with Vol Ests'!N436)*('Data with Vol Ests'!Q$503/'Data with Vol Ests'!Q437))/'Data with Vol Ests'!N436</f>
        <v>4063.5725892786731</v>
      </c>
      <c r="E436" s="4">
        <f>'Data with Vol Ests'!S$502*('Data with Vol Ests'!S436+('Data with Vol Ests'!S437-'Data with Vol Ests'!S436)*('Data with Vol Ests'!V$503/'Data with Vol Ests'!V437))/'Data with Vol Ests'!S436</f>
        <v>12121.777161867281</v>
      </c>
      <c r="G436" s="5">
        <f>$L$2*B436/Data!C$502+$M$2*C436/Data!D$502+$N$2*D436/Data!E$502+$O$2*E436/Data!F$502</f>
        <v>9883.2798292294283</v>
      </c>
      <c r="I436" s="5">
        <f t="shared" si="6"/>
        <v>116.72017077057171</v>
      </c>
    </row>
    <row r="437" spans="1:9" x14ac:dyDescent="0.25">
      <c r="A437">
        <f>Data!A438</f>
        <v>435</v>
      </c>
      <c r="B437" s="4">
        <f>'Data with Vol Ests'!D$502*('Data with Vol Ests'!D437+('Data with Vol Ests'!D438-'Data with Vol Ests'!D437)*('Data with Vol Ests'!G$503/'Data with Vol Ests'!G438))/'Data with Vol Ests'!D437</f>
        <v>11081.341286546054</v>
      </c>
      <c r="C437" s="4">
        <f>'Data with Vol Ests'!I$502*('Data with Vol Ests'!I437+('Data with Vol Ests'!I438-'Data with Vol Ests'!I437)*('Data with Vol Ests'!L$503/'Data with Vol Ests'!L438))/'Data with Vol Ests'!I437</f>
        <v>5079.9934001179527</v>
      </c>
      <c r="D437" s="4">
        <f>'Data with Vol Ests'!N$502*('Data with Vol Ests'!N437+('Data with Vol Ests'!N438-'Data with Vol Ests'!N437)*('Data with Vol Ests'!Q$503/'Data with Vol Ests'!Q438))/'Data with Vol Ests'!N437</f>
        <v>4161.0777298801595</v>
      </c>
      <c r="E437" s="4">
        <f>'Data with Vol Ests'!S$502*('Data with Vol Ests'!S437+('Data with Vol Ests'!S438-'Data with Vol Ests'!S437)*('Data with Vol Ests'!V$503/'Data with Vol Ests'!V438))/'Data with Vol Ests'!S437</f>
        <v>11644.628518907615</v>
      </c>
      <c r="G437" s="5">
        <f>$L$2*B437/Data!C$502+$M$2*C437/Data!D$502+$N$2*D437/Data!E$502+$O$2*E437/Data!F$502</f>
        <v>10019.124073280022</v>
      </c>
      <c r="I437" s="5">
        <f t="shared" si="6"/>
        <v>-19.124073280021548</v>
      </c>
    </row>
    <row r="438" spans="1:9" x14ac:dyDescent="0.25">
      <c r="A438">
        <f>Data!A439</f>
        <v>436</v>
      </c>
      <c r="B438" s="4">
        <f>'Data with Vol Ests'!D$502*('Data with Vol Ests'!D438+('Data with Vol Ests'!D439-'Data with Vol Ests'!D438)*('Data with Vol Ests'!G$503/'Data with Vol Ests'!G439))/'Data with Vol Ests'!D438</f>
        <v>10627.926920396103</v>
      </c>
      <c r="C438" s="4">
        <f>'Data with Vol Ests'!I$502*('Data with Vol Ests'!I438+('Data with Vol Ests'!I439-'Data with Vol Ests'!I438)*('Data with Vol Ests'!L$503/'Data with Vol Ests'!L439))/'Data with Vol Ests'!I438</f>
        <v>4981.122454228991</v>
      </c>
      <c r="D438" s="4">
        <f>'Data with Vol Ests'!N$502*('Data with Vol Ests'!N438+('Data with Vol Ests'!N439-'Data with Vol Ests'!N438)*('Data with Vol Ests'!Q$503/'Data with Vol Ests'!Q439))/'Data with Vol Ests'!N438</f>
        <v>4023.859134048208</v>
      </c>
      <c r="E438" s="4">
        <f>'Data with Vol Ests'!S$502*('Data with Vol Ests'!S438+('Data with Vol Ests'!S439-'Data with Vol Ests'!S438)*('Data with Vol Ests'!V$503/'Data with Vol Ests'!V439))/'Data with Vol Ests'!S438</f>
        <v>11798.443820069884</v>
      </c>
      <c r="G438" s="5">
        <f>$L$2*B438/Data!C$502+$M$2*C438/Data!D$502+$N$2*D438/Data!E$502+$O$2*E438/Data!F$502</f>
        <v>9785.4164843222861</v>
      </c>
      <c r="I438" s="5">
        <f t="shared" si="6"/>
        <v>214.58351567771388</v>
      </c>
    </row>
    <row r="439" spans="1:9" x14ac:dyDescent="0.25">
      <c r="A439">
        <f>Data!A440</f>
        <v>437</v>
      </c>
      <c r="B439" s="4">
        <f>'Data with Vol Ests'!D$502*('Data with Vol Ests'!D439+('Data with Vol Ests'!D440-'Data with Vol Ests'!D439)*('Data with Vol Ests'!G$503/'Data with Vol Ests'!G440))/'Data with Vol Ests'!D439</f>
        <v>11021.486814938116</v>
      </c>
      <c r="C439" s="4">
        <f>'Data with Vol Ests'!I$502*('Data with Vol Ests'!I439+('Data with Vol Ests'!I440-'Data with Vol Ests'!I439)*('Data with Vol Ests'!L$503/'Data with Vol Ests'!L440))/'Data with Vol Ests'!I439</f>
        <v>5309.8905022078934</v>
      </c>
      <c r="D439" s="4">
        <f>'Data with Vol Ests'!N$502*('Data with Vol Ests'!N439+('Data with Vol Ests'!N440-'Data with Vol Ests'!N439)*('Data with Vol Ests'!Q$503/'Data with Vol Ests'!Q440))/'Data with Vol Ests'!N439</f>
        <v>4231.8587546946274</v>
      </c>
      <c r="E439" s="4">
        <f>'Data with Vol Ests'!S$502*('Data with Vol Ests'!S439+('Data with Vol Ests'!S440-'Data with Vol Ests'!S439)*('Data with Vol Ests'!V$503/'Data with Vol Ests'!V440))/'Data with Vol Ests'!S439</f>
        <v>11910.93117058092</v>
      </c>
      <c r="G439" s="5">
        <f>$L$2*B439/Data!C$502+$M$2*C439/Data!D$502+$N$2*D439/Data!E$502+$O$2*E439/Data!F$502</f>
        <v>10193.522674687105</v>
      </c>
      <c r="I439" s="5">
        <f t="shared" si="6"/>
        <v>-193.52267468710488</v>
      </c>
    </row>
    <row r="440" spans="1:9" x14ac:dyDescent="0.25">
      <c r="A440">
        <f>Data!A441</f>
        <v>438</v>
      </c>
      <c r="B440" s="4">
        <f>'Data with Vol Ests'!D$502*('Data with Vol Ests'!D440+('Data with Vol Ests'!D441-'Data with Vol Ests'!D440)*('Data with Vol Ests'!G$503/'Data with Vol Ests'!G441))/'Data with Vol Ests'!D440</f>
        <v>10959.48114591864</v>
      </c>
      <c r="C440" s="4">
        <f>'Data with Vol Ests'!I$502*('Data with Vol Ests'!I440+('Data with Vol Ests'!I441-'Data with Vol Ests'!I440)*('Data with Vol Ests'!L$503/'Data with Vol Ests'!L441))/'Data with Vol Ests'!I440</f>
        <v>5117.4668657695229</v>
      </c>
      <c r="D440" s="4">
        <f>'Data with Vol Ests'!N$502*('Data with Vol Ests'!N440+('Data with Vol Ests'!N441-'Data with Vol Ests'!N440)*('Data with Vol Ests'!Q$503/'Data with Vol Ests'!Q441))/'Data with Vol Ests'!N440</f>
        <v>4133.596258705029</v>
      </c>
      <c r="E440" s="4">
        <f>'Data with Vol Ests'!S$502*('Data with Vol Ests'!S440+('Data with Vol Ests'!S441-'Data with Vol Ests'!S440)*('Data with Vol Ests'!V$503/'Data with Vol Ests'!V441))/'Data with Vol Ests'!S440</f>
        <v>11997.301836690887</v>
      </c>
      <c r="G440" s="5">
        <f>$L$2*B440/Data!C$502+$M$2*C440/Data!D$502+$N$2*D440/Data!E$502+$O$2*E440/Data!F$502</f>
        <v>10047.699558395236</v>
      </c>
      <c r="I440" s="5">
        <f t="shared" si="6"/>
        <v>-47.699558395235726</v>
      </c>
    </row>
    <row r="441" spans="1:9" x14ac:dyDescent="0.25">
      <c r="A441">
        <f>Data!A442</f>
        <v>439</v>
      </c>
      <c r="B441" s="4">
        <f>'Data with Vol Ests'!D$502*('Data with Vol Ests'!D441+('Data with Vol Ests'!D442-'Data with Vol Ests'!D441)*('Data with Vol Ests'!G$503/'Data with Vol Ests'!G442))/'Data with Vol Ests'!D441</f>
        <v>11030.197143356048</v>
      </c>
      <c r="C441" s="4">
        <f>'Data with Vol Ests'!I$502*('Data with Vol Ests'!I441+('Data with Vol Ests'!I442-'Data with Vol Ests'!I441)*('Data with Vol Ests'!L$503/'Data with Vol Ests'!L442))/'Data with Vol Ests'!I441</f>
        <v>5276.0412598489529</v>
      </c>
      <c r="D441" s="4">
        <f>'Data with Vol Ests'!N$502*('Data with Vol Ests'!N441+('Data with Vol Ests'!N442-'Data with Vol Ests'!N441)*('Data with Vol Ests'!Q$503/'Data with Vol Ests'!Q442))/'Data with Vol Ests'!N441</f>
        <v>4385.2578526110974</v>
      </c>
      <c r="E441" s="4">
        <f>'Data with Vol Ests'!S$502*('Data with Vol Ests'!S441+('Data with Vol Ests'!S442-'Data with Vol Ests'!S441)*('Data with Vol Ests'!V$503/'Data with Vol Ests'!V442))/'Data with Vol Ests'!S441</f>
        <v>11982.884746293164</v>
      </c>
      <c r="G441" s="5">
        <f>$L$2*B441/Data!C$502+$M$2*C441/Data!D$502+$N$2*D441/Data!E$502+$O$2*E441/Data!F$502</f>
        <v>10225.973305978203</v>
      </c>
      <c r="I441" s="5">
        <f t="shared" si="6"/>
        <v>-225.97330597820292</v>
      </c>
    </row>
    <row r="442" spans="1:9" x14ac:dyDescent="0.25">
      <c r="A442">
        <f>Data!A443</f>
        <v>440</v>
      </c>
      <c r="B442" s="4">
        <f>'Data with Vol Ests'!D$502*('Data with Vol Ests'!D442+('Data with Vol Ests'!D443-'Data with Vol Ests'!D442)*('Data with Vol Ests'!G$503/'Data with Vol Ests'!G443))/'Data with Vol Ests'!D442</f>
        <v>10338.686806237478</v>
      </c>
      <c r="C442" s="4">
        <f>'Data with Vol Ests'!I$502*('Data with Vol Ests'!I442+('Data with Vol Ests'!I443-'Data with Vol Ests'!I442)*('Data with Vol Ests'!L$503/'Data with Vol Ests'!L443))/'Data with Vol Ests'!I442</f>
        <v>4818.3084602543777</v>
      </c>
      <c r="D442" s="4">
        <f>'Data with Vol Ests'!N$502*('Data with Vol Ests'!N442+('Data with Vol Ests'!N443-'Data with Vol Ests'!N442)*('Data with Vol Ests'!Q$503/'Data with Vol Ests'!Q443))/'Data with Vol Ests'!N442</f>
        <v>3956.3349231966522</v>
      </c>
      <c r="E442" s="4">
        <f>'Data with Vol Ests'!S$502*('Data with Vol Ests'!S442+('Data with Vol Ests'!S443-'Data with Vol Ests'!S442)*('Data with Vol Ests'!V$503/'Data with Vol Ests'!V443))/'Data with Vol Ests'!S442</f>
        <v>11997.082106675763</v>
      </c>
      <c r="G442" s="5">
        <f>$L$2*B442/Data!C$502+$M$2*C442/Data!D$502+$N$2*D442/Data!E$502+$O$2*E442/Data!F$502</f>
        <v>9599.0648837900007</v>
      </c>
      <c r="I442" s="5">
        <f t="shared" si="6"/>
        <v>400.93511620999925</v>
      </c>
    </row>
    <row r="443" spans="1:9" x14ac:dyDescent="0.25">
      <c r="A443">
        <f>Data!A444</f>
        <v>441</v>
      </c>
      <c r="B443" s="4">
        <f>'Data with Vol Ests'!D$502*('Data with Vol Ests'!D443+('Data with Vol Ests'!D444-'Data with Vol Ests'!D443)*('Data with Vol Ests'!G$503/'Data with Vol Ests'!G444))/'Data with Vol Ests'!D443</f>
        <v>10845.672358035248</v>
      </c>
      <c r="C443" s="4">
        <f>'Data with Vol Ests'!I$502*('Data with Vol Ests'!I443+('Data with Vol Ests'!I444-'Data with Vol Ests'!I443)*('Data with Vol Ests'!L$503/'Data with Vol Ests'!L444))/'Data with Vol Ests'!I443</f>
        <v>5223.9405329113488</v>
      </c>
      <c r="D443" s="4">
        <f>'Data with Vol Ests'!N$502*('Data with Vol Ests'!N443+('Data with Vol Ests'!N444-'Data with Vol Ests'!N443)*('Data with Vol Ests'!Q$503/'Data with Vol Ests'!Q444))/'Data with Vol Ests'!N443</f>
        <v>4160.9012123929115</v>
      </c>
      <c r="E443" s="4">
        <f>'Data with Vol Ests'!S$502*('Data with Vol Ests'!S443+('Data with Vol Ests'!S444-'Data with Vol Ests'!S443)*('Data with Vol Ests'!V$503/'Data with Vol Ests'!V444))/'Data with Vol Ests'!S443</f>
        <v>11649.949842575787</v>
      </c>
      <c r="G443" s="5">
        <f>$L$2*B443/Data!C$502+$M$2*C443/Data!D$502+$N$2*D443/Data!E$502+$O$2*E443/Data!F$502</f>
        <v>10017.625699378939</v>
      </c>
      <c r="I443" s="5">
        <f t="shared" si="6"/>
        <v>-17.625699378939316</v>
      </c>
    </row>
    <row r="444" spans="1:9" x14ac:dyDescent="0.25">
      <c r="A444">
        <f>Data!A445</f>
        <v>442</v>
      </c>
      <c r="B444" s="4">
        <f>'Data with Vol Ests'!D$502*('Data with Vol Ests'!D444+('Data with Vol Ests'!D445-'Data with Vol Ests'!D444)*('Data with Vol Ests'!G$503/'Data with Vol Ests'!G445))/'Data with Vol Ests'!D444</f>
        <v>11027.972293153918</v>
      </c>
      <c r="C444" s="4">
        <f>'Data with Vol Ests'!I$502*('Data with Vol Ests'!I444+('Data with Vol Ests'!I445-'Data with Vol Ests'!I444)*('Data with Vol Ests'!L$503/'Data with Vol Ests'!L445))/'Data with Vol Ests'!I444</f>
        <v>5424.2914079213688</v>
      </c>
      <c r="D444" s="4">
        <f>'Data with Vol Ests'!N$502*('Data with Vol Ests'!N444+('Data with Vol Ests'!N445-'Data with Vol Ests'!N444)*('Data with Vol Ests'!Q$503/'Data with Vol Ests'!Q445))/'Data with Vol Ests'!N444</f>
        <v>4314.9953247748781</v>
      </c>
      <c r="E444" s="4">
        <f>'Data with Vol Ests'!S$502*('Data with Vol Ests'!S444+('Data with Vol Ests'!S445-'Data with Vol Ests'!S444)*('Data with Vol Ests'!V$503/'Data with Vol Ests'!V445))/'Data with Vol Ests'!S444</f>
        <v>11926.874967607995</v>
      </c>
      <c r="G444" s="5">
        <f>$L$2*B444/Data!C$502+$M$2*C444/Data!D$502+$N$2*D444/Data!E$502+$O$2*E444/Data!F$502</f>
        <v>10286.10950263493</v>
      </c>
      <c r="I444" s="5">
        <f t="shared" si="6"/>
        <v>-286.10950263493032</v>
      </c>
    </row>
    <row r="445" spans="1:9" x14ac:dyDescent="0.25">
      <c r="A445">
        <f>Data!A446</f>
        <v>443</v>
      </c>
      <c r="B445" s="4">
        <f>'Data with Vol Ests'!D$502*('Data with Vol Ests'!D445+('Data with Vol Ests'!D446-'Data with Vol Ests'!D445)*('Data with Vol Ests'!G$503/'Data with Vol Ests'!G446))/'Data with Vol Ests'!D445</f>
        <v>11078.230909613187</v>
      </c>
      <c r="C445" s="4">
        <f>'Data with Vol Ests'!I$502*('Data with Vol Ests'!I445+('Data with Vol Ests'!I446-'Data with Vol Ests'!I445)*('Data with Vol Ests'!L$503/'Data with Vol Ests'!L446))/'Data with Vol Ests'!I445</f>
        <v>4868.6830928556001</v>
      </c>
      <c r="D445" s="4">
        <f>'Data with Vol Ests'!N$502*('Data with Vol Ests'!N445+('Data with Vol Ests'!N446-'Data with Vol Ests'!N445)*('Data with Vol Ests'!Q$503/'Data with Vol Ests'!Q446))/'Data with Vol Ests'!N445</f>
        <v>4005.223087487886</v>
      </c>
      <c r="E445" s="4">
        <f>'Data with Vol Ests'!S$502*('Data with Vol Ests'!S445+('Data with Vol Ests'!S446-'Data with Vol Ests'!S445)*('Data with Vol Ests'!V$503/'Data with Vol Ests'!V446))/'Data with Vol Ests'!S445</f>
        <v>11982.785962598067</v>
      </c>
      <c r="G445" s="5">
        <f>$L$2*B445/Data!C$502+$M$2*C445/Data!D$502+$N$2*D445/Data!E$502+$O$2*E445/Data!F$502</f>
        <v>9911.5127021605713</v>
      </c>
      <c r="I445" s="5">
        <f t="shared" si="6"/>
        <v>88.48729783942872</v>
      </c>
    </row>
    <row r="446" spans="1:9" x14ac:dyDescent="0.25">
      <c r="A446">
        <f>Data!A447</f>
        <v>444</v>
      </c>
      <c r="B446" s="4">
        <f>'Data with Vol Ests'!D$502*('Data with Vol Ests'!D446+('Data with Vol Ests'!D447-'Data with Vol Ests'!D446)*('Data with Vol Ests'!G$503/'Data with Vol Ests'!G447))/'Data with Vol Ests'!D446</f>
        <v>10723.863284619982</v>
      </c>
      <c r="C446" s="4">
        <f>'Data with Vol Ests'!I$502*('Data with Vol Ests'!I446+('Data with Vol Ests'!I447-'Data with Vol Ests'!I446)*('Data with Vol Ests'!L$503/'Data with Vol Ests'!L447))/'Data with Vol Ests'!I446</f>
        <v>5084.6608749411416</v>
      </c>
      <c r="D446" s="4">
        <f>'Data with Vol Ests'!N$502*('Data with Vol Ests'!N446+('Data with Vol Ests'!N447-'Data with Vol Ests'!N446)*('Data with Vol Ests'!Q$503/'Data with Vol Ests'!Q447))/'Data with Vol Ests'!N446</f>
        <v>4124.8823189750874</v>
      </c>
      <c r="E446" s="4">
        <f>'Data with Vol Ests'!S$502*('Data with Vol Ests'!S446+('Data with Vol Ests'!S447-'Data with Vol Ests'!S446)*('Data with Vol Ests'!V$503/'Data with Vol Ests'!V447))/'Data with Vol Ests'!S446</f>
        <v>11768.076249758973</v>
      </c>
      <c r="G446" s="5">
        <f>$L$2*B446/Data!C$502+$M$2*C446/Data!D$502+$N$2*D446/Data!E$502+$O$2*E446/Data!F$502</f>
        <v>9901.3629214078192</v>
      </c>
      <c r="I446" s="5">
        <f t="shared" si="6"/>
        <v>98.637078592180842</v>
      </c>
    </row>
    <row r="447" spans="1:9" x14ac:dyDescent="0.25">
      <c r="A447">
        <f>Data!A448</f>
        <v>445</v>
      </c>
      <c r="B447" s="4">
        <f>'Data with Vol Ests'!D$502*('Data with Vol Ests'!D447+('Data with Vol Ests'!D448-'Data with Vol Ests'!D447)*('Data with Vol Ests'!G$503/'Data with Vol Ests'!G448))/'Data with Vol Ests'!D447</f>
        <v>11152.544271427938</v>
      </c>
      <c r="C447" s="4">
        <f>'Data with Vol Ests'!I$502*('Data with Vol Ests'!I447+('Data with Vol Ests'!I448-'Data with Vol Ests'!I447)*('Data with Vol Ests'!L$503/'Data with Vol Ests'!L448))/'Data with Vol Ests'!I447</f>
        <v>5304.9864161775886</v>
      </c>
      <c r="D447" s="4">
        <f>'Data with Vol Ests'!N$502*('Data with Vol Ests'!N447+('Data with Vol Ests'!N448-'Data with Vol Ests'!N447)*('Data with Vol Ests'!Q$503/'Data with Vol Ests'!Q448))/'Data with Vol Ests'!N447</f>
        <v>4337.3534881628748</v>
      </c>
      <c r="E447" s="4">
        <f>'Data with Vol Ests'!S$502*('Data with Vol Ests'!S447+('Data with Vol Ests'!S448-'Data with Vol Ests'!S447)*('Data with Vol Ests'!V$503/'Data with Vol Ests'!V448))/'Data with Vol Ests'!S447</f>
        <v>11977.858358702304</v>
      </c>
      <c r="G447" s="5">
        <f>$L$2*B447/Data!C$502+$M$2*C447/Data!D$502+$N$2*D447/Data!E$502+$O$2*E447/Data!F$502</f>
        <v>10275.750481773906</v>
      </c>
      <c r="I447" s="5">
        <f t="shared" si="6"/>
        <v>-275.75048177390636</v>
      </c>
    </row>
    <row r="448" spans="1:9" x14ac:dyDescent="0.25">
      <c r="A448">
        <f>Data!A449</f>
        <v>446</v>
      </c>
      <c r="B448" s="4">
        <f>'Data with Vol Ests'!D$502*('Data with Vol Ests'!D448+('Data with Vol Ests'!D449-'Data with Vol Ests'!D448)*('Data with Vol Ests'!G$503/'Data with Vol Ests'!G449))/'Data with Vol Ests'!D448</f>
        <v>10919.421294412541</v>
      </c>
      <c r="C448" s="4">
        <f>'Data with Vol Ests'!I$502*('Data with Vol Ests'!I448+('Data with Vol Ests'!I449-'Data with Vol Ests'!I448)*('Data with Vol Ests'!L$503/'Data with Vol Ests'!L449))/'Data with Vol Ests'!I448</f>
        <v>5274.9850181151405</v>
      </c>
      <c r="D448" s="4">
        <f>'Data with Vol Ests'!N$502*('Data with Vol Ests'!N448+('Data with Vol Ests'!N449-'Data with Vol Ests'!N448)*('Data with Vol Ests'!Q$503/'Data with Vol Ests'!Q449))/'Data with Vol Ests'!N448</f>
        <v>4223.5656369705703</v>
      </c>
      <c r="E448" s="4">
        <f>'Data with Vol Ests'!S$502*('Data with Vol Ests'!S448+('Data with Vol Ests'!S449-'Data with Vol Ests'!S448)*('Data with Vol Ests'!V$503/'Data with Vol Ests'!V449))/'Data with Vol Ests'!S448</f>
        <v>12140.144834559153</v>
      </c>
      <c r="G448" s="5">
        <f>$L$2*B448/Data!C$502+$M$2*C448/Data!D$502+$N$2*D448/Data!E$502+$O$2*E448/Data!F$502</f>
        <v>10171.082147450868</v>
      </c>
      <c r="I448" s="5">
        <f t="shared" si="6"/>
        <v>-171.08214745086843</v>
      </c>
    </row>
    <row r="449" spans="1:9" x14ac:dyDescent="0.25">
      <c r="A449">
        <f>Data!A450</f>
        <v>447</v>
      </c>
      <c r="B449" s="4">
        <f>'Data with Vol Ests'!D$502*('Data with Vol Ests'!D449+('Data with Vol Ests'!D450-'Data with Vol Ests'!D449)*('Data with Vol Ests'!G$503/'Data with Vol Ests'!G450))/'Data with Vol Ests'!D449</f>
        <v>11306.775385543589</v>
      </c>
      <c r="C449" s="4">
        <f>'Data with Vol Ests'!I$502*('Data with Vol Ests'!I449+('Data with Vol Ests'!I450-'Data with Vol Ests'!I449)*('Data with Vol Ests'!L$503/'Data with Vol Ests'!L450))/'Data with Vol Ests'!I449</f>
        <v>5038.4778080854821</v>
      </c>
      <c r="D449" s="4">
        <f>'Data with Vol Ests'!N$502*('Data with Vol Ests'!N449+('Data with Vol Ests'!N450-'Data with Vol Ests'!N449)*('Data with Vol Ests'!Q$503/'Data with Vol Ests'!Q450))/'Data with Vol Ests'!N449</f>
        <v>4066.6649825182249</v>
      </c>
      <c r="E449" s="4">
        <f>'Data with Vol Ests'!S$502*('Data with Vol Ests'!S449+('Data with Vol Ests'!S450-'Data with Vol Ests'!S449)*('Data with Vol Ests'!V$503/'Data with Vol Ests'!V450))/'Data with Vol Ests'!S449</f>
        <v>11538.391664990539</v>
      </c>
      <c r="G449" s="5">
        <f>$L$2*B449/Data!C$502+$M$2*C449/Data!D$502+$N$2*D449/Data!E$502+$O$2*E449/Data!F$502</f>
        <v>10037.497874781788</v>
      </c>
      <c r="I449" s="5">
        <f t="shared" si="6"/>
        <v>-37.497874781787687</v>
      </c>
    </row>
    <row r="450" spans="1:9" x14ac:dyDescent="0.25">
      <c r="A450">
        <f>Data!A451</f>
        <v>448</v>
      </c>
      <c r="B450" s="4">
        <f>'Data with Vol Ests'!D$502*('Data with Vol Ests'!D450+('Data with Vol Ests'!D451-'Data with Vol Ests'!D450)*('Data with Vol Ests'!G$503/'Data with Vol Ests'!G451))/'Data with Vol Ests'!D450</f>
        <v>10590.231349129512</v>
      </c>
      <c r="C450" s="4">
        <f>'Data with Vol Ests'!I$502*('Data with Vol Ests'!I450+('Data with Vol Ests'!I451-'Data with Vol Ests'!I450)*('Data with Vol Ests'!L$503/'Data with Vol Ests'!L451))/'Data with Vol Ests'!I450</f>
        <v>5394.8556808953317</v>
      </c>
      <c r="D450" s="4">
        <f>'Data with Vol Ests'!N$502*('Data with Vol Ests'!N450+('Data with Vol Ests'!N451-'Data with Vol Ests'!N450)*('Data with Vol Ests'!Q$503/'Data with Vol Ests'!Q451))/'Data with Vol Ests'!N450</f>
        <v>4379.5596576166045</v>
      </c>
      <c r="E450" s="4">
        <f>'Data with Vol Ests'!S$502*('Data with Vol Ests'!S450+('Data with Vol Ests'!S451-'Data with Vol Ests'!S450)*('Data with Vol Ests'!V$503/'Data with Vol Ests'!V451))/'Data with Vol Ests'!S450</f>
        <v>12032.391221846097</v>
      </c>
      <c r="G450" s="5">
        <f>$L$2*B450/Data!C$502+$M$2*C450/Data!D$502+$N$2*D450/Data!E$502+$O$2*E450/Data!F$502</f>
        <v>10140.140923891397</v>
      </c>
      <c r="I450" s="5">
        <f t="shared" ref="I450:I501" si="7">10000-G450</f>
        <v>-140.1409238913966</v>
      </c>
    </row>
    <row r="451" spans="1:9" x14ac:dyDescent="0.25">
      <c r="A451">
        <f>Data!A452</f>
        <v>449</v>
      </c>
      <c r="B451" s="4">
        <f>'Data with Vol Ests'!D$502*('Data with Vol Ests'!D451+('Data with Vol Ests'!D452-'Data with Vol Ests'!D451)*('Data with Vol Ests'!G$503/'Data with Vol Ests'!G452))/'Data with Vol Ests'!D451</f>
        <v>11164.884873373032</v>
      </c>
      <c r="C451" s="4">
        <f>'Data with Vol Ests'!I$502*('Data with Vol Ests'!I451+('Data with Vol Ests'!I452-'Data with Vol Ests'!I451)*('Data with Vol Ests'!L$503/'Data with Vol Ests'!L452))/'Data with Vol Ests'!I451</f>
        <v>4933.8221497779214</v>
      </c>
      <c r="D451" s="4">
        <f>'Data with Vol Ests'!N$502*('Data with Vol Ests'!N451+('Data with Vol Ests'!N452-'Data with Vol Ests'!N451)*('Data with Vol Ests'!Q$503/'Data with Vol Ests'!Q452))/'Data with Vol Ests'!N451</f>
        <v>3976.3092159854837</v>
      </c>
      <c r="E451" s="4">
        <f>'Data with Vol Ests'!S$502*('Data with Vol Ests'!S451+('Data with Vol Ests'!S452-'Data with Vol Ests'!S451)*('Data with Vol Ests'!V$503/'Data with Vol Ests'!V452))/'Data with Vol Ests'!S451</f>
        <v>12027.62863372058</v>
      </c>
      <c r="G451" s="5">
        <f>$L$2*B451/Data!C$502+$M$2*C451/Data!D$502+$N$2*D451/Data!E$502+$O$2*E451/Data!F$502</f>
        <v>9982.2578920481974</v>
      </c>
      <c r="I451" s="5">
        <f t="shared" si="7"/>
        <v>17.742107951802609</v>
      </c>
    </row>
    <row r="452" spans="1:9" x14ac:dyDescent="0.25">
      <c r="A452">
        <f>Data!A453</f>
        <v>450</v>
      </c>
      <c r="B452" s="4">
        <f>'Data with Vol Ests'!D$502*('Data with Vol Ests'!D452+('Data with Vol Ests'!D453-'Data with Vol Ests'!D452)*('Data with Vol Ests'!G$503/'Data with Vol Ests'!G453))/'Data with Vol Ests'!D452</f>
        <v>10794.2721729431</v>
      </c>
      <c r="C452" s="4">
        <f>'Data with Vol Ests'!I$502*('Data with Vol Ests'!I452+('Data with Vol Ests'!I453-'Data with Vol Ests'!I452)*('Data with Vol Ests'!L$503/'Data with Vol Ests'!L453))/'Data with Vol Ests'!I452</f>
        <v>4895.6938394894942</v>
      </c>
      <c r="D452" s="4">
        <f>'Data with Vol Ests'!N$502*('Data with Vol Ests'!N452+('Data with Vol Ests'!N453-'Data with Vol Ests'!N452)*('Data with Vol Ests'!Q$503/'Data with Vol Ests'!Q453))/'Data with Vol Ests'!N452</f>
        <v>3940.0211648206041</v>
      </c>
      <c r="E452" s="4">
        <f>'Data with Vol Ests'!S$502*('Data with Vol Ests'!S452+('Data with Vol Ests'!S453-'Data with Vol Ests'!S452)*('Data with Vol Ests'!V$503/'Data with Vol Ests'!V453))/'Data with Vol Ests'!S452</f>
        <v>11966.8720989268</v>
      </c>
      <c r="G452" s="5">
        <f>$L$2*B452/Data!C$502+$M$2*C452/Data!D$502+$N$2*D452/Data!E$502+$O$2*E452/Data!F$502</f>
        <v>9804.0158907639398</v>
      </c>
      <c r="I452" s="5">
        <f t="shared" si="7"/>
        <v>195.98410923606025</v>
      </c>
    </row>
    <row r="453" spans="1:9" x14ac:dyDescent="0.25">
      <c r="A453">
        <f>Data!A454</f>
        <v>451</v>
      </c>
      <c r="B453" s="4">
        <f>'Data with Vol Ests'!D$502*('Data with Vol Ests'!D453+('Data with Vol Ests'!D454-'Data with Vol Ests'!D453)*('Data with Vol Ests'!G$503/'Data with Vol Ests'!G454))/'Data with Vol Ests'!D453</f>
        <v>10940.455821950349</v>
      </c>
      <c r="C453" s="4">
        <f>'Data with Vol Ests'!I$502*('Data with Vol Ests'!I453+('Data with Vol Ests'!I454-'Data with Vol Ests'!I453)*('Data with Vol Ests'!L$503/'Data with Vol Ests'!L454))/'Data with Vol Ests'!I453</f>
        <v>5273.4822894181098</v>
      </c>
      <c r="D453" s="4">
        <f>'Data with Vol Ests'!N$502*('Data with Vol Ests'!N453+('Data with Vol Ests'!N454-'Data with Vol Ests'!N453)*('Data with Vol Ests'!Q$503/'Data with Vol Ests'!Q454))/'Data with Vol Ests'!N453</f>
        <v>4311.4853294150071</v>
      </c>
      <c r="E453" s="4">
        <f>'Data with Vol Ests'!S$502*('Data with Vol Ests'!S453+('Data with Vol Ests'!S454-'Data with Vol Ests'!S453)*('Data with Vol Ests'!V$503/'Data with Vol Ests'!V454))/'Data with Vol Ests'!S453</f>
        <v>11962.583820332737</v>
      </c>
      <c r="G453" s="5">
        <f>$L$2*B453/Data!C$502+$M$2*C453/Data!D$502+$N$2*D453/Data!E$502+$O$2*E453/Data!F$502</f>
        <v>10170.025409292355</v>
      </c>
      <c r="I453" s="5">
        <f t="shared" si="7"/>
        <v>-170.02540929235511</v>
      </c>
    </row>
    <row r="454" spans="1:9" x14ac:dyDescent="0.25">
      <c r="A454">
        <f>Data!A455</f>
        <v>452</v>
      </c>
      <c r="B454" s="4">
        <f>'Data with Vol Ests'!D$502*('Data with Vol Ests'!D454+('Data with Vol Ests'!D455-'Data with Vol Ests'!D454)*('Data with Vol Ests'!G$503/'Data with Vol Ests'!G455))/'Data with Vol Ests'!D454</f>
        <v>10850.024666615962</v>
      </c>
      <c r="C454" s="4">
        <f>'Data with Vol Ests'!I$502*('Data with Vol Ests'!I454+('Data with Vol Ests'!I455-'Data with Vol Ests'!I454)*('Data with Vol Ests'!L$503/'Data with Vol Ests'!L455))/'Data with Vol Ests'!I454</f>
        <v>4939.6776400983326</v>
      </c>
      <c r="D454" s="4">
        <f>'Data with Vol Ests'!N$502*('Data with Vol Ests'!N454+('Data with Vol Ests'!N455-'Data with Vol Ests'!N454)*('Data with Vol Ests'!Q$503/'Data with Vol Ests'!Q455))/'Data with Vol Ests'!N454</f>
        <v>4061.2254226878144</v>
      </c>
      <c r="E454" s="4">
        <f>'Data with Vol Ests'!S$502*('Data with Vol Ests'!S454+('Data with Vol Ests'!S455-'Data with Vol Ests'!S454)*('Data with Vol Ests'!V$503/'Data with Vol Ests'!V455))/'Data with Vol Ests'!S454</f>
        <v>11613.723668145376</v>
      </c>
      <c r="G454" s="5">
        <f>$L$2*B454/Data!C$502+$M$2*C454/Data!D$502+$N$2*D454/Data!E$502+$O$2*E454/Data!F$502</f>
        <v>9821.6704378445629</v>
      </c>
      <c r="I454" s="5">
        <f t="shared" si="7"/>
        <v>178.32956215543709</v>
      </c>
    </row>
    <row r="455" spans="1:9" x14ac:dyDescent="0.25">
      <c r="A455">
        <f>Data!A456</f>
        <v>453</v>
      </c>
      <c r="B455" s="4">
        <f>'Data with Vol Ests'!D$502*('Data with Vol Ests'!D455+('Data with Vol Ests'!D456-'Data with Vol Ests'!D455)*('Data with Vol Ests'!G$503/'Data with Vol Ests'!G456))/'Data with Vol Ests'!D455</f>
        <v>11548.093241180921</v>
      </c>
      <c r="C455" s="4">
        <f>'Data with Vol Ests'!I$502*('Data with Vol Ests'!I455+('Data with Vol Ests'!I456-'Data with Vol Ests'!I455)*('Data with Vol Ests'!L$503/'Data with Vol Ests'!L456))/'Data with Vol Ests'!I455</f>
        <v>5155.4702678997201</v>
      </c>
      <c r="D455" s="4">
        <f>'Data with Vol Ests'!N$502*('Data with Vol Ests'!N455+('Data with Vol Ests'!N456-'Data with Vol Ests'!N455)*('Data with Vol Ests'!Q$503/'Data with Vol Ests'!Q456))/'Data with Vol Ests'!N455</f>
        <v>4331.0372973018448</v>
      </c>
      <c r="E455" s="4">
        <f>'Data with Vol Ests'!S$502*('Data with Vol Ests'!S455+('Data with Vol Ests'!S456-'Data with Vol Ests'!S455)*('Data with Vol Ests'!V$503/'Data with Vol Ests'!V456))/'Data with Vol Ests'!S455</f>
        <v>12015.858626843243</v>
      </c>
      <c r="G455" s="5">
        <f>$L$2*B455/Data!C$502+$M$2*C455/Data!D$502+$N$2*D455/Data!E$502+$O$2*E455/Data!F$502</f>
        <v>10338.621001922611</v>
      </c>
      <c r="I455" s="5">
        <f t="shared" si="7"/>
        <v>-338.62100192261096</v>
      </c>
    </row>
    <row r="456" spans="1:9" x14ac:dyDescent="0.25">
      <c r="A456">
        <f>Data!A457</f>
        <v>454</v>
      </c>
      <c r="B456" s="4">
        <f>'Data with Vol Ests'!D$502*('Data with Vol Ests'!D456+('Data with Vol Ests'!D457-'Data with Vol Ests'!D456)*('Data with Vol Ests'!G$503/'Data with Vol Ests'!G457))/'Data with Vol Ests'!D456</f>
        <v>11369.493230792077</v>
      </c>
      <c r="C456" s="4">
        <f>'Data with Vol Ests'!I$502*('Data with Vol Ests'!I456+('Data with Vol Ests'!I457-'Data with Vol Ests'!I456)*('Data with Vol Ests'!L$503/'Data with Vol Ests'!L457))/'Data with Vol Ests'!I456</f>
        <v>5470.3881671850868</v>
      </c>
      <c r="D456" s="4">
        <f>'Data with Vol Ests'!N$502*('Data with Vol Ests'!N456+('Data with Vol Ests'!N457-'Data with Vol Ests'!N456)*('Data with Vol Ests'!Q$503/'Data with Vol Ests'!Q457))/'Data with Vol Ests'!N456</f>
        <v>4456.8067255796832</v>
      </c>
      <c r="E456" s="4">
        <f>'Data with Vol Ests'!S$502*('Data with Vol Ests'!S456+('Data with Vol Ests'!S457-'Data with Vol Ests'!S456)*('Data with Vol Ests'!V$503/'Data with Vol Ests'!V457))/'Data with Vol Ests'!S456</f>
        <v>12202.483202495274</v>
      </c>
      <c r="G456" s="5">
        <f>$L$2*B456/Data!C$502+$M$2*C456/Data!D$502+$N$2*D456/Data!E$502+$O$2*E456/Data!F$502</f>
        <v>10519.408271731942</v>
      </c>
      <c r="I456" s="5">
        <f t="shared" si="7"/>
        <v>-519.40827173194157</v>
      </c>
    </row>
    <row r="457" spans="1:9" x14ac:dyDescent="0.25">
      <c r="A457">
        <f>Data!A458</f>
        <v>455</v>
      </c>
      <c r="B457" s="4">
        <f>'Data with Vol Ests'!D$502*('Data with Vol Ests'!D457+('Data with Vol Ests'!D458-'Data with Vol Ests'!D457)*('Data with Vol Ests'!G$503/'Data with Vol Ests'!G458))/'Data with Vol Ests'!D457</f>
        <v>11101.647319841746</v>
      </c>
      <c r="C457" s="4">
        <f>'Data with Vol Ests'!I$502*('Data with Vol Ests'!I457+('Data with Vol Ests'!I458-'Data with Vol Ests'!I457)*('Data with Vol Ests'!L$503/'Data with Vol Ests'!L458))/'Data with Vol Ests'!I457</f>
        <v>5363.4103212019045</v>
      </c>
      <c r="D457" s="4">
        <f>'Data with Vol Ests'!N$502*('Data with Vol Ests'!N457+('Data with Vol Ests'!N458-'Data with Vol Ests'!N457)*('Data with Vol Ests'!Q$503/'Data with Vol Ests'!Q458))/'Data with Vol Ests'!N457</f>
        <v>4362.2840665055219</v>
      </c>
      <c r="E457" s="4">
        <f>'Data with Vol Ests'!S$502*('Data with Vol Ests'!S457+('Data with Vol Ests'!S458-'Data with Vol Ests'!S457)*('Data with Vol Ests'!V$503/'Data with Vol Ests'!V458))/'Data with Vol Ests'!S457</f>
        <v>11876.646509775586</v>
      </c>
      <c r="G457" s="5">
        <f>$L$2*B457/Data!C$502+$M$2*C457/Data!D$502+$N$2*D457/Data!E$502+$O$2*E457/Data!F$502</f>
        <v>10280.690932259824</v>
      </c>
      <c r="I457" s="5">
        <f t="shared" si="7"/>
        <v>-280.69093225982397</v>
      </c>
    </row>
    <row r="458" spans="1:9" x14ac:dyDescent="0.25">
      <c r="A458">
        <f>Data!A459</f>
        <v>456</v>
      </c>
      <c r="B458" s="4">
        <f>'Data with Vol Ests'!D$502*('Data with Vol Ests'!D458+('Data with Vol Ests'!D459-'Data with Vol Ests'!D458)*('Data with Vol Ests'!G$503/'Data with Vol Ests'!G459))/'Data with Vol Ests'!D458</f>
        <v>11194.930832676951</v>
      </c>
      <c r="C458" s="4">
        <f>'Data with Vol Ests'!I$502*('Data with Vol Ests'!I458+('Data with Vol Ests'!I459-'Data with Vol Ests'!I458)*('Data with Vol Ests'!L$503/'Data with Vol Ests'!L459))/'Data with Vol Ests'!I458</f>
        <v>5174.776545711964</v>
      </c>
      <c r="D458" s="4">
        <f>'Data with Vol Ests'!N$502*('Data with Vol Ests'!N458+('Data with Vol Ests'!N459-'Data with Vol Ests'!N458)*('Data with Vol Ests'!Q$503/'Data with Vol Ests'!Q459))/'Data with Vol Ests'!N458</f>
        <v>4277.2127951106304</v>
      </c>
      <c r="E458" s="4">
        <f>'Data with Vol Ests'!S$502*('Data with Vol Ests'!S458+('Data with Vol Ests'!S459-'Data with Vol Ests'!S458)*('Data with Vol Ests'!V$503/'Data with Vol Ests'!V459))/'Data with Vol Ests'!S458</f>
        <v>12611.171098809731</v>
      </c>
      <c r="G458" s="5">
        <f>$L$2*B458/Data!C$502+$M$2*C458/Data!D$502+$N$2*D458/Data!E$502+$O$2*E458/Data!F$502</f>
        <v>10304.685825853778</v>
      </c>
      <c r="I458" s="5">
        <f t="shared" si="7"/>
        <v>-304.68582585377771</v>
      </c>
    </row>
    <row r="459" spans="1:9" x14ac:dyDescent="0.25">
      <c r="A459">
        <f>Data!A460</f>
        <v>457</v>
      </c>
      <c r="B459" s="4">
        <f>'Data with Vol Ests'!D$502*('Data with Vol Ests'!D459+('Data with Vol Ests'!D460-'Data with Vol Ests'!D459)*('Data with Vol Ests'!G$503/'Data with Vol Ests'!G460))/'Data with Vol Ests'!D459</f>
        <v>11071.099691933981</v>
      </c>
      <c r="C459" s="4">
        <f>'Data with Vol Ests'!I$502*('Data with Vol Ests'!I459+('Data with Vol Ests'!I460-'Data with Vol Ests'!I459)*('Data with Vol Ests'!L$503/'Data with Vol Ests'!L460))/'Data with Vol Ests'!I459</f>
        <v>5357.1531141615224</v>
      </c>
      <c r="D459" s="4">
        <f>'Data with Vol Ests'!N$502*('Data with Vol Ests'!N459+('Data with Vol Ests'!N460-'Data with Vol Ests'!N459)*('Data with Vol Ests'!Q$503/'Data with Vol Ests'!Q460))/'Data with Vol Ests'!N459</f>
        <v>4376.8901907410118</v>
      </c>
      <c r="E459" s="4">
        <f>'Data with Vol Ests'!S$502*('Data with Vol Ests'!S459+('Data with Vol Ests'!S460-'Data with Vol Ests'!S459)*('Data with Vol Ests'!V$503/'Data with Vol Ests'!V460))/'Data with Vol Ests'!S459</f>
        <v>12178.197812787843</v>
      </c>
      <c r="G459" s="5">
        <f>$L$2*B459/Data!C$502+$M$2*C459/Data!D$502+$N$2*D459/Data!E$502+$O$2*E459/Data!F$502</f>
        <v>10319.05064913647</v>
      </c>
      <c r="I459" s="5">
        <f t="shared" si="7"/>
        <v>-319.05064913647038</v>
      </c>
    </row>
    <row r="460" spans="1:9" x14ac:dyDescent="0.25">
      <c r="A460">
        <f>Data!A461</f>
        <v>458</v>
      </c>
      <c r="B460" s="4">
        <f>'Data with Vol Ests'!D$502*('Data with Vol Ests'!D460+('Data with Vol Ests'!D461-'Data with Vol Ests'!D460)*('Data with Vol Ests'!G$503/'Data with Vol Ests'!G461))/'Data with Vol Ests'!D460</f>
        <v>10544.68980197901</v>
      </c>
      <c r="C460" s="4">
        <f>'Data with Vol Ests'!I$502*('Data with Vol Ests'!I460+('Data with Vol Ests'!I461-'Data with Vol Ests'!I460)*('Data with Vol Ests'!L$503/'Data with Vol Ests'!L461))/'Data with Vol Ests'!I460</f>
        <v>5036.4656438438369</v>
      </c>
      <c r="D460" s="4">
        <f>'Data with Vol Ests'!N$502*('Data with Vol Ests'!N460+('Data with Vol Ests'!N461-'Data with Vol Ests'!N460)*('Data with Vol Ests'!Q$503/'Data with Vol Ests'!Q461))/'Data with Vol Ests'!N460</f>
        <v>4118.3317230792381</v>
      </c>
      <c r="E460" s="4">
        <f>'Data with Vol Ests'!S$502*('Data with Vol Ests'!S460+('Data with Vol Ests'!S461-'Data with Vol Ests'!S460)*('Data with Vol Ests'!V$503/'Data with Vol Ests'!V461))/'Data with Vol Ests'!S460</f>
        <v>12398.14748120142</v>
      </c>
      <c r="G460" s="5">
        <f>$L$2*B460/Data!C$502+$M$2*C460/Data!D$502+$N$2*D460/Data!E$502+$O$2*E460/Data!F$502</f>
        <v>9909.2047966405371</v>
      </c>
      <c r="I460" s="5">
        <f t="shared" si="7"/>
        <v>90.795203359462903</v>
      </c>
    </row>
    <row r="461" spans="1:9" x14ac:dyDescent="0.25">
      <c r="A461">
        <f>Data!A462</f>
        <v>459</v>
      </c>
      <c r="B461" s="4">
        <f>'Data with Vol Ests'!D$502*('Data with Vol Ests'!D461+('Data with Vol Ests'!D462-'Data with Vol Ests'!D461)*('Data with Vol Ests'!G$503/'Data with Vol Ests'!G462))/'Data with Vol Ests'!D461</f>
        <v>11056.204251185009</v>
      </c>
      <c r="C461" s="4">
        <f>'Data with Vol Ests'!I$502*('Data with Vol Ests'!I461+('Data with Vol Ests'!I462-'Data with Vol Ests'!I461)*('Data with Vol Ests'!L$503/'Data with Vol Ests'!L462))/'Data with Vol Ests'!I461</f>
        <v>5178.9817121507776</v>
      </c>
      <c r="D461" s="4">
        <f>'Data with Vol Ests'!N$502*('Data with Vol Ests'!N461+('Data with Vol Ests'!N462-'Data with Vol Ests'!N461)*('Data with Vol Ests'!Q$503/'Data with Vol Ests'!Q462))/'Data with Vol Ests'!N461</f>
        <v>4280.0774973773105</v>
      </c>
      <c r="E461" s="4">
        <f>'Data with Vol Ests'!S$502*('Data with Vol Ests'!S461+('Data with Vol Ests'!S462-'Data with Vol Ests'!S461)*('Data with Vol Ests'!V$503/'Data with Vol Ests'!V462))/'Data with Vol Ests'!S461</f>
        <v>11668.357399954266</v>
      </c>
      <c r="G461" s="5">
        <f>$L$2*B461/Data!C$502+$M$2*C461/Data!D$502+$N$2*D461/Data!E$502+$O$2*E461/Data!F$502</f>
        <v>10100.953436089738</v>
      </c>
      <c r="I461" s="5">
        <f t="shared" si="7"/>
        <v>-100.95343608973781</v>
      </c>
    </row>
    <row r="462" spans="1:9" x14ac:dyDescent="0.25">
      <c r="A462">
        <f>Data!A463</f>
        <v>460</v>
      </c>
      <c r="B462" s="4">
        <f>'Data with Vol Ests'!D$502*('Data with Vol Ests'!D462+('Data with Vol Ests'!D463-'Data with Vol Ests'!D462)*('Data with Vol Ests'!G$503/'Data with Vol Ests'!G463))/'Data with Vol Ests'!D462</f>
        <v>10628.920624061881</v>
      </c>
      <c r="C462" s="4">
        <f>'Data with Vol Ests'!I$502*('Data with Vol Ests'!I462+('Data with Vol Ests'!I463-'Data with Vol Ests'!I462)*('Data with Vol Ests'!L$503/'Data with Vol Ests'!L463))/'Data with Vol Ests'!I462</f>
        <v>5120.2578325908871</v>
      </c>
      <c r="D462" s="4">
        <f>'Data with Vol Ests'!N$502*('Data with Vol Ests'!N462+('Data with Vol Ests'!N463-'Data with Vol Ests'!N462)*('Data with Vol Ests'!Q$503/'Data with Vol Ests'!Q463))/'Data with Vol Ests'!N462</f>
        <v>4128.7809253330634</v>
      </c>
      <c r="E462" s="4">
        <f>'Data with Vol Ests'!S$502*('Data with Vol Ests'!S462+('Data with Vol Ests'!S463-'Data with Vol Ests'!S462)*('Data with Vol Ests'!V$503/'Data with Vol Ests'!V463))/'Data with Vol Ests'!S462</f>
        <v>12030.281588034353</v>
      </c>
      <c r="G462" s="5">
        <f>$L$2*B462/Data!C$502+$M$2*C462/Data!D$502+$N$2*D462/Data!E$502+$O$2*E462/Data!F$502</f>
        <v>9931.4716789533486</v>
      </c>
      <c r="I462" s="5">
        <f t="shared" si="7"/>
        <v>68.528321046651399</v>
      </c>
    </row>
    <row r="463" spans="1:9" x14ac:dyDescent="0.25">
      <c r="A463">
        <f>Data!A464</f>
        <v>461</v>
      </c>
      <c r="B463" s="4">
        <f>'Data with Vol Ests'!D$502*('Data with Vol Ests'!D463+('Data with Vol Ests'!D464-'Data with Vol Ests'!D463)*('Data with Vol Ests'!G$503/'Data with Vol Ests'!G464))/'Data with Vol Ests'!D463</f>
        <v>11448.105636636605</v>
      </c>
      <c r="C463" s="4">
        <f>'Data with Vol Ests'!I$502*('Data with Vol Ests'!I463+('Data with Vol Ests'!I464-'Data with Vol Ests'!I463)*('Data with Vol Ests'!L$503/'Data with Vol Ests'!L464))/'Data with Vol Ests'!I463</f>
        <v>5210.0553576469501</v>
      </c>
      <c r="D463" s="4">
        <f>'Data with Vol Ests'!N$502*('Data with Vol Ests'!N463+('Data with Vol Ests'!N464-'Data with Vol Ests'!N463)*('Data with Vol Ests'!Q$503/'Data with Vol Ests'!Q464))/'Data with Vol Ests'!N463</f>
        <v>4219.2683473961943</v>
      </c>
      <c r="E463" s="4">
        <f>'Data with Vol Ests'!S$502*('Data with Vol Ests'!S463+('Data with Vol Ests'!S464-'Data with Vol Ests'!S463)*('Data with Vol Ests'!V$503/'Data with Vol Ests'!V464))/'Data with Vol Ests'!S463</f>
        <v>11756.665613827634</v>
      </c>
      <c r="G463" s="5">
        <f>$L$2*B463/Data!C$502+$M$2*C463/Data!D$502+$N$2*D463/Data!E$502+$O$2*E463/Data!F$502</f>
        <v>10263.858207569783</v>
      </c>
      <c r="I463" s="5">
        <f t="shared" si="7"/>
        <v>-263.85820756978319</v>
      </c>
    </row>
    <row r="464" spans="1:9" x14ac:dyDescent="0.25">
      <c r="A464">
        <f>Data!A465</f>
        <v>462</v>
      </c>
      <c r="B464" s="4">
        <f>'Data with Vol Ests'!D$502*('Data with Vol Ests'!D464+('Data with Vol Ests'!D465-'Data with Vol Ests'!D464)*('Data with Vol Ests'!G$503/'Data with Vol Ests'!G465))/'Data with Vol Ests'!D464</f>
        <v>11295.852976049609</v>
      </c>
      <c r="C464" s="4">
        <f>'Data with Vol Ests'!I$502*('Data with Vol Ests'!I464+('Data with Vol Ests'!I465-'Data with Vol Ests'!I464)*('Data with Vol Ests'!L$503/'Data with Vol Ests'!L465))/'Data with Vol Ests'!I464</f>
        <v>5403.779712038111</v>
      </c>
      <c r="D464" s="4">
        <f>'Data with Vol Ests'!N$502*('Data with Vol Ests'!N464+('Data with Vol Ests'!N465-'Data with Vol Ests'!N464)*('Data with Vol Ests'!Q$503/'Data with Vol Ests'!Q465))/'Data with Vol Ests'!N464</f>
        <v>4384.1978710338335</v>
      </c>
      <c r="E464" s="4">
        <f>'Data with Vol Ests'!S$502*('Data with Vol Ests'!S464+('Data with Vol Ests'!S465-'Data with Vol Ests'!S464)*('Data with Vol Ests'!V$503/'Data with Vol Ests'!V465))/'Data with Vol Ests'!S464</f>
        <v>12277.748164148319</v>
      </c>
      <c r="G464" s="5">
        <f>$L$2*B464/Data!C$502+$M$2*C464/Data!D$502+$N$2*D464/Data!E$502+$O$2*E464/Data!F$502</f>
        <v>10447.760403444605</v>
      </c>
      <c r="I464" s="5">
        <f t="shared" si="7"/>
        <v>-447.76040344460489</v>
      </c>
    </row>
    <row r="465" spans="1:9" x14ac:dyDescent="0.25">
      <c r="A465">
        <f>Data!A466</f>
        <v>463</v>
      </c>
      <c r="B465" s="4">
        <f>'Data with Vol Ests'!D$502*('Data with Vol Ests'!D465+('Data with Vol Ests'!D466-'Data with Vol Ests'!D465)*('Data with Vol Ests'!G$503/'Data with Vol Ests'!G466))/'Data with Vol Ests'!D465</f>
        <v>10726.901000866532</v>
      </c>
      <c r="C465" s="4">
        <f>'Data with Vol Ests'!I$502*('Data with Vol Ests'!I465+('Data with Vol Ests'!I466-'Data with Vol Ests'!I465)*('Data with Vol Ests'!L$503/'Data with Vol Ests'!L466))/'Data with Vol Ests'!I465</f>
        <v>5179.8191114873343</v>
      </c>
      <c r="D465" s="4">
        <f>'Data with Vol Ests'!N$502*('Data with Vol Ests'!N465+('Data with Vol Ests'!N466-'Data with Vol Ests'!N465)*('Data with Vol Ests'!Q$503/'Data with Vol Ests'!Q466))/'Data with Vol Ests'!N465</f>
        <v>4211.2610448895821</v>
      </c>
      <c r="E465" s="4">
        <f>'Data with Vol Ests'!S$502*('Data with Vol Ests'!S465+('Data with Vol Ests'!S466-'Data with Vol Ests'!S465)*('Data with Vol Ests'!V$503/'Data with Vol Ests'!V466))/'Data with Vol Ests'!S465</f>
        <v>12017.997620661672</v>
      </c>
      <c r="G465" s="5">
        <f>$L$2*B465/Data!C$502+$M$2*C465/Data!D$502+$N$2*D465/Data!E$502+$O$2*E465/Data!F$502</f>
        <v>10020.76075357132</v>
      </c>
      <c r="I465" s="5">
        <f t="shared" si="7"/>
        <v>-20.760753571319583</v>
      </c>
    </row>
    <row r="466" spans="1:9" x14ac:dyDescent="0.25">
      <c r="A466">
        <f>Data!A467</f>
        <v>464</v>
      </c>
      <c r="B466" s="4">
        <f>'Data with Vol Ests'!D$502*('Data with Vol Ests'!D466+('Data with Vol Ests'!D467-'Data with Vol Ests'!D466)*('Data with Vol Ests'!G$503/'Data with Vol Ests'!G467))/'Data with Vol Ests'!D466</f>
        <v>10947.618275921797</v>
      </c>
      <c r="C466" s="4">
        <f>'Data with Vol Ests'!I$502*('Data with Vol Ests'!I466+('Data with Vol Ests'!I467-'Data with Vol Ests'!I466)*('Data with Vol Ests'!L$503/'Data with Vol Ests'!L467))/'Data with Vol Ests'!I466</f>
        <v>5081.6738473128798</v>
      </c>
      <c r="D466" s="4">
        <f>'Data with Vol Ests'!N$502*('Data with Vol Ests'!N466+('Data with Vol Ests'!N467-'Data with Vol Ests'!N466)*('Data with Vol Ests'!Q$503/'Data with Vol Ests'!Q467))/'Data with Vol Ests'!N466</f>
        <v>4073.8219356471991</v>
      </c>
      <c r="E466" s="4">
        <f>'Data with Vol Ests'!S$502*('Data with Vol Ests'!S466+('Data with Vol Ests'!S467-'Data with Vol Ests'!S466)*('Data with Vol Ests'!V$503/'Data with Vol Ests'!V467))/'Data with Vol Ests'!S466</f>
        <v>11636.730523204678</v>
      </c>
      <c r="G466" s="5">
        <f>$L$2*B466/Data!C$502+$M$2*C466/Data!D$502+$N$2*D466/Data!E$502+$O$2*E466/Data!F$502</f>
        <v>9948.1910122266763</v>
      </c>
      <c r="I466" s="5">
        <f t="shared" si="7"/>
        <v>51.808987773323679</v>
      </c>
    </row>
    <row r="467" spans="1:9" x14ac:dyDescent="0.25">
      <c r="A467">
        <f>Data!A468</f>
        <v>465</v>
      </c>
      <c r="B467" s="4">
        <f>'Data with Vol Ests'!D$502*('Data with Vol Ests'!D467+('Data with Vol Ests'!D468-'Data with Vol Ests'!D467)*('Data with Vol Ests'!G$503/'Data with Vol Ests'!G468))/'Data with Vol Ests'!D467</f>
        <v>10959.336478576281</v>
      </c>
      <c r="C467" s="4">
        <f>'Data with Vol Ests'!I$502*('Data with Vol Ests'!I467+('Data with Vol Ests'!I468-'Data with Vol Ests'!I467)*('Data with Vol Ests'!L$503/'Data with Vol Ests'!L468))/'Data with Vol Ests'!I467</f>
        <v>5125.7562733068844</v>
      </c>
      <c r="D467" s="4">
        <f>'Data with Vol Ests'!N$502*('Data with Vol Ests'!N467+('Data with Vol Ests'!N468-'Data with Vol Ests'!N467)*('Data with Vol Ests'!Q$503/'Data with Vol Ests'!Q468))/'Data with Vol Ests'!N467</f>
        <v>4160.4485766343587</v>
      </c>
      <c r="E467" s="4">
        <f>'Data with Vol Ests'!S$502*('Data with Vol Ests'!S467+('Data with Vol Ests'!S468-'Data with Vol Ests'!S467)*('Data with Vol Ests'!V$503/'Data with Vol Ests'!V468))/'Data with Vol Ests'!S467</f>
        <v>11798.761278546241</v>
      </c>
      <c r="G467" s="5">
        <f>$L$2*B467/Data!C$502+$M$2*C467/Data!D$502+$N$2*D467/Data!E$502+$O$2*E467/Data!F$502</f>
        <v>10026.276728113924</v>
      </c>
      <c r="I467" s="5">
        <f t="shared" si="7"/>
        <v>-26.276728113924037</v>
      </c>
    </row>
    <row r="468" spans="1:9" x14ac:dyDescent="0.25">
      <c r="A468">
        <f>Data!A469</f>
        <v>466</v>
      </c>
      <c r="B468" s="4">
        <f>'Data with Vol Ests'!D$502*('Data with Vol Ests'!D468+('Data with Vol Ests'!D469-'Data with Vol Ests'!D468)*('Data with Vol Ests'!G$503/'Data with Vol Ests'!G469))/'Data with Vol Ests'!D468</f>
        <v>11531.614480071821</v>
      </c>
      <c r="C468" s="4">
        <f>'Data with Vol Ests'!I$502*('Data with Vol Ests'!I468+('Data with Vol Ests'!I469-'Data with Vol Ests'!I468)*('Data with Vol Ests'!L$503/'Data with Vol Ests'!L469))/'Data with Vol Ests'!I468</f>
        <v>5482.9522757641262</v>
      </c>
      <c r="D468" s="4">
        <f>'Data with Vol Ests'!N$502*('Data with Vol Ests'!N468+('Data with Vol Ests'!N469-'Data with Vol Ests'!N468)*('Data with Vol Ests'!Q$503/'Data with Vol Ests'!Q469))/'Data with Vol Ests'!N468</f>
        <v>4441.2711735109788</v>
      </c>
      <c r="E468" s="4">
        <f>'Data with Vol Ests'!S$502*('Data with Vol Ests'!S468+('Data with Vol Ests'!S469-'Data with Vol Ests'!S468)*('Data with Vol Ests'!V$503/'Data with Vol Ests'!V469))/'Data with Vol Ests'!S468</f>
        <v>11982.205667846563</v>
      </c>
      <c r="G468" s="5">
        <f>$L$2*B468/Data!C$502+$M$2*C468/Data!D$502+$N$2*D468/Data!E$502+$O$2*E468/Data!F$502</f>
        <v>10546.570491300705</v>
      </c>
      <c r="I468" s="5">
        <f t="shared" si="7"/>
        <v>-546.57049130070482</v>
      </c>
    </row>
    <row r="469" spans="1:9" x14ac:dyDescent="0.25">
      <c r="A469">
        <f>Data!A470</f>
        <v>467</v>
      </c>
      <c r="B469" s="4">
        <f>'Data with Vol Ests'!D$502*('Data with Vol Ests'!D469+('Data with Vol Ests'!D470-'Data with Vol Ests'!D469)*('Data with Vol Ests'!G$503/'Data with Vol Ests'!G470))/'Data with Vol Ests'!D469</f>
        <v>11076.812220330996</v>
      </c>
      <c r="C469" s="4">
        <f>'Data with Vol Ests'!I$502*('Data with Vol Ests'!I469+('Data with Vol Ests'!I470-'Data with Vol Ests'!I469)*('Data with Vol Ests'!L$503/'Data with Vol Ests'!L470))/'Data with Vol Ests'!I469</f>
        <v>5258.2671792925266</v>
      </c>
      <c r="D469" s="4">
        <f>'Data with Vol Ests'!N$502*('Data with Vol Ests'!N469+('Data with Vol Ests'!N470-'Data with Vol Ests'!N469)*('Data with Vol Ests'!Q$503/'Data with Vol Ests'!Q470))/'Data with Vol Ests'!N469</f>
        <v>4343.0794950216214</v>
      </c>
      <c r="E469" s="4">
        <f>'Data with Vol Ests'!S$502*('Data with Vol Ests'!S469+('Data with Vol Ests'!S470-'Data with Vol Ests'!S469)*('Data with Vol Ests'!V$503/'Data with Vol Ests'!V470))/'Data with Vol Ests'!S469</f>
        <v>12467.942869706258</v>
      </c>
      <c r="G469" s="5">
        <f>$L$2*B469/Data!C$502+$M$2*C469/Data!D$502+$N$2*D469/Data!E$502+$O$2*E469/Data!F$502</f>
        <v>10302.558016864477</v>
      </c>
      <c r="I469" s="5">
        <f t="shared" si="7"/>
        <v>-302.55801686447739</v>
      </c>
    </row>
    <row r="470" spans="1:9" x14ac:dyDescent="0.25">
      <c r="A470">
        <f>Data!A471</f>
        <v>468</v>
      </c>
      <c r="B470" s="4">
        <f>'Data with Vol Ests'!D$502*('Data with Vol Ests'!D470+('Data with Vol Ests'!D471-'Data with Vol Ests'!D470)*('Data with Vol Ests'!G$503/'Data with Vol Ests'!G471))/'Data with Vol Ests'!D470</f>
        <v>10708.872483905234</v>
      </c>
      <c r="C470" s="4">
        <f>'Data with Vol Ests'!I$502*('Data with Vol Ests'!I470+('Data with Vol Ests'!I471-'Data with Vol Ests'!I470)*('Data with Vol Ests'!L$503/'Data with Vol Ests'!L471))/'Data with Vol Ests'!I470</f>
        <v>5179.9870884012116</v>
      </c>
      <c r="D470" s="4">
        <f>'Data with Vol Ests'!N$502*('Data with Vol Ests'!N470+('Data with Vol Ests'!N471-'Data with Vol Ests'!N470)*('Data with Vol Ests'!Q$503/'Data with Vol Ests'!Q471))/'Data with Vol Ests'!N470</f>
        <v>4243.7188437936811</v>
      </c>
      <c r="E470" s="4">
        <f>'Data with Vol Ests'!S$502*('Data with Vol Ests'!S470+('Data with Vol Ests'!S471-'Data with Vol Ests'!S470)*('Data with Vol Ests'!V$503/'Data with Vol Ests'!V471))/'Data with Vol Ests'!S470</f>
        <v>11847.168428044555</v>
      </c>
      <c r="G470" s="5">
        <f>$L$2*B470/Data!C$502+$M$2*C470/Data!D$502+$N$2*D470/Data!E$502+$O$2*E470/Data!F$502</f>
        <v>9993.8853064958621</v>
      </c>
      <c r="I470" s="5">
        <f t="shared" si="7"/>
        <v>6.1146935041379038</v>
      </c>
    </row>
    <row r="471" spans="1:9" x14ac:dyDescent="0.25">
      <c r="A471">
        <f>Data!A472</f>
        <v>469</v>
      </c>
      <c r="B471" s="4">
        <f>'Data with Vol Ests'!D$502*('Data with Vol Ests'!D471+('Data with Vol Ests'!D472-'Data with Vol Ests'!D471)*('Data with Vol Ests'!G$503/'Data with Vol Ests'!G472))/'Data with Vol Ests'!D471</f>
        <v>11444.094346715025</v>
      </c>
      <c r="C471" s="4">
        <f>'Data with Vol Ests'!I$502*('Data with Vol Ests'!I471+('Data with Vol Ests'!I472-'Data with Vol Ests'!I471)*('Data with Vol Ests'!L$503/'Data with Vol Ests'!L472))/'Data with Vol Ests'!I471</f>
        <v>5220.9008843102383</v>
      </c>
      <c r="D471" s="4">
        <f>'Data with Vol Ests'!N$502*('Data with Vol Ests'!N471+('Data with Vol Ests'!N472-'Data with Vol Ests'!N471)*('Data with Vol Ests'!Q$503/'Data with Vol Ests'!Q472))/'Data with Vol Ests'!N471</f>
        <v>4292.6034486862054</v>
      </c>
      <c r="E471" s="4">
        <f>'Data with Vol Ests'!S$502*('Data with Vol Ests'!S471+('Data with Vol Ests'!S472-'Data with Vol Ests'!S471)*('Data with Vol Ests'!V$503/'Data with Vol Ests'!V472))/'Data with Vol Ests'!S471</f>
        <v>12061.256206453796</v>
      </c>
      <c r="G471" s="5">
        <f>$L$2*B471/Data!C$502+$M$2*C471/Data!D$502+$N$2*D471/Data!E$502+$O$2*E471/Data!F$502</f>
        <v>10336.86772501666</v>
      </c>
      <c r="I471" s="5">
        <f t="shared" si="7"/>
        <v>-336.86772501666019</v>
      </c>
    </row>
    <row r="472" spans="1:9" x14ac:dyDescent="0.25">
      <c r="A472">
        <f>Data!A473</f>
        <v>470</v>
      </c>
      <c r="B472" s="4">
        <f>'Data with Vol Ests'!D$502*('Data with Vol Ests'!D472+('Data with Vol Ests'!D473-'Data with Vol Ests'!D472)*('Data with Vol Ests'!G$503/'Data with Vol Ests'!G473))/'Data with Vol Ests'!D472</f>
        <v>11083.575224887012</v>
      </c>
      <c r="C472" s="4">
        <f>'Data with Vol Ests'!I$502*('Data with Vol Ests'!I472+('Data with Vol Ests'!I473-'Data with Vol Ests'!I472)*('Data with Vol Ests'!L$503/'Data with Vol Ests'!L473))/'Data with Vol Ests'!I472</f>
        <v>5307.5067646888929</v>
      </c>
      <c r="D472" s="4">
        <f>'Data with Vol Ests'!N$502*('Data with Vol Ests'!N472+('Data with Vol Ests'!N473-'Data with Vol Ests'!N472)*('Data with Vol Ests'!Q$503/'Data with Vol Ests'!Q473))/'Data with Vol Ests'!N472</f>
        <v>4317.2752675827687</v>
      </c>
      <c r="E472" s="4">
        <f>'Data with Vol Ests'!S$502*('Data with Vol Ests'!S472+('Data with Vol Ests'!S473-'Data with Vol Ests'!S472)*('Data with Vol Ests'!V$503/'Data with Vol Ests'!V473))/'Data with Vol Ests'!S472</f>
        <v>12346.094626645085</v>
      </c>
      <c r="G472" s="5">
        <f>$L$2*B472/Data!C$502+$M$2*C472/Data!D$502+$N$2*D472/Data!E$502+$O$2*E472/Data!F$502</f>
        <v>10307.65978925532</v>
      </c>
      <c r="I472" s="5">
        <f t="shared" si="7"/>
        <v>-307.65978925531999</v>
      </c>
    </row>
    <row r="473" spans="1:9" x14ac:dyDescent="0.25">
      <c r="A473">
        <f>Data!A474</f>
        <v>471</v>
      </c>
      <c r="B473" s="4">
        <f>'Data with Vol Ests'!D$502*('Data with Vol Ests'!D473+('Data with Vol Ests'!D474-'Data with Vol Ests'!D473)*('Data with Vol Ests'!G$503/'Data with Vol Ests'!G474))/'Data with Vol Ests'!D473</f>
        <v>10838.410272821473</v>
      </c>
      <c r="C473" s="4">
        <f>'Data with Vol Ests'!I$502*('Data with Vol Ests'!I473+('Data with Vol Ests'!I474-'Data with Vol Ests'!I473)*('Data with Vol Ests'!L$503/'Data with Vol Ests'!L474))/'Data with Vol Ests'!I473</f>
        <v>5181.5836448579767</v>
      </c>
      <c r="D473" s="4">
        <f>'Data with Vol Ests'!N$502*('Data with Vol Ests'!N473+('Data with Vol Ests'!N474-'Data with Vol Ests'!N473)*('Data with Vol Ests'!Q$503/'Data with Vol Ests'!Q474))/'Data with Vol Ests'!N473</f>
        <v>4187.8251556656551</v>
      </c>
      <c r="E473" s="4">
        <f>'Data with Vol Ests'!S$502*('Data with Vol Ests'!S473+('Data with Vol Ests'!S474-'Data with Vol Ests'!S473)*('Data with Vol Ests'!V$503/'Data with Vol Ests'!V474))/'Data with Vol Ests'!S473</f>
        <v>11849.640821031926</v>
      </c>
      <c r="G473" s="5">
        <f>$L$2*B473/Data!C$502+$M$2*C473/Data!D$502+$N$2*D473/Data!E$502+$O$2*E473/Data!F$502</f>
        <v>10029.514395355025</v>
      </c>
      <c r="I473" s="5">
        <f t="shared" si="7"/>
        <v>-29.514395355025044</v>
      </c>
    </row>
    <row r="474" spans="1:9" x14ac:dyDescent="0.25">
      <c r="A474">
        <f>Data!A475</f>
        <v>472</v>
      </c>
      <c r="B474" s="4">
        <f>'Data with Vol Ests'!D$502*('Data with Vol Ests'!D474+('Data with Vol Ests'!D475-'Data with Vol Ests'!D474)*('Data with Vol Ests'!G$503/'Data with Vol Ests'!G475))/'Data with Vol Ests'!D474</f>
        <v>10874.679386367738</v>
      </c>
      <c r="C474" s="4">
        <f>'Data with Vol Ests'!I$502*('Data with Vol Ests'!I474+('Data with Vol Ests'!I475-'Data with Vol Ests'!I474)*('Data with Vol Ests'!L$503/'Data with Vol Ests'!L475))/'Data with Vol Ests'!I474</f>
        <v>5009.7070817574913</v>
      </c>
      <c r="D474" s="4">
        <f>'Data with Vol Ests'!N$502*('Data with Vol Ests'!N474+('Data with Vol Ests'!N475-'Data with Vol Ests'!N474)*('Data with Vol Ests'!Q$503/'Data with Vol Ests'!Q475))/'Data with Vol Ests'!N474</f>
        <v>3994.3749669049562</v>
      </c>
      <c r="E474" s="4">
        <f>'Data with Vol Ests'!S$502*('Data with Vol Ests'!S474+('Data with Vol Ests'!S475-'Data with Vol Ests'!S474)*('Data with Vol Ests'!V$503/'Data with Vol Ests'!V475))/'Data with Vol Ests'!S474</f>
        <v>11651.297517339242</v>
      </c>
      <c r="G474" s="5">
        <f>$L$2*B474/Data!C$502+$M$2*C474/Data!D$502+$N$2*D474/Data!E$502+$O$2*E474/Data!F$502</f>
        <v>9861.9654217014868</v>
      </c>
      <c r="I474" s="5">
        <f t="shared" si="7"/>
        <v>138.03457829851322</v>
      </c>
    </row>
    <row r="475" spans="1:9" x14ac:dyDescent="0.25">
      <c r="A475">
        <f>Data!A476</f>
        <v>473</v>
      </c>
      <c r="B475" s="4">
        <f>'Data with Vol Ests'!D$502*('Data with Vol Ests'!D475+('Data with Vol Ests'!D476-'Data with Vol Ests'!D475)*('Data with Vol Ests'!G$503/'Data with Vol Ests'!G476))/'Data with Vol Ests'!D475</f>
        <v>11136.966988109598</v>
      </c>
      <c r="C475" s="4">
        <f>'Data with Vol Ests'!I$502*('Data with Vol Ests'!I475+('Data with Vol Ests'!I476-'Data with Vol Ests'!I475)*('Data with Vol Ests'!L$503/'Data with Vol Ests'!L476))/'Data with Vol Ests'!I475</f>
        <v>5303.5474094661977</v>
      </c>
      <c r="D475" s="4">
        <f>'Data with Vol Ests'!N$502*('Data with Vol Ests'!N475+('Data with Vol Ests'!N476-'Data with Vol Ests'!N475)*('Data with Vol Ests'!Q$503/'Data with Vol Ests'!Q476))/'Data with Vol Ests'!N475</f>
        <v>4261.446505805452</v>
      </c>
      <c r="E475" s="4">
        <f>'Data with Vol Ests'!S$502*('Data with Vol Ests'!S475+('Data with Vol Ests'!S476-'Data with Vol Ests'!S475)*('Data with Vol Ests'!V$503/'Data with Vol Ests'!V476))/'Data with Vol Ests'!S475</f>
        <v>11923.705450913711</v>
      </c>
      <c r="G475" s="5">
        <f>$L$2*B475/Data!C$502+$M$2*C475/Data!D$502+$N$2*D475/Data!E$502+$O$2*E475/Data!F$502</f>
        <v>10241.759063833422</v>
      </c>
      <c r="I475" s="5">
        <f t="shared" si="7"/>
        <v>-241.75906383342226</v>
      </c>
    </row>
    <row r="476" spans="1:9" x14ac:dyDescent="0.25">
      <c r="A476">
        <f>Data!A477</f>
        <v>474</v>
      </c>
      <c r="B476" s="4">
        <f>'Data with Vol Ests'!D$502*('Data with Vol Ests'!D476+('Data with Vol Ests'!D477-'Data with Vol Ests'!D476)*('Data with Vol Ests'!G$503/'Data with Vol Ests'!G477))/'Data with Vol Ests'!D476</f>
        <v>11083.974059703618</v>
      </c>
      <c r="C476" s="4">
        <f>'Data with Vol Ests'!I$502*('Data with Vol Ests'!I476+('Data with Vol Ests'!I477-'Data with Vol Ests'!I476)*('Data with Vol Ests'!L$503/'Data with Vol Ests'!L477))/'Data with Vol Ests'!I476</f>
        <v>5103.3418187076031</v>
      </c>
      <c r="D476" s="4">
        <f>'Data with Vol Ests'!N$502*('Data with Vol Ests'!N476+('Data with Vol Ests'!N477-'Data with Vol Ests'!N476)*('Data with Vol Ests'!Q$503/'Data with Vol Ests'!Q477))/'Data with Vol Ests'!N476</f>
        <v>4291.5269814966268</v>
      </c>
      <c r="E476" s="4">
        <f>'Data with Vol Ests'!S$502*('Data with Vol Ests'!S476+('Data with Vol Ests'!S477-'Data with Vol Ests'!S476)*('Data with Vol Ests'!V$503/'Data with Vol Ests'!V477))/'Data with Vol Ests'!S476</f>
        <v>12087.371755740258</v>
      </c>
      <c r="G476" s="5">
        <f>$L$2*B476/Data!C$502+$M$2*C476/Data!D$502+$N$2*D476/Data!E$502+$O$2*E476/Data!F$502</f>
        <v>10138.637498140641</v>
      </c>
      <c r="I476" s="5">
        <f t="shared" si="7"/>
        <v>-138.63749814064067</v>
      </c>
    </row>
    <row r="477" spans="1:9" x14ac:dyDescent="0.25">
      <c r="A477">
        <f>Data!A478</f>
        <v>475</v>
      </c>
      <c r="B477" s="4">
        <f>'Data with Vol Ests'!D$502*('Data with Vol Ests'!D477+('Data with Vol Ests'!D478-'Data with Vol Ests'!D477)*('Data with Vol Ests'!G$503/'Data with Vol Ests'!G478))/'Data with Vol Ests'!D477</f>
        <v>10761.432511706322</v>
      </c>
      <c r="C477" s="4">
        <f>'Data with Vol Ests'!I$502*('Data with Vol Ests'!I477+('Data with Vol Ests'!I478-'Data with Vol Ests'!I477)*('Data with Vol Ests'!L$503/'Data with Vol Ests'!L478))/'Data with Vol Ests'!I477</f>
        <v>5186.6096619894852</v>
      </c>
      <c r="D477" s="4">
        <f>'Data with Vol Ests'!N$502*('Data with Vol Ests'!N477+('Data with Vol Ests'!N478-'Data with Vol Ests'!N477)*('Data with Vol Ests'!Q$503/'Data with Vol Ests'!Q478))/'Data with Vol Ests'!N477</f>
        <v>4217.2076644947938</v>
      </c>
      <c r="E477" s="4">
        <f>'Data with Vol Ests'!S$502*('Data with Vol Ests'!S477+('Data with Vol Ests'!S478-'Data with Vol Ests'!S477)*('Data with Vol Ests'!V$503/'Data with Vol Ests'!V478))/'Data with Vol Ests'!S477</f>
        <v>12199.393981739957</v>
      </c>
      <c r="G477" s="5">
        <f>$L$2*B477/Data!C$502+$M$2*C477/Data!D$502+$N$2*D477/Data!E$502+$O$2*E477/Data!F$502</f>
        <v>10068.909297672702</v>
      </c>
      <c r="I477" s="5">
        <f t="shared" si="7"/>
        <v>-68.909297672702451</v>
      </c>
    </row>
    <row r="478" spans="1:9" x14ac:dyDescent="0.25">
      <c r="A478">
        <f>Data!A479</f>
        <v>476</v>
      </c>
      <c r="B478" s="4">
        <f>'Data with Vol Ests'!D$502*('Data with Vol Ests'!D478+('Data with Vol Ests'!D479-'Data with Vol Ests'!D478)*('Data with Vol Ests'!G$503/'Data with Vol Ests'!G479))/'Data with Vol Ests'!D478</f>
        <v>10831.118407919505</v>
      </c>
      <c r="C478" s="4">
        <f>'Data with Vol Ests'!I$502*('Data with Vol Ests'!I478+('Data with Vol Ests'!I479-'Data with Vol Ests'!I478)*('Data with Vol Ests'!L$503/'Data with Vol Ests'!L479))/'Data with Vol Ests'!I478</f>
        <v>4894.3882639387748</v>
      </c>
      <c r="D478" s="4">
        <f>'Data with Vol Ests'!N$502*('Data with Vol Ests'!N478+('Data with Vol Ests'!N479-'Data with Vol Ests'!N478)*('Data with Vol Ests'!Q$503/'Data with Vol Ests'!Q479))/'Data with Vol Ests'!N478</f>
        <v>3986.1432197334589</v>
      </c>
      <c r="E478" s="4">
        <f>'Data with Vol Ests'!S$502*('Data with Vol Ests'!S478+('Data with Vol Ests'!S479-'Data with Vol Ests'!S478)*('Data with Vol Ests'!V$503/'Data with Vol Ests'!V479))/'Data with Vol Ests'!S478</f>
        <v>11609.919483067753</v>
      </c>
      <c r="G478" s="5">
        <f>$L$2*B478/Data!C$502+$M$2*C478/Data!D$502+$N$2*D478/Data!E$502+$O$2*E478/Data!F$502</f>
        <v>9769.1445580138643</v>
      </c>
      <c r="I478" s="5">
        <f t="shared" si="7"/>
        <v>230.8554419861357</v>
      </c>
    </row>
    <row r="479" spans="1:9" x14ac:dyDescent="0.25">
      <c r="A479">
        <f>Data!A480</f>
        <v>477</v>
      </c>
      <c r="B479" s="4">
        <f>'Data with Vol Ests'!D$502*('Data with Vol Ests'!D479+('Data with Vol Ests'!D480-'Data with Vol Ests'!D479)*('Data with Vol Ests'!G$503/'Data with Vol Ests'!G480))/'Data with Vol Ests'!D479</f>
        <v>11124.902250898609</v>
      </c>
      <c r="C479" s="4">
        <f>'Data with Vol Ests'!I$502*('Data with Vol Ests'!I479+('Data with Vol Ests'!I480-'Data with Vol Ests'!I479)*('Data with Vol Ests'!L$503/'Data with Vol Ests'!L480))/'Data with Vol Ests'!I479</f>
        <v>5310.3801230408526</v>
      </c>
      <c r="D479" s="4">
        <f>'Data with Vol Ests'!N$502*('Data with Vol Ests'!N479+('Data with Vol Ests'!N480-'Data with Vol Ests'!N479)*('Data with Vol Ests'!Q$503/'Data with Vol Ests'!Q480))/'Data with Vol Ests'!N479</f>
        <v>4292.2472331456484</v>
      </c>
      <c r="E479" s="4">
        <f>'Data with Vol Ests'!S$502*('Data with Vol Ests'!S479+('Data with Vol Ests'!S480-'Data with Vol Ests'!S479)*('Data with Vol Ests'!V$503/'Data with Vol Ests'!V480))/'Data with Vol Ests'!S479</f>
        <v>11989.339796107675</v>
      </c>
      <c r="G479" s="5">
        <f>$L$2*B479/Data!C$502+$M$2*C479/Data!D$502+$N$2*D479/Data!E$502+$O$2*E479/Data!F$502</f>
        <v>10259.644764596116</v>
      </c>
      <c r="I479" s="5">
        <f t="shared" si="7"/>
        <v>-259.64476459611615</v>
      </c>
    </row>
    <row r="480" spans="1:9" x14ac:dyDescent="0.25">
      <c r="A480">
        <f>Data!A481</f>
        <v>478</v>
      </c>
      <c r="B480" s="4">
        <f>'Data with Vol Ests'!D$502*('Data with Vol Ests'!D480+('Data with Vol Ests'!D481-'Data with Vol Ests'!D480)*('Data with Vol Ests'!G$503/'Data with Vol Ests'!G481))/'Data with Vol Ests'!D480</f>
        <v>11041.509940830369</v>
      </c>
      <c r="C480" s="4">
        <f>'Data with Vol Ests'!I$502*('Data with Vol Ests'!I480+('Data with Vol Ests'!I481-'Data with Vol Ests'!I480)*('Data with Vol Ests'!L$503/'Data with Vol Ests'!L481))/'Data with Vol Ests'!I480</f>
        <v>5193.4555306780276</v>
      </c>
      <c r="D480" s="4">
        <f>'Data with Vol Ests'!N$502*('Data with Vol Ests'!N480+('Data with Vol Ests'!N481-'Data with Vol Ests'!N480)*('Data with Vol Ests'!Q$503/'Data with Vol Ests'!Q481))/'Data with Vol Ests'!N480</f>
        <v>4103.821188418885</v>
      </c>
      <c r="E480" s="4">
        <f>'Data with Vol Ests'!S$502*('Data with Vol Ests'!S480+('Data with Vol Ests'!S481-'Data with Vol Ests'!S480)*('Data with Vol Ests'!V$503/'Data with Vol Ests'!V481))/'Data with Vol Ests'!S480</f>
        <v>11874.392193358466</v>
      </c>
      <c r="G480" s="5">
        <f>$L$2*B480/Data!C$502+$M$2*C480/Data!D$502+$N$2*D480/Data!E$502+$O$2*E480/Data!F$502</f>
        <v>10095.220776695525</v>
      </c>
      <c r="I480" s="5">
        <f t="shared" si="7"/>
        <v>-95.220776695525274</v>
      </c>
    </row>
    <row r="481" spans="1:9" x14ac:dyDescent="0.25">
      <c r="A481">
        <f>Data!A482</f>
        <v>479</v>
      </c>
      <c r="B481" s="4">
        <f>'Data with Vol Ests'!D$502*('Data with Vol Ests'!D481+('Data with Vol Ests'!D482-'Data with Vol Ests'!D481)*('Data with Vol Ests'!G$503/'Data with Vol Ests'!G482))/'Data with Vol Ests'!D481</f>
        <v>11332.218595572618</v>
      </c>
      <c r="C481" s="4">
        <f>'Data with Vol Ests'!I$502*('Data with Vol Ests'!I481+('Data with Vol Ests'!I482-'Data with Vol Ests'!I481)*('Data with Vol Ests'!L$503/'Data with Vol Ests'!L482))/'Data with Vol Ests'!I481</f>
        <v>5506.4624729180759</v>
      </c>
      <c r="D481" s="4">
        <f>'Data with Vol Ests'!N$502*('Data with Vol Ests'!N481+('Data with Vol Ests'!N482-'Data with Vol Ests'!N481)*('Data with Vol Ests'!Q$503/'Data with Vol Ests'!Q482))/'Data with Vol Ests'!N481</f>
        <v>4422.2431669154184</v>
      </c>
      <c r="E481" s="4">
        <f>'Data with Vol Ests'!S$502*('Data with Vol Ests'!S481+('Data with Vol Ests'!S482-'Data with Vol Ests'!S481)*('Data with Vol Ests'!V$503/'Data with Vol Ests'!V482))/'Data with Vol Ests'!S481</f>
        <v>11888.680494395338</v>
      </c>
      <c r="G481" s="5">
        <f>$L$2*B481/Data!C$502+$M$2*C481/Data!D$502+$N$2*D481/Data!E$502+$O$2*E481/Data!F$502</f>
        <v>10466.669240158084</v>
      </c>
      <c r="I481" s="5">
        <f t="shared" si="7"/>
        <v>-466.66924015808399</v>
      </c>
    </row>
    <row r="482" spans="1:9" x14ac:dyDescent="0.25">
      <c r="A482">
        <f>Data!A483</f>
        <v>480</v>
      </c>
      <c r="B482" s="4">
        <f>'Data with Vol Ests'!D$502*('Data with Vol Ests'!D482+('Data with Vol Ests'!D483-'Data with Vol Ests'!D482)*('Data with Vol Ests'!G$503/'Data with Vol Ests'!G483))/'Data with Vol Ests'!D482</f>
        <v>10696.73584921393</v>
      </c>
      <c r="C482" s="4">
        <f>'Data with Vol Ests'!I$502*('Data with Vol Ests'!I482+('Data with Vol Ests'!I483-'Data with Vol Ests'!I482)*('Data with Vol Ests'!L$503/'Data with Vol Ests'!L483))/'Data with Vol Ests'!I482</f>
        <v>5125.4624243862791</v>
      </c>
      <c r="D482" s="4">
        <f>'Data with Vol Ests'!N$502*('Data with Vol Ests'!N482+('Data with Vol Ests'!N483-'Data with Vol Ests'!N482)*('Data with Vol Ests'!Q$503/'Data with Vol Ests'!Q483))/'Data with Vol Ests'!N482</f>
        <v>4165.6992925864124</v>
      </c>
      <c r="E482" s="4">
        <f>'Data with Vol Ests'!S$502*('Data with Vol Ests'!S482+('Data with Vol Ests'!S483-'Data with Vol Ests'!S482)*('Data with Vol Ests'!V$503/'Data with Vol Ests'!V483))/'Data with Vol Ests'!S482</f>
        <v>12165.336673965016</v>
      </c>
      <c r="G482" s="5">
        <f>$L$2*B482/Data!C$502+$M$2*C482/Data!D$502+$N$2*D482/Data!E$502+$O$2*E482/Data!F$502</f>
        <v>9990.8623174375516</v>
      </c>
      <c r="I482" s="5">
        <f t="shared" si="7"/>
        <v>9.1376825624483899</v>
      </c>
    </row>
    <row r="483" spans="1:9" x14ac:dyDescent="0.25">
      <c r="A483">
        <f>Data!A484</f>
        <v>481</v>
      </c>
      <c r="B483" s="4">
        <f>'Data with Vol Ests'!D$502*('Data with Vol Ests'!D483+('Data with Vol Ests'!D484-'Data with Vol Ests'!D483)*('Data with Vol Ests'!G$503/'Data with Vol Ests'!G484))/'Data with Vol Ests'!D483</f>
        <v>11156.877292129266</v>
      </c>
      <c r="C483" s="4">
        <f>'Data with Vol Ests'!I$502*('Data with Vol Ests'!I483+('Data with Vol Ests'!I484-'Data with Vol Ests'!I483)*('Data with Vol Ests'!L$503/'Data with Vol Ests'!L484))/'Data with Vol Ests'!I483</f>
        <v>5318.2944749508042</v>
      </c>
      <c r="D483" s="4">
        <f>'Data with Vol Ests'!N$502*('Data with Vol Ests'!N483+('Data with Vol Ests'!N484-'Data with Vol Ests'!N483)*('Data with Vol Ests'!Q$503/'Data with Vol Ests'!Q484))/'Data with Vol Ests'!N483</f>
        <v>4235.7592577595988</v>
      </c>
      <c r="E483" s="4">
        <f>'Data with Vol Ests'!S$502*('Data with Vol Ests'!S483+('Data with Vol Ests'!S484-'Data with Vol Ests'!S483)*('Data with Vol Ests'!V$503/'Data with Vol Ests'!V484))/'Data with Vol Ests'!S483</f>
        <v>11969.92954553217</v>
      </c>
      <c r="G483" s="5">
        <f>$L$2*B483/Data!C$502+$M$2*C483/Data!D$502+$N$2*D483/Data!E$502+$O$2*E483/Data!F$502</f>
        <v>10259.186164529196</v>
      </c>
      <c r="I483" s="5">
        <f t="shared" si="7"/>
        <v>-259.18616452919559</v>
      </c>
    </row>
    <row r="484" spans="1:9" x14ac:dyDescent="0.25">
      <c r="A484">
        <f>Data!A485</f>
        <v>482</v>
      </c>
      <c r="B484" s="4">
        <f>'Data with Vol Ests'!D$502*('Data with Vol Ests'!D484+('Data with Vol Ests'!D485-'Data with Vol Ests'!D484)*('Data with Vol Ests'!G$503/'Data with Vol Ests'!G485))/'Data with Vol Ests'!D484</f>
        <v>11346.184021331186</v>
      </c>
      <c r="C484" s="4">
        <f>'Data with Vol Ests'!I$502*('Data with Vol Ests'!I484+('Data with Vol Ests'!I485-'Data with Vol Ests'!I484)*('Data with Vol Ests'!L$503/'Data with Vol Ests'!L485))/'Data with Vol Ests'!I484</f>
        <v>5351.6313203436985</v>
      </c>
      <c r="D484" s="4">
        <f>'Data with Vol Ests'!N$502*('Data with Vol Ests'!N484+('Data with Vol Ests'!N485-'Data with Vol Ests'!N484)*('Data with Vol Ests'!Q$503/'Data with Vol Ests'!Q485))/'Data with Vol Ests'!N484</f>
        <v>4406.741131654564</v>
      </c>
      <c r="E484" s="4">
        <f>'Data with Vol Ests'!S$502*('Data with Vol Ests'!S484+('Data with Vol Ests'!S485-'Data with Vol Ests'!S484)*('Data with Vol Ests'!V$503/'Data with Vol Ests'!V485))/'Data with Vol Ests'!S484</f>
        <v>12028.974458024251</v>
      </c>
      <c r="G484" s="5">
        <f>$L$2*B484/Data!C$502+$M$2*C484/Data!D$502+$N$2*D484/Data!E$502+$O$2*E484/Data!F$502</f>
        <v>10400.066494198358</v>
      </c>
      <c r="I484" s="5">
        <f t="shared" si="7"/>
        <v>-400.06649419835776</v>
      </c>
    </row>
    <row r="485" spans="1:9" x14ac:dyDescent="0.25">
      <c r="A485">
        <f>Data!A486</f>
        <v>483</v>
      </c>
      <c r="B485" s="4">
        <f>'Data with Vol Ests'!D$502*('Data with Vol Ests'!D485+('Data with Vol Ests'!D486-'Data with Vol Ests'!D485)*('Data with Vol Ests'!G$503/'Data with Vol Ests'!G486))/'Data with Vol Ests'!D485</f>
        <v>10771.19212609617</v>
      </c>
      <c r="C485" s="4">
        <f>'Data with Vol Ests'!I$502*('Data with Vol Ests'!I485+('Data with Vol Ests'!I486-'Data with Vol Ests'!I485)*('Data with Vol Ests'!L$503/'Data with Vol Ests'!L486))/'Data with Vol Ests'!I485</f>
        <v>5270.8822414668757</v>
      </c>
      <c r="D485" s="4">
        <f>'Data with Vol Ests'!N$502*('Data with Vol Ests'!N485+('Data with Vol Ests'!N486-'Data with Vol Ests'!N485)*('Data with Vol Ests'!Q$503/'Data with Vol Ests'!Q486))/'Data with Vol Ests'!N485</f>
        <v>4267.6687651816501</v>
      </c>
      <c r="E485" s="4">
        <f>'Data with Vol Ests'!S$502*('Data with Vol Ests'!S485+('Data with Vol Ests'!S486-'Data with Vol Ests'!S485)*('Data with Vol Ests'!V$503/'Data with Vol Ests'!V486))/'Data with Vol Ests'!S485</f>
        <v>12467.057392047398</v>
      </c>
      <c r="G485" s="5">
        <f>$L$2*B485/Data!C$502+$M$2*C485/Data!D$502+$N$2*D485/Data!E$502+$O$2*E485/Data!F$502</f>
        <v>10178.581567705582</v>
      </c>
      <c r="I485" s="5">
        <f t="shared" si="7"/>
        <v>-178.58156770558162</v>
      </c>
    </row>
    <row r="486" spans="1:9" x14ac:dyDescent="0.25">
      <c r="A486">
        <f>Data!A487</f>
        <v>484</v>
      </c>
      <c r="B486" s="4">
        <f>'Data with Vol Ests'!D$502*('Data with Vol Ests'!D486+('Data with Vol Ests'!D487-'Data with Vol Ests'!D486)*('Data with Vol Ests'!G$503/'Data with Vol Ests'!G487))/'Data with Vol Ests'!D486</f>
        <v>10982.650156540609</v>
      </c>
      <c r="C486" s="4">
        <f>'Data with Vol Ests'!I$502*('Data with Vol Ests'!I486+('Data with Vol Ests'!I487-'Data with Vol Ests'!I486)*('Data with Vol Ests'!L$503/'Data with Vol Ests'!L487))/'Data with Vol Ests'!I486</f>
        <v>5163.235568867347</v>
      </c>
      <c r="D486" s="4">
        <f>'Data with Vol Ests'!N$502*('Data with Vol Ests'!N486+('Data with Vol Ests'!N487-'Data with Vol Ests'!N486)*('Data with Vol Ests'!Q$503/'Data with Vol Ests'!Q487))/'Data with Vol Ests'!N486</f>
        <v>4338.6376772171152</v>
      </c>
      <c r="E486" s="4">
        <f>'Data with Vol Ests'!S$502*('Data with Vol Ests'!S486+('Data with Vol Ests'!S487-'Data with Vol Ests'!S486)*('Data with Vol Ests'!V$503/'Data with Vol Ests'!V487))/'Data with Vol Ests'!S486</f>
        <v>11371.020482630529</v>
      </c>
      <c r="G486" s="5">
        <f>$L$2*B486/Data!C$502+$M$2*C486/Data!D$502+$N$2*D486/Data!E$502+$O$2*E486/Data!F$502</f>
        <v>10029.650956680014</v>
      </c>
      <c r="I486" s="5">
        <f t="shared" si="7"/>
        <v>-29.650956680014133</v>
      </c>
    </row>
    <row r="487" spans="1:9" x14ac:dyDescent="0.25">
      <c r="A487">
        <f>Data!A488</f>
        <v>485</v>
      </c>
      <c r="B487" s="4">
        <f>'Data with Vol Ests'!D$502*('Data with Vol Ests'!D487+('Data with Vol Ests'!D488-'Data with Vol Ests'!D487)*('Data with Vol Ests'!G$503/'Data with Vol Ests'!G488))/'Data with Vol Ests'!D487</f>
        <v>11046.457018170619</v>
      </c>
      <c r="C487" s="4">
        <f>'Data with Vol Ests'!I$502*('Data with Vol Ests'!I487+('Data with Vol Ests'!I488-'Data with Vol Ests'!I487)*('Data with Vol Ests'!L$503/'Data with Vol Ests'!L488))/'Data with Vol Ests'!I487</f>
        <v>4931.6349418131758</v>
      </c>
      <c r="D487" s="4">
        <f>'Data with Vol Ests'!N$502*('Data with Vol Ests'!N487+('Data with Vol Ests'!N488-'Data with Vol Ests'!N487)*('Data with Vol Ests'!Q$503/'Data with Vol Ests'!Q488))/'Data with Vol Ests'!N487</f>
        <v>4045.8464582145361</v>
      </c>
      <c r="E487" s="4">
        <f>'Data with Vol Ests'!S$502*('Data with Vol Ests'!S487+('Data with Vol Ests'!S488-'Data with Vol Ests'!S487)*('Data with Vol Ests'!V$503/'Data with Vol Ests'!V488))/'Data with Vol Ests'!S487</f>
        <v>12104.299619888548</v>
      </c>
      <c r="G487" s="5">
        <f>$L$2*B487/Data!C$502+$M$2*C487/Data!D$502+$N$2*D487/Data!E$502+$O$2*E487/Data!F$502</f>
        <v>9966.7675418068338</v>
      </c>
      <c r="I487" s="5">
        <f t="shared" si="7"/>
        <v>33.232458193166167</v>
      </c>
    </row>
    <row r="488" spans="1:9" x14ac:dyDescent="0.25">
      <c r="A488">
        <f>Data!A489</f>
        <v>486</v>
      </c>
      <c r="B488" s="4">
        <f>'Data with Vol Ests'!D$502*('Data with Vol Ests'!D488+('Data with Vol Ests'!D489-'Data with Vol Ests'!D488)*('Data with Vol Ests'!G$503/'Data with Vol Ests'!G489))/'Data with Vol Ests'!D488</f>
        <v>10479.590421895417</v>
      </c>
      <c r="C488" s="4">
        <f>'Data with Vol Ests'!I$502*('Data with Vol Ests'!I488+('Data with Vol Ests'!I489-'Data with Vol Ests'!I488)*('Data with Vol Ests'!L$503/'Data with Vol Ests'!L489))/'Data with Vol Ests'!I488</f>
        <v>4905.3947322657059</v>
      </c>
      <c r="D488" s="4">
        <f>'Data with Vol Ests'!N$502*('Data with Vol Ests'!N488+('Data with Vol Ests'!N489-'Data with Vol Ests'!N488)*('Data with Vol Ests'!Q$503/'Data with Vol Ests'!Q489))/'Data with Vol Ests'!N488</f>
        <v>3948.0238975510929</v>
      </c>
      <c r="E488" s="4">
        <f>'Data with Vol Ests'!S$502*('Data with Vol Ests'!S488+('Data with Vol Ests'!S489-'Data with Vol Ests'!S488)*('Data with Vol Ests'!V$503/'Data with Vol Ests'!V489))/'Data with Vol Ests'!S488</f>
        <v>11842.387574946628</v>
      </c>
      <c r="G488" s="5">
        <f>$L$2*B488/Data!C$502+$M$2*C488/Data!D$502+$N$2*D488/Data!E$502+$O$2*E488/Data!F$502</f>
        <v>9674.8439816552891</v>
      </c>
      <c r="I488" s="5">
        <f t="shared" si="7"/>
        <v>325.1560183447109</v>
      </c>
    </row>
    <row r="489" spans="1:9" x14ac:dyDescent="0.25">
      <c r="A489">
        <f>Data!A490</f>
        <v>487</v>
      </c>
      <c r="B489" s="4">
        <f>'Data with Vol Ests'!D$502*('Data with Vol Ests'!D489+('Data with Vol Ests'!D490-'Data with Vol Ests'!D489)*('Data with Vol Ests'!G$503/'Data with Vol Ests'!G490))/'Data with Vol Ests'!D489</f>
        <v>11069.695407627796</v>
      </c>
      <c r="C489" s="4">
        <f>'Data with Vol Ests'!I$502*('Data with Vol Ests'!I489+('Data with Vol Ests'!I490-'Data with Vol Ests'!I489)*('Data with Vol Ests'!L$503/'Data with Vol Ests'!L490))/'Data with Vol Ests'!I489</f>
        <v>4951.5355543500864</v>
      </c>
      <c r="D489" s="4">
        <f>'Data with Vol Ests'!N$502*('Data with Vol Ests'!N489+('Data with Vol Ests'!N490-'Data with Vol Ests'!N489)*('Data with Vol Ests'!Q$503/'Data with Vol Ests'!Q490))/'Data with Vol Ests'!N489</f>
        <v>4032.2699095561961</v>
      </c>
      <c r="E489" s="4">
        <f>'Data with Vol Ests'!S$502*('Data with Vol Ests'!S489+('Data with Vol Ests'!S490-'Data with Vol Ests'!S489)*('Data with Vol Ests'!V$503/'Data with Vol Ests'!V490))/'Data with Vol Ests'!S489</f>
        <v>11565.09060660097</v>
      </c>
      <c r="G489" s="5">
        <f>$L$2*B489/Data!C$502+$M$2*C489/Data!D$502+$N$2*D489/Data!E$502+$O$2*E489/Data!F$502</f>
        <v>9894.7561529480172</v>
      </c>
      <c r="I489" s="5">
        <f t="shared" si="7"/>
        <v>105.24384705198281</v>
      </c>
    </row>
    <row r="490" spans="1:9" x14ac:dyDescent="0.25">
      <c r="A490">
        <f>Data!A491</f>
        <v>488</v>
      </c>
      <c r="B490" s="4">
        <f>'Data with Vol Ests'!D$502*('Data with Vol Ests'!D490+('Data with Vol Ests'!D491-'Data with Vol Ests'!D490)*('Data with Vol Ests'!G$503/'Data with Vol Ests'!G491))/'Data with Vol Ests'!D490</f>
        <v>11455.252709048798</v>
      </c>
      <c r="C490" s="4">
        <f>'Data with Vol Ests'!I$502*('Data with Vol Ests'!I490+('Data with Vol Ests'!I491-'Data with Vol Ests'!I490)*('Data with Vol Ests'!L$503/'Data with Vol Ests'!L491))/'Data with Vol Ests'!I490</f>
        <v>5603.882434785759</v>
      </c>
      <c r="D490" s="4">
        <f>'Data with Vol Ests'!N$502*('Data with Vol Ests'!N490+('Data with Vol Ests'!N491-'Data with Vol Ests'!N490)*('Data with Vol Ests'!Q$503/'Data with Vol Ests'!Q491))/'Data with Vol Ests'!N490</f>
        <v>4483.1350122876447</v>
      </c>
      <c r="E490" s="4">
        <f>'Data with Vol Ests'!S$502*('Data with Vol Ests'!S490+('Data with Vol Ests'!S491-'Data with Vol Ests'!S490)*('Data with Vol Ests'!V$503/'Data with Vol Ests'!V491))/'Data with Vol Ests'!S490</f>
        <v>12513.559116845658</v>
      </c>
      <c r="G490" s="5">
        <f>$L$2*B490/Data!C$502+$M$2*C490/Data!D$502+$N$2*D490/Data!E$502+$O$2*E490/Data!F$502</f>
        <v>10687.443593312208</v>
      </c>
      <c r="I490" s="5">
        <f t="shared" si="7"/>
        <v>-687.44359331220767</v>
      </c>
    </row>
    <row r="491" spans="1:9" x14ac:dyDescent="0.25">
      <c r="A491">
        <f>Data!A492</f>
        <v>489</v>
      </c>
      <c r="B491" s="4">
        <f>'Data with Vol Ests'!D$502*('Data with Vol Ests'!D491+('Data with Vol Ests'!D492-'Data with Vol Ests'!D491)*('Data with Vol Ests'!G$503/'Data with Vol Ests'!G492))/'Data with Vol Ests'!D491</f>
        <v>10638.716686130168</v>
      </c>
      <c r="C491" s="4">
        <f>'Data with Vol Ests'!I$502*('Data with Vol Ests'!I491+('Data with Vol Ests'!I492-'Data with Vol Ests'!I491)*('Data with Vol Ests'!L$503/'Data with Vol Ests'!L492))/'Data with Vol Ests'!I491</f>
        <v>5146.8663351559962</v>
      </c>
      <c r="D491" s="4">
        <f>'Data with Vol Ests'!N$502*('Data with Vol Ests'!N491+('Data with Vol Ests'!N492-'Data with Vol Ests'!N491)*('Data with Vol Ests'!Q$503/'Data with Vol Ests'!Q492))/'Data with Vol Ests'!N491</f>
        <v>4152.6000438434303</v>
      </c>
      <c r="E491" s="4">
        <f>'Data with Vol Ests'!S$502*('Data with Vol Ests'!S491+('Data with Vol Ests'!S492-'Data with Vol Ests'!S491)*('Data with Vol Ests'!V$503/'Data with Vol Ests'!V492))/'Data with Vol Ests'!S491</f>
        <v>11764.025054899499</v>
      </c>
      <c r="G491" s="5">
        <f>$L$2*B491/Data!C$502+$M$2*C491/Data!D$502+$N$2*D491/Data!E$502+$O$2*E491/Data!F$502</f>
        <v>9912.5912551297406</v>
      </c>
      <c r="I491" s="5">
        <f t="shared" si="7"/>
        <v>87.408744870259397</v>
      </c>
    </row>
    <row r="492" spans="1:9" x14ac:dyDescent="0.25">
      <c r="A492">
        <f>Data!A493</f>
        <v>490</v>
      </c>
      <c r="B492" s="4">
        <f>'Data with Vol Ests'!D$502*('Data with Vol Ests'!D492+('Data with Vol Ests'!D493-'Data with Vol Ests'!D492)*('Data with Vol Ests'!G$503/'Data with Vol Ests'!G493))/'Data with Vol Ests'!D492</f>
        <v>11073.359287779451</v>
      </c>
      <c r="C492" s="4">
        <f>'Data with Vol Ests'!I$502*('Data with Vol Ests'!I492+('Data with Vol Ests'!I493-'Data with Vol Ests'!I492)*('Data with Vol Ests'!L$503/'Data with Vol Ests'!L493))/'Data with Vol Ests'!I492</f>
        <v>5113.6046833101245</v>
      </c>
      <c r="D492" s="4">
        <f>'Data with Vol Ests'!N$502*('Data with Vol Ests'!N492+('Data with Vol Ests'!N493-'Data with Vol Ests'!N492)*('Data with Vol Ests'!Q$503/'Data with Vol Ests'!Q493))/'Data with Vol Ests'!N492</f>
        <v>4210.9932469222267</v>
      </c>
      <c r="E492" s="4">
        <f>'Data with Vol Ests'!S$502*('Data with Vol Ests'!S492+('Data with Vol Ests'!S493-'Data with Vol Ests'!S492)*('Data with Vol Ests'!V$503/'Data with Vol Ests'!V493))/'Data with Vol Ests'!S492</f>
        <v>11946.965089380992</v>
      </c>
      <c r="G492" s="5">
        <f>$L$2*B492/Data!C$502+$M$2*C492/Data!D$502+$N$2*D492/Data!E$502+$O$2*E492/Data!F$502</f>
        <v>10098.005550557644</v>
      </c>
      <c r="I492" s="5">
        <f t="shared" si="7"/>
        <v>-98.005550557643801</v>
      </c>
    </row>
    <row r="493" spans="1:9" x14ac:dyDescent="0.25">
      <c r="A493">
        <f>Data!A494</f>
        <v>491</v>
      </c>
      <c r="B493" s="4">
        <f>'Data with Vol Ests'!D$502*('Data with Vol Ests'!D493+('Data with Vol Ests'!D494-'Data with Vol Ests'!D493)*('Data with Vol Ests'!G$503/'Data with Vol Ests'!G494))/'Data with Vol Ests'!D493</f>
        <v>11249.271226003017</v>
      </c>
      <c r="C493" s="4">
        <f>'Data with Vol Ests'!I$502*('Data with Vol Ests'!I493+('Data with Vol Ests'!I494-'Data with Vol Ests'!I493)*('Data with Vol Ests'!L$503/'Data with Vol Ests'!L494))/'Data with Vol Ests'!I493</f>
        <v>5113.7811100817462</v>
      </c>
      <c r="D493" s="4">
        <f>'Data with Vol Ests'!N$502*('Data with Vol Ests'!N493+('Data with Vol Ests'!N494-'Data with Vol Ests'!N493)*('Data with Vol Ests'!Q$503/'Data with Vol Ests'!Q494))/'Data with Vol Ests'!N493</f>
        <v>4168.4129683008223</v>
      </c>
      <c r="E493" s="4">
        <f>'Data with Vol Ests'!S$502*('Data with Vol Ests'!S493+('Data with Vol Ests'!S494-'Data with Vol Ests'!S493)*('Data with Vol Ests'!V$503/'Data with Vol Ests'!V494))/'Data with Vol Ests'!S493</f>
        <v>11728.210621121156</v>
      </c>
      <c r="G493" s="5">
        <f>$L$2*B493/Data!C$502+$M$2*C493/Data!D$502+$N$2*D493/Data!E$502+$O$2*E493/Data!F$502</f>
        <v>10116.648862292303</v>
      </c>
      <c r="I493" s="5">
        <f t="shared" si="7"/>
        <v>-116.64886229230251</v>
      </c>
    </row>
    <row r="494" spans="1:9" x14ac:dyDescent="0.25">
      <c r="A494">
        <f>Data!A495</f>
        <v>492</v>
      </c>
      <c r="B494" s="4">
        <f>'Data with Vol Ests'!D$502*('Data with Vol Ests'!D494+('Data with Vol Ests'!D495-'Data with Vol Ests'!D494)*('Data with Vol Ests'!G$503/'Data with Vol Ests'!G495))/'Data with Vol Ests'!D494</f>
        <v>11006.07829747383</v>
      </c>
      <c r="C494" s="4">
        <f>'Data with Vol Ests'!I$502*('Data with Vol Ests'!I494+('Data with Vol Ests'!I495-'Data with Vol Ests'!I494)*('Data with Vol Ests'!L$503/'Data with Vol Ests'!L495))/'Data with Vol Ests'!I494</f>
        <v>5373.4614665289864</v>
      </c>
      <c r="D494" s="4">
        <f>'Data with Vol Ests'!N$502*('Data with Vol Ests'!N494+('Data with Vol Ests'!N495-'Data with Vol Ests'!N494)*('Data with Vol Ests'!Q$503/'Data with Vol Ests'!Q495))/'Data with Vol Ests'!N494</f>
        <v>4372.556105850932</v>
      </c>
      <c r="E494" s="4">
        <f>'Data with Vol Ests'!S$502*('Data with Vol Ests'!S494+('Data with Vol Ests'!S495-'Data with Vol Ests'!S494)*('Data with Vol Ests'!V$503/'Data with Vol Ests'!V495))/'Data with Vol Ests'!S494</f>
        <v>12135.801469740669</v>
      </c>
      <c r="G494" s="5">
        <f>$L$2*B494/Data!C$502+$M$2*C494/Data!D$502+$N$2*D494/Data!E$502+$O$2*E494/Data!F$502</f>
        <v>10296.573752607334</v>
      </c>
      <c r="I494" s="5">
        <f t="shared" si="7"/>
        <v>-296.57375260733352</v>
      </c>
    </row>
    <row r="495" spans="1:9" x14ac:dyDescent="0.25">
      <c r="A495">
        <f>Data!A496</f>
        <v>493</v>
      </c>
      <c r="B495" s="4">
        <f>'Data with Vol Ests'!D$502*('Data with Vol Ests'!D495+('Data with Vol Ests'!D496-'Data with Vol Ests'!D495)*('Data with Vol Ests'!G$503/'Data with Vol Ests'!G496))/'Data with Vol Ests'!D495</f>
        <v>10511.099954876909</v>
      </c>
      <c r="C495" s="4">
        <f>'Data with Vol Ests'!I$502*('Data with Vol Ests'!I495+('Data with Vol Ests'!I496-'Data with Vol Ests'!I495)*('Data with Vol Ests'!L$503/'Data with Vol Ests'!L496))/'Data with Vol Ests'!I495</f>
        <v>4514.1100997622043</v>
      </c>
      <c r="D495" s="4">
        <f>'Data with Vol Ests'!N$502*('Data with Vol Ests'!N495+('Data with Vol Ests'!N496-'Data with Vol Ests'!N495)*('Data with Vol Ests'!Q$503/'Data with Vol Ests'!Q496))/'Data with Vol Ests'!N495</f>
        <v>3811.6051818434757</v>
      </c>
      <c r="E495" s="4">
        <f>'Data with Vol Ests'!S$502*('Data with Vol Ests'!S495+('Data with Vol Ests'!S496-'Data with Vol Ests'!S495)*('Data with Vol Ests'!V$503/'Data with Vol Ests'!V496))/'Data with Vol Ests'!S495</f>
        <v>11300.971368865134</v>
      </c>
      <c r="G495" s="5">
        <f>$L$2*B495/Data!C$502+$M$2*C495/Data!D$502+$N$2*D495/Data!E$502+$O$2*E495/Data!F$502</f>
        <v>9333.586328861742</v>
      </c>
      <c r="I495" s="5">
        <f t="shared" si="7"/>
        <v>666.413671138258</v>
      </c>
    </row>
    <row r="496" spans="1:9" x14ac:dyDescent="0.25">
      <c r="A496">
        <f>Data!A497</f>
        <v>494</v>
      </c>
      <c r="B496" s="4">
        <f>'Data with Vol Ests'!D$502*('Data with Vol Ests'!D496+('Data with Vol Ests'!D497-'Data with Vol Ests'!D496)*('Data with Vol Ests'!G$503/'Data with Vol Ests'!G497))/'Data with Vol Ests'!D496</f>
        <v>10427.772776299542</v>
      </c>
      <c r="C496" s="4">
        <f>'Data with Vol Ests'!I$502*('Data with Vol Ests'!I496+('Data with Vol Ests'!I497-'Data with Vol Ests'!I496)*('Data with Vol Ests'!L$503/'Data with Vol Ests'!L497))/'Data with Vol Ests'!I496</f>
        <v>5050.7748733314838</v>
      </c>
      <c r="D496" s="4">
        <f>'Data with Vol Ests'!N$502*('Data with Vol Ests'!N496+('Data with Vol Ests'!N497-'Data with Vol Ests'!N496)*('Data with Vol Ests'!Q$503/'Data with Vol Ests'!Q497))/'Data with Vol Ests'!N496</f>
        <v>4102.6249408659451</v>
      </c>
      <c r="E496" s="4">
        <f>'Data with Vol Ests'!S$502*('Data with Vol Ests'!S496+('Data with Vol Ests'!S497-'Data with Vol Ests'!S496)*('Data with Vol Ests'!V$503/'Data with Vol Ests'!V497))/'Data with Vol Ests'!S496</f>
        <v>12149.017141380813</v>
      </c>
      <c r="G496" s="5">
        <f>$L$2*B496/Data!C$502+$M$2*C496/Data!D$502+$N$2*D496/Data!E$502+$O$2*E496/Data!F$502</f>
        <v>9829.4824741299999</v>
      </c>
      <c r="I496" s="5">
        <f t="shared" si="7"/>
        <v>170.5175258700001</v>
      </c>
    </row>
    <row r="497" spans="1:10" x14ac:dyDescent="0.25">
      <c r="A497">
        <f>Data!A498</f>
        <v>495</v>
      </c>
      <c r="B497" s="4">
        <f>'Data with Vol Ests'!D$502*('Data with Vol Ests'!D497+('Data with Vol Ests'!D498-'Data with Vol Ests'!D497)*('Data with Vol Ests'!G$503/'Data with Vol Ests'!G498))/'Data with Vol Ests'!D497</f>
        <v>11517.17345402536</v>
      </c>
      <c r="C497" s="4">
        <f>'Data with Vol Ests'!I$502*('Data with Vol Ests'!I497+('Data with Vol Ests'!I498-'Data with Vol Ests'!I497)*('Data with Vol Ests'!L$503/'Data with Vol Ests'!L498))/'Data with Vol Ests'!I497</f>
        <v>5154.0589204855351</v>
      </c>
      <c r="D497" s="4">
        <f>'Data with Vol Ests'!N$502*('Data with Vol Ests'!N497+('Data with Vol Ests'!N498-'Data with Vol Ests'!N497)*('Data with Vol Ests'!Q$503/'Data with Vol Ests'!Q498))/'Data with Vol Ests'!N497</f>
        <v>4165.336263972823</v>
      </c>
      <c r="E497" s="4">
        <f>'Data with Vol Ests'!S$502*('Data with Vol Ests'!S497+('Data with Vol Ests'!S498-'Data with Vol Ests'!S497)*('Data with Vol Ests'!V$503/'Data with Vol Ests'!V498))/'Data with Vol Ests'!S497</f>
        <v>11739.442338322597</v>
      </c>
      <c r="G497" s="5">
        <f>$L$2*B497/Data!C$502+$M$2*C497/Data!D$502+$N$2*D497/Data!E$502+$O$2*E497/Data!F$502</f>
        <v>10240.460905883963</v>
      </c>
      <c r="I497" s="5">
        <f t="shared" si="7"/>
        <v>-240.46090588396328</v>
      </c>
    </row>
    <row r="498" spans="1:10" x14ac:dyDescent="0.25">
      <c r="A498">
        <f>Data!A499</f>
        <v>496</v>
      </c>
      <c r="B498" s="4">
        <f>'Data with Vol Ests'!D$502*('Data with Vol Ests'!D498+('Data with Vol Ests'!D499-'Data with Vol Ests'!D498)*('Data with Vol Ests'!G$503/'Data with Vol Ests'!G499))/'Data with Vol Ests'!D498</f>
        <v>11414.687637527151</v>
      </c>
      <c r="C498" s="4">
        <f>'Data with Vol Ests'!I$502*('Data with Vol Ests'!I498+('Data with Vol Ests'!I499-'Data with Vol Ests'!I498)*('Data with Vol Ests'!L$503/'Data with Vol Ests'!L499))/'Data with Vol Ests'!I498</f>
        <v>5789.0247260439764</v>
      </c>
      <c r="D498" s="4">
        <f>'Data with Vol Ests'!N$502*('Data with Vol Ests'!N498+('Data with Vol Ests'!N499-'Data with Vol Ests'!N498)*('Data with Vol Ests'!Q$503/'Data with Vol Ests'!Q499))/'Data with Vol Ests'!N498</f>
        <v>4779.2898728778746</v>
      </c>
      <c r="E498" s="4">
        <f>'Data with Vol Ests'!S$502*('Data with Vol Ests'!S498+('Data with Vol Ests'!S499-'Data with Vol Ests'!S498)*('Data with Vol Ests'!V$503/'Data with Vol Ests'!V499))/'Data with Vol Ests'!S498</f>
        <v>12455.973261199957</v>
      </c>
      <c r="G498" s="5">
        <f>$L$2*B498/Data!C$502+$M$2*C498/Data!D$502+$N$2*D498/Data!E$502+$O$2*E498/Data!F$502</f>
        <v>10843.926817111595</v>
      </c>
      <c r="I498" s="5">
        <f t="shared" si="7"/>
        <v>-843.92681711159457</v>
      </c>
    </row>
    <row r="499" spans="1:10" x14ac:dyDescent="0.25">
      <c r="A499">
        <f>Data!A500</f>
        <v>497</v>
      </c>
      <c r="B499" s="4">
        <f>'Data with Vol Ests'!D$502*('Data with Vol Ests'!D499+('Data with Vol Ests'!D500-'Data with Vol Ests'!D499)*('Data with Vol Ests'!G$503/'Data with Vol Ests'!G500))/'Data with Vol Ests'!D499</f>
        <v>10655.661436537641</v>
      </c>
      <c r="C499" s="4">
        <f>'Data with Vol Ests'!I$502*('Data with Vol Ests'!I499+('Data with Vol Ests'!I500-'Data with Vol Ests'!I499)*('Data with Vol Ests'!L$503/'Data with Vol Ests'!L500))/'Data with Vol Ests'!I499</f>
        <v>5127.0553477822814</v>
      </c>
      <c r="D499" s="4">
        <f>'Data with Vol Ests'!N$502*('Data with Vol Ests'!N499+('Data with Vol Ests'!N500-'Data with Vol Ests'!N499)*('Data with Vol Ests'!Q$503/'Data with Vol Ests'!Q500))/'Data with Vol Ests'!N499</f>
        <v>4130.2844602443784</v>
      </c>
      <c r="E499" s="4">
        <f>'Data with Vol Ests'!S$502*('Data with Vol Ests'!S499+('Data with Vol Ests'!S500-'Data with Vol Ests'!S499)*('Data with Vol Ests'!V$503/'Data with Vol Ests'!V500))/'Data with Vol Ests'!S499</f>
        <v>12165.475750019246</v>
      </c>
      <c r="G499" s="5">
        <f>$L$2*B499/Data!C$502+$M$2*C499/Data!D$502+$N$2*D499/Data!E$502+$O$2*E499/Data!F$502</f>
        <v>9968.038486063153</v>
      </c>
      <c r="I499" s="5">
        <f t="shared" si="7"/>
        <v>31.961513936847041</v>
      </c>
    </row>
    <row r="500" spans="1:10" x14ac:dyDescent="0.25">
      <c r="A500">
        <f>Data!A501</f>
        <v>498</v>
      </c>
      <c r="B500" s="4">
        <f>'Data with Vol Ests'!D$502*('Data with Vol Ests'!D500+('Data with Vol Ests'!D501-'Data with Vol Ests'!D500)*('Data with Vol Ests'!G$503/'Data with Vol Ests'!G501))/'Data with Vol Ests'!D500</f>
        <v>10835.594768969204</v>
      </c>
      <c r="C500" s="4">
        <f>'Data with Vol Ests'!I$502*('Data with Vol Ests'!I500+('Data with Vol Ests'!I501-'Data with Vol Ests'!I500)*('Data with Vol Ests'!L$503/'Data with Vol Ests'!L501))/'Data with Vol Ests'!I500</f>
        <v>5060.6194276996048</v>
      </c>
      <c r="D500" s="4">
        <f>'Data with Vol Ests'!N$502*('Data with Vol Ests'!N500+('Data with Vol Ests'!N501-'Data with Vol Ests'!N500)*('Data with Vol Ests'!Q$503/'Data with Vol Ests'!Q501))/'Data with Vol Ests'!N500</f>
        <v>4119.2034678013097</v>
      </c>
      <c r="E500" s="4">
        <f>'Data with Vol Ests'!S$502*('Data with Vol Ests'!S500+('Data with Vol Ests'!S501-'Data with Vol Ests'!S500)*('Data with Vol Ests'!V$503/'Data with Vol Ests'!V501))/'Data with Vol Ests'!S500</f>
        <v>12029.488117947061</v>
      </c>
      <c r="G500" s="5">
        <f>$L$2*B500/Data!C$502+$M$2*C500/Data!D$502+$N$2*D500/Data!E$502+$O$2*E500/Data!F$502</f>
        <v>9970.2692718194921</v>
      </c>
      <c r="I500" s="5">
        <f t="shared" si="7"/>
        <v>29.730728180507867</v>
      </c>
    </row>
    <row r="501" spans="1:10" x14ac:dyDescent="0.25">
      <c r="A501">
        <f>Data!A502</f>
        <v>499</v>
      </c>
      <c r="B501" s="4">
        <f>'Data with Vol Ests'!D$502*('Data with Vol Ests'!D501+('Data with Vol Ests'!D502-'Data with Vol Ests'!D501)*('Data with Vol Ests'!G$503/'Data with Vol Ests'!G502))/'Data with Vol Ests'!D501</f>
        <v>11220.570898554655</v>
      </c>
      <c r="C501" s="4">
        <f>'Data with Vol Ests'!I$502*('Data with Vol Ests'!I501+('Data with Vol Ests'!I502-'Data with Vol Ests'!I501)*('Data with Vol Ests'!L$503/'Data with Vol Ests'!L502))/'Data with Vol Ests'!I501</f>
        <v>5298.6553309320389</v>
      </c>
      <c r="D501" s="4">
        <f>'Data with Vol Ests'!N$502*('Data with Vol Ests'!N501+('Data with Vol Ests'!N502-'Data with Vol Ests'!N501)*('Data with Vol Ests'!Q$503/'Data with Vol Ests'!Q502))/'Data with Vol Ests'!N501</f>
        <v>4341.5488159107736</v>
      </c>
      <c r="E501" s="4">
        <f>'Data with Vol Ests'!S$502*('Data with Vol Ests'!S501+('Data with Vol Ests'!S502-'Data with Vol Ests'!S501)*('Data with Vol Ests'!V$503/'Data with Vol Ests'!V502))/'Data with Vol Ests'!S501</f>
        <v>11901.648703127059</v>
      </c>
      <c r="G501" s="5">
        <f>$L$2*B501/Data!C$502+$M$2*C501/Data!D$502+$N$2*D501/Data!E$502+$O$2*E501/Data!F$502</f>
        <v>10285.598188253929</v>
      </c>
      <c r="I501" s="5">
        <f t="shared" si="7"/>
        <v>-285.59818825392904</v>
      </c>
    </row>
    <row r="503" spans="1:10" x14ac:dyDescent="0.25">
      <c r="H503" s="5" t="s">
        <v>9</v>
      </c>
      <c r="I503"/>
      <c r="J503" s="5">
        <f>AVERAGE(I2:I501)</f>
        <v>-139.43592189955709</v>
      </c>
    </row>
    <row r="504" spans="1:10" x14ac:dyDescent="0.25">
      <c r="H504" s="5" t="s">
        <v>10</v>
      </c>
      <c r="I504"/>
      <c r="J504" s="5">
        <f>STDEV(I2:I501)</f>
        <v>216.86938615426112</v>
      </c>
    </row>
    <row r="505" spans="1:10" x14ac:dyDescent="0.25">
      <c r="H505" s="5" t="s">
        <v>11</v>
      </c>
      <c r="I505"/>
      <c r="J505" s="5">
        <f>SKEW(I2:I501)</f>
        <v>0.69360659671909275</v>
      </c>
    </row>
    <row r="506" spans="1:10" x14ac:dyDescent="0.25">
      <c r="H506" s="5" t="s">
        <v>12</v>
      </c>
      <c r="I506"/>
      <c r="J506" s="5">
        <f>KURT(I2:I501)</f>
        <v>2.9480039970902099</v>
      </c>
    </row>
    <row r="507" spans="1:10" x14ac:dyDescent="0.25">
      <c r="I507"/>
    </row>
    <row r="508" spans="1:10" x14ac:dyDescent="0.25">
      <c r="H508" s="5" t="s">
        <v>27</v>
      </c>
      <c r="I508"/>
      <c r="J508" s="5">
        <f>NORMINV(0.99, J503,J504)</f>
        <v>365.07771352495047</v>
      </c>
    </row>
    <row r="509" spans="1:10" x14ac:dyDescent="0.25">
      <c r="H509" s="5" t="s">
        <v>36</v>
      </c>
      <c r="I509"/>
      <c r="J509" s="10">
        <f>NORMDIST(J508, J503,J504,FALSE)</f>
        <v>1.2289490313077261E-4</v>
      </c>
    </row>
    <row r="510" spans="1:10" x14ac:dyDescent="0.25">
      <c r="H510" s="5" t="s">
        <v>37</v>
      </c>
      <c r="I510"/>
      <c r="J510" s="5">
        <f>(1/J509)*SQRT(0.01*0.99/500)</f>
        <v>36.20751535580321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1"/>
  <sheetViews>
    <sheetView workbookViewId="0">
      <selection activeCell="D30" sqref="D30"/>
    </sheetView>
  </sheetViews>
  <sheetFormatPr defaultRowHeight="15" x14ac:dyDescent="0.25"/>
  <cols>
    <col min="1" max="1" width="9.140625" style="15"/>
    <col min="2" max="2" width="9.140625" style="5"/>
  </cols>
  <sheetData>
    <row r="1" spans="1:2" x14ac:dyDescent="0.25">
      <c r="A1" s="15" t="s">
        <v>3</v>
      </c>
      <c r="B1" s="5" t="s">
        <v>8</v>
      </c>
    </row>
    <row r="2" spans="1:2" x14ac:dyDescent="0.25">
      <c r="A2" s="15">
        <v>131</v>
      </c>
      <c r="B2" s="5">
        <v>1295.164873953152</v>
      </c>
    </row>
    <row r="3" spans="1:2" x14ac:dyDescent="0.25">
      <c r="A3" s="15">
        <v>494</v>
      </c>
      <c r="B3" s="5">
        <v>795.39454164361086</v>
      </c>
    </row>
    <row r="4" spans="1:2" x14ac:dyDescent="0.25">
      <c r="A4" s="15">
        <v>329</v>
      </c>
      <c r="B4" s="5">
        <v>685.96925450181698</v>
      </c>
    </row>
    <row r="5" spans="1:2" x14ac:dyDescent="0.25">
      <c r="A5" s="15">
        <v>227</v>
      </c>
      <c r="B5" s="5">
        <v>683.82037807462621</v>
      </c>
    </row>
    <row r="6" spans="1:2" x14ac:dyDescent="0.25">
      <c r="A6" s="15">
        <v>339</v>
      </c>
      <c r="B6" s="5">
        <v>591.63954310946974</v>
      </c>
    </row>
    <row r="7" spans="1:2" x14ac:dyDescent="0.25">
      <c r="A7" s="15">
        <v>441</v>
      </c>
      <c r="B7" s="5">
        <v>532.1681398509354</v>
      </c>
    </row>
    <row r="8" spans="1:2" x14ac:dyDescent="0.25">
      <c r="A8" s="15">
        <v>74</v>
      </c>
      <c r="B8" s="5">
        <v>494.60867917277938</v>
      </c>
    </row>
    <row r="9" spans="1:2" x14ac:dyDescent="0.25">
      <c r="A9" s="15">
        <v>193</v>
      </c>
      <c r="B9" s="5">
        <v>485.85259680051422</v>
      </c>
    </row>
    <row r="10" spans="1:2" x14ac:dyDescent="0.25">
      <c r="A10" s="15">
        <v>292</v>
      </c>
      <c r="B10" s="5">
        <v>460.60044398923128</v>
      </c>
    </row>
    <row r="11" spans="1:2" x14ac:dyDescent="0.25">
      <c r="A11" s="15">
        <v>487</v>
      </c>
      <c r="B11" s="5">
        <v>458.49659201317809</v>
      </c>
    </row>
    <row r="12" spans="1:2" x14ac:dyDescent="0.25">
      <c r="A12" s="15">
        <v>283</v>
      </c>
      <c r="B12" s="5">
        <v>454.97277920004854</v>
      </c>
    </row>
    <row r="13" spans="1:2" x14ac:dyDescent="0.25">
      <c r="A13" s="15">
        <v>238</v>
      </c>
      <c r="B13" s="5">
        <v>441.5863590634217</v>
      </c>
    </row>
    <row r="14" spans="1:2" x14ac:dyDescent="0.25">
      <c r="A14" s="15">
        <v>225</v>
      </c>
      <c r="B14" s="5">
        <v>439.21013876803772</v>
      </c>
    </row>
    <row r="15" spans="1:2" x14ac:dyDescent="0.25">
      <c r="A15" s="15">
        <v>306</v>
      </c>
      <c r="B15" s="5">
        <v>435.21394224094001</v>
      </c>
    </row>
    <row r="16" spans="1:2" x14ac:dyDescent="0.25">
      <c r="A16" s="15">
        <v>415</v>
      </c>
      <c r="B16" s="5">
        <v>429.37065436208286</v>
      </c>
    </row>
    <row r="17" spans="1:2" x14ac:dyDescent="0.25">
      <c r="A17" s="15">
        <v>304</v>
      </c>
      <c r="B17" s="5">
        <v>425.12816452188781</v>
      </c>
    </row>
    <row r="18" spans="1:2" x14ac:dyDescent="0.25">
      <c r="A18" s="15">
        <v>427</v>
      </c>
      <c r="B18" s="5">
        <v>423.55757106174497</v>
      </c>
    </row>
    <row r="19" spans="1:2" x14ac:dyDescent="0.25">
      <c r="A19" s="15">
        <v>98</v>
      </c>
      <c r="B19" s="5">
        <v>409.07144019908992</v>
      </c>
    </row>
    <row r="20" spans="1:2" x14ac:dyDescent="0.25">
      <c r="A20" s="15">
        <v>142</v>
      </c>
      <c r="B20" s="5">
        <v>405.1095567697721</v>
      </c>
    </row>
    <row r="21" spans="1:2" x14ac:dyDescent="0.25">
      <c r="A21" s="15">
        <v>141</v>
      </c>
      <c r="B21" s="5">
        <v>401.53118094812817</v>
      </c>
    </row>
    <row r="22" spans="1:2" x14ac:dyDescent="0.25">
      <c r="A22" s="15">
        <v>349</v>
      </c>
      <c r="B22" s="5">
        <v>396.89456001498911</v>
      </c>
    </row>
    <row r="23" spans="1:2" x14ac:dyDescent="0.25">
      <c r="A23" s="15">
        <v>296</v>
      </c>
      <c r="B23" s="5">
        <v>388.39401291077775</v>
      </c>
    </row>
    <row r="24" spans="1:2" x14ac:dyDescent="0.25">
      <c r="A24" s="15">
        <v>132</v>
      </c>
      <c r="B24" s="5">
        <v>381.35850076094721</v>
      </c>
    </row>
    <row r="25" spans="1:2" x14ac:dyDescent="0.25">
      <c r="A25" s="15">
        <v>216</v>
      </c>
      <c r="B25" s="5">
        <v>378.69744740577516</v>
      </c>
    </row>
    <row r="26" spans="1:2" x14ac:dyDescent="0.25">
      <c r="A26" s="15">
        <v>242</v>
      </c>
      <c r="B26" s="5">
        <v>369.22946733124627</v>
      </c>
    </row>
    <row r="27" spans="1:2" x14ac:dyDescent="0.25">
      <c r="A27" s="15">
        <v>477</v>
      </c>
      <c r="B27" s="5">
        <v>366.98277406322268</v>
      </c>
    </row>
    <row r="28" spans="1:2" x14ac:dyDescent="0.25">
      <c r="A28" s="15">
        <v>237</v>
      </c>
      <c r="B28" s="5">
        <v>360.40779779644072</v>
      </c>
    </row>
    <row r="29" spans="1:2" x14ac:dyDescent="0.25">
      <c r="A29" s="15">
        <v>376</v>
      </c>
      <c r="B29" s="5">
        <v>351.38641193082003</v>
      </c>
    </row>
    <row r="30" spans="1:2" x14ac:dyDescent="0.25">
      <c r="A30" s="15">
        <v>437</v>
      </c>
      <c r="B30" s="5">
        <v>350.32820939315206</v>
      </c>
    </row>
    <row r="31" spans="1:2" x14ac:dyDescent="0.25">
      <c r="A31" s="15">
        <v>221</v>
      </c>
      <c r="B31" s="5">
        <v>338.94731154430519</v>
      </c>
    </row>
    <row r="32" spans="1:2" x14ac:dyDescent="0.25">
      <c r="A32" s="15">
        <v>335</v>
      </c>
      <c r="B32" s="5">
        <v>338.83725085027436</v>
      </c>
    </row>
    <row r="33" spans="1:2" x14ac:dyDescent="0.25">
      <c r="A33" s="15">
        <v>451</v>
      </c>
      <c r="B33" s="5">
        <v>331.05297836948193</v>
      </c>
    </row>
    <row r="34" spans="1:2" x14ac:dyDescent="0.25">
      <c r="A34" s="15">
        <v>298</v>
      </c>
      <c r="B34" s="5">
        <v>327.56215621576303</v>
      </c>
    </row>
    <row r="35" spans="1:2" x14ac:dyDescent="0.25">
      <c r="A35" s="15">
        <v>320</v>
      </c>
      <c r="B35" s="5">
        <v>326.01892970813606</v>
      </c>
    </row>
    <row r="36" spans="1:2" x14ac:dyDescent="0.25">
      <c r="A36" s="15">
        <v>228</v>
      </c>
      <c r="B36" s="5">
        <v>324.98994946036146</v>
      </c>
    </row>
    <row r="37" spans="1:2" x14ac:dyDescent="0.25">
      <c r="A37" s="15">
        <v>365</v>
      </c>
      <c r="B37" s="5">
        <v>322.93254129671732</v>
      </c>
    </row>
    <row r="38" spans="1:2" x14ac:dyDescent="0.25">
      <c r="A38" s="15">
        <v>256</v>
      </c>
      <c r="B38" s="5">
        <v>316.83760877815803</v>
      </c>
    </row>
    <row r="39" spans="1:2" x14ac:dyDescent="0.25">
      <c r="A39" s="15">
        <v>453</v>
      </c>
      <c r="B39" s="5">
        <v>315.58094996296495</v>
      </c>
    </row>
    <row r="40" spans="1:2" x14ac:dyDescent="0.25">
      <c r="A40" s="15">
        <v>110</v>
      </c>
      <c r="B40" s="5">
        <v>314.72516229105349</v>
      </c>
    </row>
    <row r="41" spans="1:2" x14ac:dyDescent="0.25">
      <c r="A41" s="15">
        <v>249</v>
      </c>
      <c r="B41" s="5">
        <v>314.45616522237469</v>
      </c>
    </row>
    <row r="42" spans="1:2" x14ac:dyDescent="0.25">
      <c r="A42" s="15">
        <v>135</v>
      </c>
      <c r="B42" s="5">
        <v>313.43036454405046</v>
      </c>
    </row>
    <row r="43" spans="1:2" x14ac:dyDescent="0.25">
      <c r="A43" s="15">
        <v>194</v>
      </c>
      <c r="B43" s="5">
        <v>310.78835824710768</v>
      </c>
    </row>
    <row r="44" spans="1:2" x14ac:dyDescent="0.25">
      <c r="A44" s="15">
        <v>233</v>
      </c>
      <c r="B44" s="5">
        <v>306.79238847725355</v>
      </c>
    </row>
    <row r="45" spans="1:2" x14ac:dyDescent="0.25">
      <c r="A45" s="15">
        <v>495</v>
      </c>
      <c r="B45" s="5">
        <v>305.72665811181832</v>
      </c>
    </row>
    <row r="46" spans="1:2" x14ac:dyDescent="0.25">
      <c r="A46" s="15">
        <v>21</v>
      </c>
      <c r="B46" s="5">
        <v>301.94067762068698</v>
      </c>
    </row>
    <row r="47" spans="1:2" x14ac:dyDescent="0.25">
      <c r="A47" s="15">
        <v>322</v>
      </c>
      <c r="B47" s="5">
        <v>301.82808749873038</v>
      </c>
    </row>
    <row r="48" spans="1:2" x14ac:dyDescent="0.25">
      <c r="A48" s="15">
        <v>430</v>
      </c>
      <c r="B48" s="5">
        <v>297.72492828079885</v>
      </c>
    </row>
    <row r="49" spans="1:2" x14ac:dyDescent="0.25">
      <c r="A49" s="15">
        <v>73</v>
      </c>
      <c r="B49" s="5">
        <v>283.15423505993567</v>
      </c>
    </row>
    <row r="50" spans="1:2" x14ac:dyDescent="0.25">
      <c r="A50" s="15">
        <v>31</v>
      </c>
      <c r="B50" s="5">
        <v>277.05210809464916</v>
      </c>
    </row>
    <row r="51" spans="1:2" x14ac:dyDescent="0.25">
      <c r="A51" s="15">
        <v>473</v>
      </c>
      <c r="B51" s="5">
        <v>275.76553315790807</v>
      </c>
    </row>
    <row r="52" spans="1:2" x14ac:dyDescent="0.25">
      <c r="A52" s="15">
        <v>197</v>
      </c>
      <c r="B52" s="5">
        <v>263.67435725371433</v>
      </c>
    </row>
    <row r="53" spans="1:2" x14ac:dyDescent="0.25">
      <c r="A53" s="15">
        <v>223</v>
      </c>
      <c r="B53" s="5">
        <v>262.37043685944991</v>
      </c>
    </row>
    <row r="54" spans="1:2" x14ac:dyDescent="0.25">
      <c r="A54" s="15">
        <v>185</v>
      </c>
      <c r="B54" s="5">
        <v>256.95397165462782</v>
      </c>
    </row>
    <row r="55" spans="1:2" x14ac:dyDescent="0.25">
      <c r="A55" s="15">
        <v>435</v>
      </c>
      <c r="B55" s="5">
        <v>252.81570942186772</v>
      </c>
    </row>
    <row r="56" spans="1:2" x14ac:dyDescent="0.25">
      <c r="A56" s="15">
        <v>418</v>
      </c>
      <c r="B56" s="5">
        <v>248.09857289077627</v>
      </c>
    </row>
    <row r="57" spans="1:2" x14ac:dyDescent="0.25">
      <c r="A57" s="15">
        <v>127</v>
      </c>
      <c r="B57" s="5">
        <v>247.62531110807686</v>
      </c>
    </row>
    <row r="58" spans="1:2" x14ac:dyDescent="0.25">
      <c r="A58" s="15">
        <v>254</v>
      </c>
      <c r="B58" s="5">
        <v>245.81238317829957</v>
      </c>
    </row>
    <row r="59" spans="1:2" x14ac:dyDescent="0.25">
      <c r="A59" s="15">
        <v>488</v>
      </c>
      <c r="B59" s="5">
        <v>243.9670457367065</v>
      </c>
    </row>
    <row r="60" spans="1:2" x14ac:dyDescent="0.25">
      <c r="A60" s="15">
        <v>47</v>
      </c>
      <c r="B60" s="5">
        <v>241.89652324230337</v>
      </c>
    </row>
    <row r="61" spans="1:2" x14ac:dyDescent="0.25">
      <c r="A61" s="15">
        <v>205</v>
      </c>
      <c r="B61" s="5">
        <v>239.06954744822906</v>
      </c>
    </row>
    <row r="62" spans="1:2" x14ac:dyDescent="0.25">
      <c r="A62" s="15">
        <v>445</v>
      </c>
      <c r="B62" s="5">
        <v>236.90183013512615</v>
      </c>
    </row>
    <row r="63" spans="1:2" x14ac:dyDescent="0.25">
      <c r="A63" s="15">
        <v>408</v>
      </c>
      <c r="B63" s="5">
        <v>236.78434115182245</v>
      </c>
    </row>
    <row r="64" spans="1:2" x14ac:dyDescent="0.25">
      <c r="A64" s="15">
        <v>55</v>
      </c>
      <c r="B64" s="5">
        <v>236.74522045782942</v>
      </c>
    </row>
    <row r="65" spans="1:2" x14ac:dyDescent="0.25">
      <c r="A65" s="15">
        <v>370</v>
      </c>
      <c r="B65" s="5">
        <v>229.5388002917025</v>
      </c>
    </row>
    <row r="66" spans="1:2" x14ac:dyDescent="0.25">
      <c r="A66" s="15">
        <v>459</v>
      </c>
      <c r="B66" s="5">
        <v>226.34142750101455</v>
      </c>
    </row>
    <row r="67" spans="1:2" x14ac:dyDescent="0.25">
      <c r="A67" s="15">
        <v>490</v>
      </c>
      <c r="B67" s="5">
        <v>226.01101119788473</v>
      </c>
    </row>
    <row r="68" spans="1:2" x14ac:dyDescent="0.25">
      <c r="A68" s="15">
        <v>444</v>
      </c>
      <c r="B68" s="5">
        <v>225.51737128730565</v>
      </c>
    </row>
    <row r="69" spans="1:2" x14ac:dyDescent="0.25">
      <c r="A69" s="15">
        <v>175</v>
      </c>
      <c r="B69" s="5">
        <v>223.73846523437169</v>
      </c>
    </row>
    <row r="70" spans="1:2" x14ac:dyDescent="0.25">
      <c r="A70" s="15">
        <v>241</v>
      </c>
      <c r="B70" s="5">
        <v>221.37849349960197</v>
      </c>
    </row>
    <row r="71" spans="1:2" x14ac:dyDescent="0.25">
      <c r="A71" s="15">
        <v>20</v>
      </c>
      <c r="B71" s="5">
        <v>218.30254848133336</v>
      </c>
    </row>
    <row r="72" spans="1:2" x14ac:dyDescent="0.25">
      <c r="A72" s="15">
        <v>371</v>
      </c>
      <c r="B72" s="5">
        <v>215.50313811564774</v>
      </c>
    </row>
    <row r="73" spans="1:2" x14ac:dyDescent="0.25">
      <c r="A73" s="15">
        <v>364</v>
      </c>
      <c r="B73" s="5">
        <v>210.8500909888171</v>
      </c>
    </row>
    <row r="74" spans="1:2" x14ac:dyDescent="0.25">
      <c r="A74" s="15">
        <v>369</v>
      </c>
      <c r="B74" s="5">
        <v>209.38692315007029</v>
      </c>
    </row>
    <row r="75" spans="1:2" x14ac:dyDescent="0.25">
      <c r="A75" s="15">
        <v>302</v>
      </c>
      <c r="B75" s="5">
        <v>208.66475155028274</v>
      </c>
    </row>
    <row r="76" spans="1:2" x14ac:dyDescent="0.25">
      <c r="A76" s="15">
        <v>334</v>
      </c>
      <c r="B76" s="5">
        <v>206.32692770592257</v>
      </c>
    </row>
    <row r="77" spans="1:2" x14ac:dyDescent="0.25">
      <c r="A77" s="15">
        <v>461</v>
      </c>
      <c r="B77" s="5">
        <v>206.20929974208957</v>
      </c>
    </row>
    <row r="78" spans="1:2" x14ac:dyDescent="0.25">
      <c r="A78" s="15">
        <v>336</v>
      </c>
      <c r="B78" s="5">
        <v>205.5082464477473</v>
      </c>
    </row>
    <row r="79" spans="1:2" x14ac:dyDescent="0.25">
      <c r="A79" s="15">
        <v>375</v>
      </c>
      <c r="B79" s="5">
        <v>204.78952324848433</v>
      </c>
    </row>
    <row r="80" spans="1:2" x14ac:dyDescent="0.25">
      <c r="A80" s="15">
        <v>56</v>
      </c>
      <c r="B80" s="5">
        <v>201.90594190658157</v>
      </c>
    </row>
    <row r="81" spans="1:2" x14ac:dyDescent="0.25">
      <c r="A81" s="15">
        <v>240</v>
      </c>
      <c r="B81" s="5">
        <v>194.37835393741079</v>
      </c>
    </row>
    <row r="82" spans="1:2" x14ac:dyDescent="0.25">
      <c r="A82" s="15">
        <v>416</v>
      </c>
      <c r="B82" s="5">
        <v>191.59318730350424</v>
      </c>
    </row>
    <row r="83" spans="1:2" x14ac:dyDescent="0.25">
      <c r="A83" s="15">
        <v>465</v>
      </c>
      <c r="B83" s="5">
        <v>191.38267808220917</v>
      </c>
    </row>
    <row r="84" spans="1:2" x14ac:dyDescent="0.25">
      <c r="A84" s="15">
        <v>279</v>
      </c>
      <c r="B84" s="5">
        <v>189.6609635474797</v>
      </c>
    </row>
    <row r="85" spans="1:2" x14ac:dyDescent="0.25">
      <c r="A85" s="15">
        <v>133</v>
      </c>
      <c r="B85" s="5">
        <v>188.96761038622935</v>
      </c>
    </row>
    <row r="86" spans="1:2" x14ac:dyDescent="0.25">
      <c r="A86" s="15">
        <v>107</v>
      </c>
      <c r="B86" s="5">
        <v>186.12691290442308</v>
      </c>
    </row>
    <row r="87" spans="1:2" x14ac:dyDescent="0.25">
      <c r="A87" s="15">
        <v>69</v>
      </c>
      <c r="B87" s="5">
        <v>183.81118737107136</v>
      </c>
    </row>
    <row r="88" spans="1:2" x14ac:dyDescent="0.25">
      <c r="A88" s="15">
        <v>337</v>
      </c>
      <c r="B88" s="5">
        <v>182.83651641588767</v>
      </c>
    </row>
    <row r="89" spans="1:2" x14ac:dyDescent="0.25">
      <c r="A89" s="15">
        <v>294</v>
      </c>
      <c r="B89" s="5">
        <v>182.77267270357697</v>
      </c>
    </row>
    <row r="90" spans="1:2" x14ac:dyDescent="0.25">
      <c r="A90" s="15">
        <v>192</v>
      </c>
      <c r="B90" s="5">
        <v>180.36464221539973</v>
      </c>
    </row>
    <row r="91" spans="1:2" x14ac:dyDescent="0.25">
      <c r="A91" s="15">
        <v>423</v>
      </c>
      <c r="B91" s="5">
        <v>178.793710899703</v>
      </c>
    </row>
    <row r="92" spans="1:2" x14ac:dyDescent="0.25">
      <c r="A92" s="15">
        <v>134</v>
      </c>
      <c r="B92" s="5">
        <v>177.50407514562721</v>
      </c>
    </row>
    <row r="93" spans="1:2" x14ac:dyDescent="0.25">
      <c r="A93" s="15">
        <v>318</v>
      </c>
      <c r="B93" s="5">
        <v>177.3817253658799</v>
      </c>
    </row>
    <row r="94" spans="1:2" x14ac:dyDescent="0.25">
      <c r="A94" s="15">
        <v>486</v>
      </c>
      <c r="B94" s="5">
        <v>170.8569060373411</v>
      </c>
    </row>
    <row r="95" spans="1:2" x14ac:dyDescent="0.25">
      <c r="A95" s="15">
        <v>498</v>
      </c>
      <c r="B95" s="5">
        <v>169.70510313128216</v>
      </c>
    </row>
    <row r="96" spans="1:2" x14ac:dyDescent="0.25">
      <c r="A96" s="15">
        <v>231</v>
      </c>
      <c r="B96" s="5">
        <v>169.66231594456258</v>
      </c>
    </row>
    <row r="97" spans="1:2" x14ac:dyDescent="0.25">
      <c r="A97" s="15">
        <v>313</v>
      </c>
      <c r="B97" s="5">
        <v>169.49730892781008</v>
      </c>
    </row>
    <row r="98" spans="1:2" x14ac:dyDescent="0.25">
      <c r="A98" s="15">
        <v>499</v>
      </c>
      <c r="B98" s="5">
        <v>168.03017178395567</v>
      </c>
    </row>
    <row r="99" spans="1:2" x14ac:dyDescent="0.25">
      <c r="A99" s="15">
        <v>284</v>
      </c>
      <c r="B99" s="5">
        <v>166.98939761867587</v>
      </c>
    </row>
    <row r="100" spans="1:2" x14ac:dyDescent="0.25">
      <c r="A100" s="15">
        <v>392</v>
      </c>
      <c r="B100" s="5">
        <v>163.41355290822503</v>
      </c>
    </row>
    <row r="101" spans="1:2" x14ac:dyDescent="0.25">
      <c r="A101" s="15">
        <v>366</v>
      </c>
      <c r="B101" s="5">
        <v>158.45950901558172</v>
      </c>
    </row>
    <row r="102" spans="1:2" x14ac:dyDescent="0.25">
      <c r="A102" s="15">
        <v>151</v>
      </c>
      <c r="B102" s="5">
        <v>156.60627048257993</v>
      </c>
    </row>
    <row r="103" spans="1:2" x14ac:dyDescent="0.25">
      <c r="A103" s="15">
        <v>450</v>
      </c>
      <c r="B103" s="5">
        <v>155.83886251857621</v>
      </c>
    </row>
    <row r="104" spans="1:2" x14ac:dyDescent="0.25">
      <c r="A104" s="15">
        <v>90</v>
      </c>
      <c r="B104" s="5">
        <v>155.06774326858613</v>
      </c>
    </row>
    <row r="105" spans="1:2" x14ac:dyDescent="0.25">
      <c r="A105" s="15">
        <v>100</v>
      </c>
      <c r="B105" s="5">
        <v>154.43494011351868</v>
      </c>
    </row>
    <row r="106" spans="1:2" x14ac:dyDescent="0.25">
      <c r="A106" s="15">
        <v>374</v>
      </c>
      <c r="B106" s="5">
        <v>152.42662937001296</v>
      </c>
    </row>
    <row r="107" spans="1:2" x14ac:dyDescent="0.25">
      <c r="A107" s="15">
        <v>378</v>
      </c>
      <c r="B107" s="5">
        <v>149.30623892286349</v>
      </c>
    </row>
    <row r="108" spans="1:2" x14ac:dyDescent="0.25">
      <c r="A108" s="15">
        <v>481</v>
      </c>
      <c r="B108" s="5">
        <v>147.36291896634248</v>
      </c>
    </row>
    <row r="109" spans="1:2" x14ac:dyDescent="0.25">
      <c r="A109" s="15">
        <v>469</v>
      </c>
      <c r="B109" s="5">
        <v>146.02467703628827</v>
      </c>
    </row>
    <row r="110" spans="1:2" x14ac:dyDescent="0.25">
      <c r="A110" s="15">
        <v>393</v>
      </c>
      <c r="B110" s="5">
        <v>145.38523083202381</v>
      </c>
    </row>
    <row r="111" spans="1:2" x14ac:dyDescent="0.25">
      <c r="A111" s="15">
        <v>93</v>
      </c>
      <c r="B111" s="5">
        <v>144.7426072321432</v>
      </c>
    </row>
    <row r="112" spans="1:2" x14ac:dyDescent="0.25">
      <c r="A112" s="15">
        <v>78</v>
      </c>
      <c r="B112" s="5">
        <v>143.60890382135221</v>
      </c>
    </row>
    <row r="113" spans="1:2" x14ac:dyDescent="0.25">
      <c r="A113" s="15">
        <v>111</v>
      </c>
      <c r="B113" s="5">
        <v>143.58842604978963</v>
      </c>
    </row>
    <row r="114" spans="1:2" x14ac:dyDescent="0.25">
      <c r="A114" s="15">
        <v>280</v>
      </c>
      <c r="B114" s="5">
        <v>142.45764070298173</v>
      </c>
    </row>
    <row r="115" spans="1:2" x14ac:dyDescent="0.25">
      <c r="A115" s="15">
        <v>290</v>
      </c>
      <c r="B115" s="5">
        <v>137.73018427549687</v>
      </c>
    </row>
    <row r="116" spans="1:2" x14ac:dyDescent="0.25">
      <c r="A116" s="15">
        <v>28</v>
      </c>
      <c r="B116" s="5">
        <v>133.86506856312189</v>
      </c>
    </row>
    <row r="117" spans="1:2" x14ac:dyDescent="0.25">
      <c r="A117" s="15">
        <v>63</v>
      </c>
      <c r="B117" s="5">
        <v>132.44533674875129</v>
      </c>
    </row>
    <row r="118" spans="1:2" x14ac:dyDescent="0.25">
      <c r="A118" s="15">
        <v>12</v>
      </c>
      <c r="B118" s="5">
        <v>131.4952519817798</v>
      </c>
    </row>
    <row r="119" spans="1:2" x14ac:dyDescent="0.25">
      <c r="A119" s="15">
        <v>120</v>
      </c>
      <c r="B119" s="5">
        <v>128.95555233687628</v>
      </c>
    </row>
    <row r="120" spans="1:2" x14ac:dyDescent="0.25">
      <c r="A120" s="15">
        <v>293</v>
      </c>
      <c r="B120" s="5">
        <v>126.44729040417224</v>
      </c>
    </row>
    <row r="121" spans="1:2" x14ac:dyDescent="0.25">
      <c r="A121" s="15">
        <v>351</v>
      </c>
      <c r="B121" s="5">
        <v>124.91454151276957</v>
      </c>
    </row>
    <row r="122" spans="1:2" x14ac:dyDescent="0.25">
      <c r="A122" s="15">
        <v>425</v>
      </c>
      <c r="B122" s="5">
        <v>124.76701187294384</v>
      </c>
    </row>
    <row r="123" spans="1:2" x14ac:dyDescent="0.25">
      <c r="A123" s="15">
        <v>356</v>
      </c>
      <c r="B123" s="5">
        <v>124.54866697049147</v>
      </c>
    </row>
    <row r="124" spans="1:2" x14ac:dyDescent="0.25">
      <c r="A124" s="15">
        <v>442</v>
      </c>
      <c r="B124" s="5">
        <v>123.45173610908023</v>
      </c>
    </row>
    <row r="125" spans="1:2" x14ac:dyDescent="0.25">
      <c r="A125" s="15">
        <v>436</v>
      </c>
      <c r="B125" s="5">
        <v>121.86446832663205</v>
      </c>
    </row>
    <row r="126" spans="1:2" x14ac:dyDescent="0.25">
      <c r="A126" s="15">
        <v>303</v>
      </c>
      <c r="B126" s="5">
        <v>120.84184144342544</v>
      </c>
    </row>
    <row r="127" spans="1:2" x14ac:dyDescent="0.25">
      <c r="A127" s="15">
        <v>464</v>
      </c>
      <c r="B127" s="5">
        <v>118.80192176280616</v>
      </c>
    </row>
    <row r="128" spans="1:2" x14ac:dyDescent="0.25">
      <c r="A128" s="15">
        <v>297</v>
      </c>
      <c r="B128" s="5">
        <v>118.61588370133541</v>
      </c>
    </row>
    <row r="129" spans="1:2" x14ac:dyDescent="0.25">
      <c r="A129" s="15">
        <v>23</v>
      </c>
      <c r="B129" s="5">
        <v>117.91978010820458</v>
      </c>
    </row>
    <row r="130" spans="1:2" x14ac:dyDescent="0.25">
      <c r="A130" s="15">
        <v>429</v>
      </c>
      <c r="B130" s="5">
        <v>117.14094725670839</v>
      </c>
    </row>
    <row r="131" spans="1:2" x14ac:dyDescent="0.25">
      <c r="A131" s="15">
        <v>466</v>
      </c>
      <c r="B131" s="5">
        <v>114.19818658007716</v>
      </c>
    </row>
    <row r="132" spans="1:2" x14ac:dyDescent="0.25">
      <c r="A132" s="15">
        <v>485</v>
      </c>
      <c r="B132" s="5">
        <v>113.19678587757517</v>
      </c>
    </row>
    <row r="133" spans="1:2" x14ac:dyDescent="0.25">
      <c r="A133" s="15">
        <v>257</v>
      </c>
      <c r="B133" s="5">
        <v>112.80131189033273</v>
      </c>
    </row>
    <row r="134" spans="1:2" x14ac:dyDescent="0.25">
      <c r="A134" s="15">
        <v>472</v>
      </c>
      <c r="B134" s="5">
        <v>110.90445060280217</v>
      </c>
    </row>
    <row r="135" spans="1:2" x14ac:dyDescent="0.25">
      <c r="A135" s="15">
        <v>70</v>
      </c>
      <c r="B135" s="5">
        <v>110.89782513588943</v>
      </c>
    </row>
    <row r="136" spans="1:2" x14ac:dyDescent="0.25">
      <c r="A136" s="15">
        <v>203</v>
      </c>
      <c r="B136" s="5">
        <v>109.11477401744924</v>
      </c>
    </row>
    <row r="137" spans="1:2" x14ac:dyDescent="0.25">
      <c r="A137" s="15">
        <v>399</v>
      </c>
      <c r="B137" s="5">
        <v>107.39730136997787</v>
      </c>
    </row>
    <row r="138" spans="1:2" x14ac:dyDescent="0.25">
      <c r="A138" s="15">
        <v>92</v>
      </c>
      <c r="B138" s="5">
        <v>106.37400263946984</v>
      </c>
    </row>
    <row r="139" spans="1:2" x14ac:dyDescent="0.25">
      <c r="A139" s="15">
        <v>207</v>
      </c>
      <c r="B139" s="5">
        <v>104.72629776217764</v>
      </c>
    </row>
    <row r="140" spans="1:2" x14ac:dyDescent="0.25">
      <c r="A140" s="15">
        <v>448</v>
      </c>
      <c r="B140" s="5">
        <v>104.05078742775004</v>
      </c>
    </row>
    <row r="141" spans="1:2" x14ac:dyDescent="0.25">
      <c r="A141" s="15">
        <v>159</v>
      </c>
      <c r="B141" s="5">
        <v>102.3740833600059</v>
      </c>
    </row>
    <row r="142" spans="1:2" x14ac:dyDescent="0.25">
      <c r="A142" s="15">
        <v>96</v>
      </c>
      <c r="B142" s="5">
        <v>101.8628992877675</v>
      </c>
    </row>
    <row r="143" spans="1:2" x14ac:dyDescent="0.25">
      <c r="A143" s="15">
        <v>312</v>
      </c>
      <c r="B143" s="5">
        <v>100.697324268187</v>
      </c>
    </row>
    <row r="144" spans="1:2" x14ac:dyDescent="0.25">
      <c r="A144" s="15">
        <v>367</v>
      </c>
      <c r="B144" s="5">
        <v>97.869915319493884</v>
      </c>
    </row>
    <row r="145" spans="1:2" x14ac:dyDescent="0.25">
      <c r="A145" s="15">
        <v>171</v>
      </c>
      <c r="B145" s="5">
        <v>97.160147298736774</v>
      </c>
    </row>
    <row r="146" spans="1:2" x14ac:dyDescent="0.25">
      <c r="A146" s="15">
        <v>226</v>
      </c>
      <c r="B146" s="5">
        <v>94.745564543791261</v>
      </c>
    </row>
    <row r="147" spans="1:2" x14ac:dyDescent="0.25">
      <c r="A147" s="15">
        <v>439</v>
      </c>
      <c r="B147" s="5">
        <v>92.211557043137873</v>
      </c>
    </row>
    <row r="148" spans="1:2" x14ac:dyDescent="0.25">
      <c r="A148" s="15">
        <v>149</v>
      </c>
      <c r="B148" s="5">
        <v>91.22484476162208</v>
      </c>
    </row>
    <row r="149" spans="1:2" x14ac:dyDescent="0.25">
      <c r="A149" s="15">
        <v>345</v>
      </c>
      <c r="B149" s="5">
        <v>91.155854730070132</v>
      </c>
    </row>
    <row r="150" spans="1:2" x14ac:dyDescent="0.25">
      <c r="A150" s="15">
        <v>358</v>
      </c>
      <c r="B150" s="5">
        <v>86.672633326823416</v>
      </c>
    </row>
    <row r="151" spans="1:2" x14ac:dyDescent="0.25">
      <c r="A151" s="15">
        <v>350</v>
      </c>
      <c r="B151" s="5">
        <v>85.668268426665236</v>
      </c>
    </row>
    <row r="152" spans="1:2" x14ac:dyDescent="0.25">
      <c r="A152" s="15">
        <v>266</v>
      </c>
      <c r="B152" s="5">
        <v>84.645987211553802</v>
      </c>
    </row>
    <row r="153" spans="1:2" x14ac:dyDescent="0.25">
      <c r="A153" s="15">
        <v>150</v>
      </c>
      <c r="B153" s="5">
        <v>83.96523892080404</v>
      </c>
    </row>
    <row r="154" spans="1:2" x14ac:dyDescent="0.25">
      <c r="A154" s="15">
        <v>282</v>
      </c>
      <c r="B154" s="5">
        <v>83.099577528311784</v>
      </c>
    </row>
    <row r="155" spans="1:2" x14ac:dyDescent="0.25">
      <c r="A155" s="15">
        <v>59</v>
      </c>
      <c r="B155" s="5">
        <v>81.516938579577982</v>
      </c>
    </row>
    <row r="156" spans="1:2" x14ac:dyDescent="0.25">
      <c r="A156" s="15">
        <v>202</v>
      </c>
      <c r="B156" s="5">
        <v>78.166630710760728</v>
      </c>
    </row>
    <row r="157" spans="1:2" x14ac:dyDescent="0.25">
      <c r="A157" s="15">
        <v>168</v>
      </c>
      <c r="B157" s="5">
        <v>76.537766726156406</v>
      </c>
    </row>
    <row r="158" spans="1:2" x14ac:dyDescent="0.25">
      <c r="A158" s="15">
        <v>64</v>
      </c>
      <c r="B158" s="5">
        <v>76.348771791555919</v>
      </c>
    </row>
    <row r="159" spans="1:2" x14ac:dyDescent="0.25">
      <c r="A159" s="15">
        <v>165</v>
      </c>
      <c r="B159" s="5">
        <v>76.251966326801266</v>
      </c>
    </row>
    <row r="160" spans="1:2" x14ac:dyDescent="0.25">
      <c r="A160" s="15">
        <v>389</v>
      </c>
      <c r="B160" s="5">
        <v>75.908994358600467</v>
      </c>
    </row>
    <row r="161" spans="1:2" x14ac:dyDescent="0.25">
      <c r="A161" s="15">
        <v>380</v>
      </c>
      <c r="B161" s="5">
        <v>75.828912229717389</v>
      </c>
    </row>
    <row r="162" spans="1:2" x14ac:dyDescent="0.25">
      <c r="A162" s="15">
        <v>77</v>
      </c>
      <c r="B162" s="5">
        <v>75.707998468584265</v>
      </c>
    </row>
    <row r="163" spans="1:2" x14ac:dyDescent="0.25">
      <c r="A163" s="15">
        <v>220</v>
      </c>
      <c r="B163" s="5">
        <v>75.415056114474282</v>
      </c>
    </row>
    <row r="164" spans="1:2" x14ac:dyDescent="0.25">
      <c r="A164" s="15">
        <v>204</v>
      </c>
      <c r="B164" s="5">
        <v>74.587555634054297</v>
      </c>
    </row>
    <row r="165" spans="1:2" x14ac:dyDescent="0.25">
      <c r="A165" s="15">
        <v>286</v>
      </c>
      <c r="B165" s="5">
        <v>73.543916682643612</v>
      </c>
    </row>
    <row r="166" spans="1:2" x14ac:dyDescent="0.25">
      <c r="A166" s="15">
        <v>406</v>
      </c>
      <c r="B166" s="5">
        <v>70.754249844962033</v>
      </c>
    </row>
    <row r="167" spans="1:2" x14ac:dyDescent="0.25">
      <c r="A167" s="15">
        <v>476</v>
      </c>
      <c r="B167" s="5">
        <v>70.72708851398238</v>
      </c>
    </row>
    <row r="168" spans="1:2" x14ac:dyDescent="0.25">
      <c r="A168" s="15">
        <v>331</v>
      </c>
      <c r="B168" s="5">
        <v>69.380561956562815</v>
      </c>
    </row>
    <row r="169" spans="1:2" x14ac:dyDescent="0.25">
      <c r="A169" s="15">
        <v>144</v>
      </c>
      <c r="B169" s="5">
        <v>68.909665515160668</v>
      </c>
    </row>
    <row r="170" spans="1:2" x14ac:dyDescent="0.25">
      <c r="A170" s="15">
        <v>328</v>
      </c>
      <c r="B170" s="5">
        <v>67.363306979896151</v>
      </c>
    </row>
    <row r="171" spans="1:2" x14ac:dyDescent="0.25">
      <c r="A171" s="15">
        <v>167</v>
      </c>
      <c r="B171" s="5">
        <v>65.540444927351928</v>
      </c>
    </row>
    <row r="172" spans="1:2" x14ac:dyDescent="0.25">
      <c r="A172" s="15">
        <v>321</v>
      </c>
      <c r="B172" s="5">
        <v>65.334294409325594</v>
      </c>
    </row>
    <row r="173" spans="1:2" x14ac:dyDescent="0.25">
      <c r="A173" s="15">
        <v>264</v>
      </c>
      <c r="B173" s="5">
        <v>61.650456928133281</v>
      </c>
    </row>
    <row r="174" spans="1:2" x14ac:dyDescent="0.25">
      <c r="A174" s="15">
        <v>299</v>
      </c>
      <c r="B174" s="5">
        <v>61.041683749159347</v>
      </c>
    </row>
    <row r="175" spans="1:2" x14ac:dyDescent="0.25">
      <c r="A175" s="15">
        <v>390</v>
      </c>
      <c r="B175" s="5">
        <v>61.034256078773979</v>
      </c>
    </row>
    <row r="176" spans="1:2" x14ac:dyDescent="0.25">
      <c r="A176" s="15">
        <v>72</v>
      </c>
      <c r="B176" s="5">
        <v>59.416328267408971</v>
      </c>
    </row>
    <row r="177" spans="1:2" x14ac:dyDescent="0.25">
      <c r="A177" s="15">
        <v>208</v>
      </c>
      <c r="B177" s="5">
        <v>58.152572439461437</v>
      </c>
    </row>
    <row r="178" spans="1:2" x14ac:dyDescent="0.25">
      <c r="A178" s="15">
        <v>428</v>
      </c>
      <c r="B178" s="5">
        <v>57.450894474617598</v>
      </c>
    </row>
    <row r="179" spans="1:2" x14ac:dyDescent="0.25">
      <c r="A179" s="15">
        <v>10</v>
      </c>
      <c r="B179" s="5">
        <v>53.859016845650331</v>
      </c>
    </row>
    <row r="180" spans="1:2" x14ac:dyDescent="0.25">
      <c r="A180" s="15">
        <v>333</v>
      </c>
      <c r="B180" s="5">
        <v>52.123057131888345</v>
      </c>
    </row>
    <row r="181" spans="1:2" x14ac:dyDescent="0.25">
      <c r="A181" s="15">
        <v>324</v>
      </c>
      <c r="B181" s="5">
        <v>50.1511053452341</v>
      </c>
    </row>
    <row r="182" spans="1:2" x14ac:dyDescent="0.25">
      <c r="A182" s="15">
        <v>338</v>
      </c>
      <c r="B182" s="5">
        <v>46.675065148710928</v>
      </c>
    </row>
    <row r="183" spans="1:2" x14ac:dyDescent="0.25">
      <c r="A183" s="15">
        <v>75</v>
      </c>
      <c r="B183" s="5">
        <v>46.632249856504131</v>
      </c>
    </row>
    <row r="184" spans="1:2" x14ac:dyDescent="0.25">
      <c r="A184" s="15">
        <v>404</v>
      </c>
      <c r="B184" s="5">
        <v>46.566212383688253</v>
      </c>
    </row>
    <row r="185" spans="1:2" x14ac:dyDescent="0.25">
      <c r="A185" s="15">
        <v>36</v>
      </c>
      <c r="B185" s="5">
        <v>46.289775360250133</v>
      </c>
    </row>
    <row r="186" spans="1:2" x14ac:dyDescent="0.25">
      <c r="A186" s="15">
        <v>479</v>
      </c>
      <c r="B186" s="5">
        <v>46.095819073232633</v>
      </c>
    </row>
    <row r="187" spans="1:2" x14ac:dyDescent="0.25">
      <c r="A187" s="15">
        <v>343</v>
      </c>
      <c r="B187" s="5">
        <v>44.775962689936932</v>
      </c>
    </row>
    <row r="188" spans="1:2" x14ac:dyDescent="0.25">
      <c r="A188" s="15">
        <v>276</v>
      </c>
      <c r="B188" s="5">
        <v>43.998192950704833</v>
      </c>
    </row>
    <row r="189" spans="1:2" x14ac:dyDescent="0.25">
      <c r="A189" s="15">
        <v>491</v>
      </c>
      <c r="B189" s="5">
        <v>43.187597975518656</v>
      </c>
    </row>
    <row r="190" spans="1:2" x14ac:dyDescent="0.25">
      <c r="A190" s="15">
        <v>191</v>
      </c>
      <c r="B190" s="5">
        <v>43.024694609814105</v>
      </c>
    </row>
    <row r="191" spans="1:2" x14ac:dyDescent="0.25">
      <c r="A191" s="15">
        <v>125</v>
      </c>
      <c r="B191" s="5">
        <v>42.447600665396749</v>
      </c>
    </row>
    <row r="192" spans="1:2" x14ac:dyDescent="0.25">
      <c r="A192" s="15">
        <v>269</v>
      </c>
      <c r="B192" s="5">
        <v>42.400901538976541</v>
      </c>
    </row>
    <row r="193" spans="1:2" x14ac:dyDescent="0.25">
      <c r="A193" s="15">
        <v>460</v>
      </c>
      <c r="B193" s="5">
        <v>41.739078948496172</v>
      </c>
    </row>
    <row r="194" spans="1:2" x14ac:dyDescent="0.25">
      <c r="A194" s="15">
        <v>4</v>
      </c>
      <c r="B194" s="5">
        <v>39.200426775314554</v>
      </c>
    </row>
    <row r="195" spans="1:2" x14ac:dyDescent="0.25">
      <c r="A195" s="15">
        <v>104</v>
      </c>
      <c r="B195" s="5">
        <v>38.876476129900766</v>
      </c>
    </row>
    <row r="196" spans="1:2" x14ac:dyDescent="0.25">
      <c r="A196" s="15">
        <v>342</v>
      </c>
      <c r="B196" s="5">
        <v>37.278298798049946</v>
      </c>
    </row>
    <row r="197" spans="1:2" x14ac:dyDescent="0.25">
      <c r="A197" s="15">
        <v>3</v>
      </c>
      <c r="B197" s="5">
        <v>36.965523819133523</v>
      </c>
    </row>
    <row r="198" spans="1:2" x14ac:dyDescent="0.25">
      <c r="A198" s="15">
        <v>164</v>
      </c>
      <c r="B198" s="5">
        <v>36.565566961828154</v>
      </c>
    </row>
    <row r="199" spans="1:2" x14ac:dyDescent="0.25">
      <c r="A199" s="15">
        <v>117</v>
      </c>
      <c r="B199" s="5">
        <v>36.368521889888143</v>
      </c>
    </row>
    <row r="200" spans="1:2" x14ac:dyDescent="0.25">
      <c r="A200" s="15">
        <v>217</v>
      </c>
      <c r="B200" s="5">
        <v>36.191537031107146</v>
      </c>
    </row>
    <row r="201" spans="1:2" x14ac:dyDescent="0.25">
      <c r="A201" s="15">
        <v>382</v>
      </c>
      <c r="B201" s="5">
        <v>35.728358206577468</v>
      </c>
    </row>
    <row r="202" spans="1:2" x14ac:dyDescent="0.25">
      <c r="A202" s="15">
        <v>332</v>
      </c>
      <c r="B202" s="5">
        <v>35.194118345511015</v>
      </c>
    </row>
    <row r="203" spans="1:2" x14ac:dyDescent="0.25">
      <c r="A203" s="15">
        <v>41</v>
      </c>
      <c r="B203" s="5">
        <v>35.051553936673372</v>
      </c>
    </row>
    <row r="204" spans="1:2" x14ac:dyDescent="0.25">
      <c r="A204" s="15">
        <v>183</v>
      </c>
      <c r="B204" s="5">
        <v>34.946207060047527</v>
      </c>
    </row>
    <row r="205" spans="1:2" x14ac:dyDescent="0.25">
      <c r="A205" s="15">
        <v>95</v>
      </c>
      <c r="B205" s="5">
        <v>34.753508762118145</v>
      </c>
    </row>
    <row r="206" spans="1:2" x14ac:dyDescent="0.25">
      <c r="A206" s="15">
        <v>62</v>
      </c>
      <c r="B206" s="5">
        <v>33.276890987413935</v>
      </c>
    </row>
    <row r="207" spans="1:2" x14ac:dyDescent="0.25">
      <c r="A207" s="15">
        <v>43</v>
      </c>
      <c r="B207" s="5">
        <v>32.911530151690386</v>
      </c>
    </row>
    <row r="208" spans="1:2" x14ac:dyDescent="0.25">
      <c r="A208" s="15">
        <v>89</v>
      </c>
      <c r="B208" s="5">
        <v>32.870896557975357</v>
      </c>
    </row>
    <row r="209" spans="1:2" x14ac:dyDescent="0.25">
      <c r="A209" s="15">
        <v>201</v>
      </c>
      <c r="B209" s="5">
        <v>30.99463681904308</v>
      </c>
    </row>
    <row r="210" spans="1:2" x14ac:dyDescent="0.25">
      <c r="A210" s="15">
        <v>340</v>
      </c>
      <c r="B210" s="5">
        <v>30.850645780819832</v>
      </c>
    </row>
    <row r="211" spans="1:2" x14ac:dyDescent="0.25">
      <c r="A211" s="15">
        <v>419</v>
      </c>
      <c r="B211" s="5">
        <v>29.783551159918716</v>
      </c>
    </row>
    <row r="212" spans="1:2" x14ac:dyDescent="0.25">
      <c r="A212" s="15">
        <v>330</v>
      </c>
      <c r="B212" s="5">
        <v>29.78078477069721</v>
      </c>
    </row>
    <row r="213" spans="1:2" x14ac:dyDescent="0.25">
      <c r="A213" s="15">
        <v>492</v>
      </c>
      <c r="B213" s="5">
        <v>25.758910933969673</v>
      </c>
    </row>
    <row r="214" spans="1:2" x14ac:dyDescent="0.25">
      <c r="A214" s="15">
        <v>396</v>
      </c>
      <c r="B214" s="5">
        <v>24.784526601877587</v>
      </c>
    </row>
    <row r="215" spans="1:2" x14ac:dyDescent="0.25">
      <c r="A215" s="15">
        <v>391</v>
      </c>
      <c r="B215" s="5">
        <v>21.716756334390084</v>
      </c>
    </row>
    <row r="216" spans="1:2" x14ac:dyDescent="0.25">
      <c r="A216" s="15">
        <v>355</v>
      </c>
      <c r="B216" s="5">
        <v>19.217486365940204</v>
      </c>
    </row>
    <row r="217" spans="1:2" x14ac:dyDescent="0.25">
      <c r="A217" s="15">
        <v>348</v>
      </c>
      <c r="B217" s="5">
        <v>17.93103725279434</v>
      </c>
    </row>
    <row r="218" spans="1:2" x14ac:dyDescent="0.25">
      <c r="A218" s="15">
        <v>424</v>
      </c>
      <c r="B218" s="5">
        <v>17.508032394816837</v>
      </c>
    </row>
    <row r="219" spans="1:2" x14ac:dyDescent="0.25">
      <c r="A219" s="15">
        <v>360</v>
      </c>
      <c r="B219" s="5">
        <v>16.377756439178484</v>
      </c>
    </row>
    <row r="220" spans="1:2" x14ac:dyDescent="0.25">
      <c r="A220" s="15">
        <v>58</v>
      </c>
      <c r="B220" s="5">
        <v>15.667907898145131</v>
      </c>
    </row>
    <row r="221" spans="1:2" x14ac:dyDescent="0.25">
      <c r="A221" s="15">
        <v>261</v>
      </c>
      <c r="B221" s="5">
        <v>14.666184676387275</v>
      </c>
    </row>
    <row r="222" spans="1:2" x14ac:dyDescent="0.25">
      <c r="A222" s="15">
        <v>26</v>
      </c>
      <c r="B222" s="5">
        <v>13.010434507574246</v>
      </c>
    </row>
    <row r="223" spans="1:2" x14ac:dyDescent="0.25">
      <c r="A223" s="15">
        <v>153</v>
      </c>
      <c r="B223" s="5">
        <v>11.6625242996015</v>
      </c>
    </row>
    <row r="224" spans="1:2" x14ac:dyDescent="0.25">
      <c r="A224" s="15">
        <v>206</v>
      </c>
      <c r="B224" s="5">
        <v>10.989995985304631</v>
      </c>
    </row>
    <row r="225" spans="1:2" x14ac:dyDescent="0.25">
      <c r="A225" s="15">
        <v>154</v>
      </c>
      <c r="B225" s="5">
        <v>10.981490135973218</v>
      </c>
    </row>
    <row r="226" spans="1:2" x14ac:dyDescent="0.25">
      <c r="A226" s="15">
        <v>14</v>
      </c>
      <c r="B226" s="5">
        <v>8.5911655129566498</v>
      </c>
    </row>
    <row r="227" spans="1:2" x14ac:dyDescent="0.25">
      <c r="A227" s="15">
        <v>383</v>
      </c>
      <c r="B227" s="5">
        <v>7.5658493517457828</v>
      </c>
    </row>
    <row r="228" spans="1:2" x14ac:dyDescent="0.25">
      <c r="A228" s="15">
        <v>352</v>
      </c>
      <c r="B228" s="5">
        <v>5.9248222474452632</v>
      </c>
    </row>
    <row r="229" spans="1:2" x14ac:dyDescent="0.25">
      <c r="A229" s="15">
        <v>114</v>
      </c>
      <c r="B229" s="5">
        <v>5.6428196131801087</v>
      </c>
    </row>
    <row r="230" spans="1:2" x14ac:dyDescent="0.25">
      <c r="A230" s="15">
        <v>398</v>
      </c>
      <c r="B230" s="5">
        <v>4.383302331340019</v>
      </c>
    </row>
    <row r="231" spans="1:2" x14ac:dyDescent="0.25">
      <c r="A231" s="15">
        <v>213</v>
      </c>
      <c r="B231" s="5">
        <v>3.8585200517863996</v>
      </c>
    </row>
    <row r="232" spans="1:2" x14ac:dyDescent="0.25">
      <c r="A232" s="15">
        <v>401</v>
      </c>
      <c r="B232" s="5">
        <v>3.1245811138323916</v>
      </c>
    </row>
    <row r="233" spans="1:2" x14ac:dyDescent="0.25">
      <c r="A233" s="15">
        <v>475</v>
      </c>
      <c r="B233" s="5">
        <v>2.8182471477321087</v>
      </c>
    </row>
    <row r="234" spans="1:2" x14ac:dyDescent="0.25">
      <c r="A234" s="15">
        <v>57</v>
      </c>
      <c r="B234" s="5">
        <v>2.5943944161463151</v>
      </c>
    </row>
    <row r="235" spans="1:2" x14ac:dyDescent="0.25">
      <c r="A235" s="15">
        <v>13</v>
      </c>
      <c r="B235" s="5">
        <v>2.4964094966053381</v>
      </c>
    </row>
    <row r="236" spans="1:2" x14ac:dyDescent="0.25">
      <c r="A236" s="15">
        <v>449</v>
      </c>
      <c r="B236" s="5">
        <v>2.0547734843839862</v>
      </c>
    </row>
    <row r="237" spans="1:2" x14ac:dyDescent="0.25">
      <c r="A237" s="15">
        <v>163</v>
      </c>
      <c r="B237" s="5">
        <v>1.3220394058080274</v>
      </c>
    </row>
    <row r="238" spans="1:2" x14ac:dyDescent="0.25">
      <c r="A238" s="15">
        <v>273</v>
      </c>
      <c r="B238" s="5">
        <v>2.5891456245517475E-2</v>
      </c>
    </row>
    <row r="239" spans="1:2" x14ac:dyDescent="0.25">
      <c r="A239" s="15">
        <v>81</v>
      </c>
      <c r="B239" s="5">
        <v>-0.1434832774757524</v>
      </c>
    </row>
    <row r="240" spans="1:2" x14ac:dyDescent="0.25">
      <c r="A240" s="15">
        <v>85</v>
      </c>
      <c r="B240" s="5">
        <v>-1.8715693519661727</v>
      </c>
    </row>
    <row r="241" spans="1:2" x14ac:dyDescent="0.25">
      <c r="A241" s="15">
        <v>381</v>
      </c>
      <c r="B241" s="5">
        <v>-2.2514671718327008</v>
      </c>
    </row>
    <row r="242" spans="1:2" x14ac:dyDescent="0.25">
      <c r="A242" s="15">
        <v>386</v>
      </c>
      <c r="B242" s="5">
        <v>-2.5781666431812482</v>
      </c>
    </row>
    <row r="243" spans="1:2" x14ac:dyDescent="0.25">
      <c r="A243" s="15">
        <v>407</v>
      </c>
      <c r="B243" s="5">
        <v>-3.6614665945544402</v>
      </c>
    </row>
    <row r="244" spans="1:2" x14ac:dyDescent="0.25">
      <c r="A244" s="15">
        <v>30</v>
      </c>
      <c r="B244" s="5">
        <v>-5.0812643528988701</v>
      </c>
    </row>
    <row r="245" spans="1:2" x14ac:dyDescent="0.25">
      <c r="A245" s="15">
        <v>17</v>
      </c>
      <c r="B245" s="5">
        <v>-5.7304448368886369</v>
      </c>
    </row>
    <row r="246" spans="1:2" x14ac:dyDescent="0.25">
      <c r="A246" s="15">
        <v>417</v>
      </c>
      <c r="B246" s="5">
        <v>-6.0333697020632826</v>
      </c>
    </row>
    <row r="247" spans="1:2" x14ac:dyDescent="0.25">
      <c r="A247" s="15">
        <v>8</v>
      </c>
      <c r="B247" s="5">
        <v>-6.1202885179081932</v>
      </c>
    </row>
    <row r="248" spans="1:2" x14ac:dyDescent="0.25">
      <c r="A248" s="15">
        <v>103</v>
      </c>
      <c r="B248" s="5">
        <v>-6.1877609136226965</v>
      </c>
    </row>
    <row r="249" spans="1:2" x14ac:dyDescent="0.25">
      <c r="A249" s="15">
        <v>37</v>
      </c>
      <c r="B249" s="5">
        <v>-6.6927676878913189</v>
      </c>
    </row>
    <row r="250" spans="1:2" x14ac:dyDescent="0.25">
      <c r="A250" s="15">
        <v>403</v>
      </c>
      <c r="B250" s="5">
        <v>-7.8698428544012131</v>
      </c>
    </row>
    <row r="251" spans="1:2" x14ac:dyDescent="0.25">
      <c r="A251" s="15">
        <v>65</v>
      </c>
      <c r="B251" s="5">
        <v>-7.8982853287379839</v>
      </c>
    </row>
    <row r="252" spans="1:2" x14ac:dyDescent="0.25">
      <c r="A252" s="15">
        <v>71</v>
      </c>
      <c r="B252" s="5">
        <v>-9.3258424773557635</v>
      </c>
    </row>
    <row r="253" spans="1:2" x14ac:dyDescent="0.25">
      <c r="A253" s="15">
        <v>259</v>
      </c>
      <c r="B253" s="5">
        <v>-10.34648651189309</v>
      </c>
    </row>
    <row r="254" spans="1:2" x14ac:dyDescent="0.25">
      <c r="A254" s="15">
        <v>271</v>
      </c>
      <c r="B254" s="5">
        <v>-11.080961542858859</v>
      </c>
    </row>
    <row r="255" spans="1:2" x14ac:dyDescent="0.25">
      <c r="A255" s="15">
        <v>182</v>
      </c>
      <c r="B255" s="5">
        <v>-11.549115327256004</v>
      </c>
    </row>
    <row r="256" spans="1:2" x14ac:dyDescent="0.25">
      <c r="A256" s="15">
        <v>137</v>
      </c>
      <c r="B256" s="5">
        <v>-12.335870388844342</v>
      </c>
    </row>
    <row r="257" spans="1:2" x14ac:dyDescent="0.25">
      <c r="A257" s="15">
        <v>410</v>
      </c>
      <c r="B257" s="5">
        <v>-12.35112459631091</v>
      </c>
    </row>
    <row r="258" spans="1:2" x14ac:dyDescent="0.25">
      <c r="A258" s="15">
        <v>49</v>
      </c>
      <c r="B258" s="5">
        <v>-12.76995008607264</v>
      </c>
    </row>
    <row r="259" spans="1:2" x14ac:dyDescent="0.25">
      <c r="A259" s="15">
        <v>359</v>
      </c>
      <c r="B259" s="5">
        <v>-13.475536649699279</v>
      </c>
    </row>
    <row r="260" spans="1:2" x14ac:dyDescent="0.25">
      <c r="A260" s="15">
        <v>272</v>
      </c>
      <c r="B260" s="5">
        <v>-13.703363385748162</v>
      </c>
    </row>
    <row r="261" spans="1:2" x14ac:dyDescent="0.25">
      <c r="A261" s="15">
        <v>177</v>
      </c>
      <c r="B261" s="5">
        <v>-14.482529329514364</v>
      </c>
    </row>
    <row r="262" spans="1:2" x14ac:dyDescent="0.25">
      <c r="A262" s="15">
        <v>54</v>
      </c>
      <c r="B262" s="5">
        <v>-14.957554361641087</v>
      </c>
    </row>
    <row r="263" spans="1:2" x14ac:dyDescent="0.25">
      <c r="A263" s="15">
        <v>38</v>
      </c>
      <c r="B263" s="5">
        <v>-15.192502109714042</v>
      </c>
    </row>
    <row r="264" spans="1:2" x14ac:dyDescent="0.25">
      <c r="A264" s="15">
        <v>1</v>
      </c>
      <c r="B264" s="5">
        <v>-16.228104108693515</v>
      </c>
    </row>
    <row r="265" spans="1:2" x14ac:dyDescent="0.25">
      <c r="A265" s="15">
        <v>140</v>
      </c>
      <c r="B265" s="5">
        <v>-16.963921636150189</v>
      </c>
    </row>
    <row r="266" spans="1:2" x14ac:dyDescent="0.25">
      <c r="A266" s="15">
        <v>363</v>
      </c>
      <c r="B266" s="5">
        <v>-18.524788316379272</v>
      </c>
    </row>
    <row r="267" spans="1:2" x14ac:dyDescent="0.25">
      <c r="A267" s="15">
        <v>245</v>
      </c>
      <c r="B267" s="5">
        <v>-18.856989498539406</v>
      </c>
    </row>
    <row r="268" spans="1:2" x14ac:dyDescent="0.25">
      <c r="A268" s="15">
        <v>129</v>
      </c>
      <c r="B268" s="5">
        <v>-20.91622336603541</v>
      </c>
    </row>
    <row r="269" spans="1:2" x14ac:dyDescent="0.25">
      <c r="A269" s="15">
        <v>50</v>
      </c>
      <c r="B269" s="5">
        <v>-21.612464990770604</v>
      </c>
    </row>
    <row r="270" spans="1:2" x14ac:dyDescent="0.25">
      <c r="A270" s="15">
        <v>99</v>
      </c>
      <c r="B270" s="5">
        <v>-21.945764295649496</v>
      </c>
    </row>
    <row r="271" spans="1:2" x14ac:dyDescent="0.25">
      <c r="A271" s="15">
        <v>105</v>
      </c>
      <c r="B271" s="5">
        <v>-23.96241253813605</v>
      </c>
    </row>
    <row r="272" spans="1:2" x14ac:dyDescent="0.25">
      <c r="A272" s="15">
        <v>433</v>
      </c>
      <c r="B272" s="5">
        <v>-26.912942206978187</v>
      </c>
    </row>
    <row r="273" spans="1:2" x14ac:dyDescent="0.25">
      <c r="A273" s="15">
        <v>452</v>
      </c>
      <c r="B273" s="5">
        <v>-27.247549668652937</v>
      </c>
    </row>
    <row r="274" spans="1:2" x14ac:dyDescent="0.25">
      <c r="A274" s="15">
        <v>323</v>
      </c>
      <c r="B274" s="5">
        <v>-27.411501197753751</v>
      </c>
    </row>
    <row r="275" spans="1:2" x14ac:dyDescent="0.25">
      <c r="A275" s="15">
        <v>180</v>
      </c>
      <c r="B275" s="5">
        <v>-29.006776445752621</v>
      </c>
    </row>
    <row r="276" spans="1:2" x14ac:dyDescent="0.25">
      <c r="A276" s="15">
        <v>447</v>
      </c>
      <c r="B276" s="5">
        <v>-29.258322390283865</v>
      </c>
    </row>
    <row r="277" spans="1:2" x14ac:dyDescent="0.25">
      <c r="A277" s="15">
        <v>11</v>
      </c>
      <c r="B277" s="5">
        <v>-29.395757513699209</v>
      </c>
    </row>
    <row r="278" spans="1:2" x14ac:dyDescent="0.25">
      <c r="A278" s="15">
        <v>319</v>
      </c>
      <c r="B278" s="5">
        <v>-30.975180259978515</v>
      </c>
    </row>
    <row r="279" spans="1:2" x14ac:dyDescent="0.25">
      <c r="A279" s="15">
        <v>278</v>
      </c>
      <c r="B279" s="5">
        <v>-31.055715942855386</v>
      </c>
    </row>
    <row r="280" spans="1:2" x14ac:dyDescent="0.25">
      <c r="A280" s="15">
        <v>186</v>
      </c>
      <c r="B280" s="5">
        <v>-31.722797278214784</v>
      </c>
    </row>
    <row r="281" spans="1:2" x14ac:dyDescent="0.25">
      <c r="A281" s="15">
        <v>126</v>
      </c>
      <c r="B281" s="5">
        <v>-32.104479617590187</v>
      </c>
    </row>
    <row r="282" spans="1:2" x14ac:dyDescent="0.25">
      <c r="A282" s="15">
        <v>184</v>
      </c>
      <c r="B282" s="5">
        <v>-32.399640656287374</v>
      </c>
    </row>
    <row r="283" spans="1:2" x14ac:dyDescent="0.25">
      <c r="A283" s="15">
        <v>27</v>
      </c>
      <c r="B283" s="5">
        <v>-35.225637430328788</v>
      </c>
    </row>
    <row r="284" spans="1:2" x14ac:dyDescent="0.25">
      <c r="A284" s="15">
        <v>387</v>
      </c>
      <c r="B284" s="5">
        <v>-35.578051807986412</v>
      </c>
    </row>
    <row r="285" spans="1:2" x14ac:dyDescent="0.25">
      <c r="A285" s="15">
        <v>422</v>
      </c>
      <c r="B285" s="5">
        <v>-35.619346197992854</v>
      </c>
    </row>
    <row r="286" spans="1:2" x14ac:dyDescent="0.25">
      <c r="A286" s="15">
        <v>119</v>
      </c>
      <c r="B286" s="5">
        <v>-36.286686176135845</v>
      </c>
    </row>
    <row r="287" spans="1:2" x14ac:dyDescent="0.25">
      <c r="A287" s="15">
        <v>178</v>
      </c>
      <c r="B287" s="5">
        <v>-37.818473590454232</v>
      </c>
    </row>
    <row r="288" spans="1:2" x14ac:dyDescent="0.25">
      <c r="A288" s="15">
        <v>484</v>
      </c>
      <c r="B288" s="5">
        <v>-37.986267881220556</v>
      </c>
    </row>
    <row r="289" spans="1:2" x14ac:dyDescent="0.25">
      <c r="A289" s="15">
        <v>32</v>
      </c>
      <c r="B289" s="5">
        <v>-38.090648983270512</v>
      </c>
    </row>
    <row r="290" spans="1:2" x14ac:dyDescent="0.25">
      <c r="A290" s="15">
        <v>420</v>
      </c>
      <c r="B290" s="5">
        <v>-38.544096105271819</v>
      </c>
    </row>
    <row r="291" spans="1:2" x14ac:dyDescent="0.25">
      <c r="A291" s="15">
        <v>2</v>
      </c>
      <c r="B291" s="5">
        <v>-40.468869446569443</v>
      </c>
    </row>
    <row r="292" spans="1:2" x14ac:dyDescent="0.25">
      <c r="A292" s="15">
        <v>265</v>
      </c>
      <c r="B292" s="5">
        <v>-43.215638550032963</v>
      </c>
    </row>
    <row r="293" spans="1:2" x14ac:dyDescent="0.25">
      <c r="A293" s="15">
        <v>52</v>
      </c>
      <c r="B293" s="5">
        <v>-43.769187088062608</v>
      </c>
    </row>
    <row r="294" spans="1:2" x14ac:dyDescent="0.25">
      <c r="A294" s="15">
        <v>160</v>
      </c>
      <c r="B294" s="5">
        <v>-45.468766358962966</v>
      </c>
    </row>
    <row r="295" spans="1:2" x14ac:dyDescent="0.25">
      <c r="A295" s="15">
        <v>434</v>
      </c>
      <c r="B295" s="5">
        <v>-47.762210867211252</v>
      </c>
    </row>
    <row r="296" spans="1:2" x14ac:dyDescent="0.25">
      <c r="A296" s="15">
        <v>128</v>
      </c>
      <c r="B296" s="5">
        <v>-49.50489840782393</v>
      </c>
    </row>
    <row r="297" spans="1:2" x14ac:dyDescent="0.25">
      <c r="A297" s="15">
        <v>438</v>
      </c>
      <c r="B297" s="5">
        <v>-50.228705457961041</v>
      </c>
    </row>
    <row r="298" spans="1:2" x14ac:dyDescent="0.25">
      <c r="A298" s="15">
        <v>281</v>
      </c>
      <c r="B298" s="5">
        <v>-50.68958352044865</v>
      </c>
    </row>
    <row r="299" spans="1:2" x14ac:dyDescent="0.25">
      <c r="A299" s="15">
        <v>229</v>
      </c>
      <c r="B299" s="5">
        <v>-50.96107957525237</v>
      </c>
    </row>
    <row r="300" spans="1:2" x14ac:dyDescent="0.25">
      <c r="A300" s="15">
        <v>116</v>
      </c>
      <c r="B300" s="5">
        <v>-52.324062665113161</v>
      </c>
    </row>
    <row r="301" spans="1:2" x14ac:dyDescent="0.25">
      <c r="A301" s="15">
        <v>9</v>
      </c>
      <c r="B301" s="5">
        <v>-52.842779996379249</v>
      </c>
    </row>
    <row r="302" spans="1:2" x14ac:dyDescent="0.25">
      <c r="A302" s="15">
        <v>25</v>
      </c>
      <c r="B302" s="5">
        <v>-57.083005533408141</v>
      </c>
    </row>
    <row r="303" spans="1:2" x14ac:dyDescent="0.25">
      <c r="A303" s="15">
        <v>247</v>
      </c>
      <c r="B303" s="5">
        <v>-62.252355319562412</v>
      </c>
    </row>
    <row r="304" spans="1:2" x14ac:dyDescent="0.25">
      <c r="A304" s="15">
        <v>139</v>
      </c>
      <c r="B304" s="5">
        <v>-63.13842863791433</v>
      </c>
    </row>
    <row r="305" spans="1:2" x14ac:dyDescent="0.25">
      <c r="A305" s="15">
        <v>91</v>
      </c>
      <c r="B305" s="5">
        <v>-65.071793821829488</v>
      </c>
    </row>
    <row r="306" spans="1:2" x14ac:dyDescent="0.25">
      <c r="A306" s="15">
        <v>179</v>
      </c>
      <c r="B306" s="5">
        <v>-69.17726985597983</v>
      </c>
    </row>
    <row r="307" spans="1:2" x14ac:dyDescent="0.25">
      <c r="A307" s="15">
        <v>413</v>
      </c>
      <c r="B307" s="5">
        <v>-70.109310243502478</v>
      </c>
    </row>
    <row r="308" spans="1:2" x14ac:dyDescent="0.25">
      <c r="A308" s="15">
        <v>157</v>
      </c>
      <c r="B308" s="5">
        <v>-70.207639262000157</v>
      </c>
    </row>
    <row r="309" spans="1:2" x14ac:dyDescent="0.25">
      <c r="A309" s="15">
        <v>148</v>
      </c>
      <c r="B309" s="5">
        <v>-70.449078794987145</v>
      </c>
    </row>
    <row r="310" spans="1:2" x14ac:dyDescent="0.25">
      <c r="A310" s="15">
        <v>170</v>
      </c>
      <c r="B310" s="5">
        <v>-70.628122818152406</v>
      </c>
    </row>
    <row r="311" spans="1:2" x14ac:dyDescent="0.25">
      <c r="A311" s="15">
        <v>317</v>
      </c>
      <c r="B311" s="5">
        <v>-72.707580023597984</v>
      </c>
    </row>
    <row r="312" spans="1:2" x14ac:dyDescent="0.25">
      <c r="A312" s="15">
        <v>112</v>
      </c>
      <c r="B312" s="5">
        <v>-72.923157829509364</v>
      </c>
    </row>
    <row r="313" spans="1:2" x14ac:dyDescent="0.25">
      <c r="A313" s="15">
        <v>211</v>
      </c>
      <c r="B313" s="5">
        <v>-72.993504595355262</v>
      </c>
    </row>
    <row r="314" spans="1:2" x14ac:dyDescent="0.25">
      <c r="A314" s="15">
        <v>53</v>
      </c>
      <c r="B314" s="5">
        <v>-75.267067590802981</v>
      </c>
    </row>
    <row r="315" spans="1:2" x14ac:dyDescent="0.25">
      <c r="A315" s="15">
        <v>354</v>
      </c>
      <c r="B315" s="5">
        <v>-75.754231271423123</v>
      </c>
    </row>
    <row r="316" spans="1:2" x14ac:dyDescent="0.25">
      <c r="A316" s="15">
        <v>113</v>
      </c>
      <c r="B316" s="5">
        <v>-76.924738304212951</v>
      </c>
    </row>
    <row r="317" spans="1:2" x14ac:dyDescent="0.25">
      <c r="A317" s="15">
        <v>195</v>
      </c>
      <c r="B317" s="5">
        <v>-76.960498824497336</v>
      </c>
    </row>
    <row r="318" spans="1:2" x14ac:dyDescent="0.25">
      <c r="A318" s="15">
        <v>431</v>
      </c>
      <c r="B318" s="5">
        <v>-77.530861361459756</v>
      </c>
    </row>
    <row r="319" spans="1:2" x14ac:dyDescent="0.25">
      <c r="A319" s="15">
        <v>440</v>
      </c>
      <c r="B319" s="5">
        <v>-82.127747941425696</v>
      </c>
    </row>
    <row r="320" spans="1:2" x14ac:dyDescent="0.25">
      <c r="A320" s="15">
        <v>174</v>
      </c>
      <c r="B320" s="5">
        <v>-82.896389091978563</v>
      </c>
    </row>
    <row r="321" spans="1:2" x14ac:dyDescent="0.25">
      <c r="A321" s="15">
        <v>83</v>
      </c>
      <c r="B321" s="5">
        <v>-82.915445353219184</v>
      </c>
    </row>
    <row r="322" spans="1:2" x14ac:dyDescent="0.25">
      <c r="A322" s="15">
        <v>121</v>
      </c>
      <c r="B322" s="5">
        <v>-84.744562931593464</v>
      </c>
    </row>
    <row r="323" spans="1:2" x14ac:dyDescent="0.25">
      <c r="A323" s="15">
        <v>327</v>
      </c>
      <c r="B323" s="5">
        <v>-86.471519552906102</v>
      </c>
    </row>
    <row r="324" spans="1:2" x14ac:dyDescent="0.25">
      <c r="A324" s="15">
        <v>118</v>
      </c>
      <c r="B324" s="5">
        <v>-86.962021156212359</v>
      </c>
    </row>
    <row r="325" spans="1:2" x14ac:dyDescent="0.25">
      <c r="A325" s="15">
        <v>188</v>
      </c>
      <c r="B325" s="5">
        <v>-86.967089729367217</v>
      </c>
    </row>
    <row r="326" spans="1:2" x14ac:dyDescent="0.25">
      <c r="A326" s="15">
        <v>308</v>
      </c>
      <c r="B326" s="5">
        <v>-87.887883357487226</v>
      </c>
    </row>
    <row r="327" spans="1:2" x14ac:dyDescent="0.25">
      <c r="A327" s="15">
        <v>251</v>
      </c>
      <c r="B327" s="5">
        <v>-88.096476470134803</v>
      </c>
    </row>
    <row r="328" spans="1:2" x14ac:dyDescent="0.25">
      <c r="A328" s="15">
        <v>234</v>
      </c>
      <c r="B328" s="5">
        <v>-88.145730832768095</v>
      </c>
    </row>
    <row r="329" spans="1:2" x14ac:dyDescent="0.25">
      <c r="A329" s="15">
        <v>106</v>
      </c>
      <c r="B329" s="5">
        <v>-88.374943728660583</v>
      </c>
    </row>
    <row r="330" spans="1:2" x14ac:dyDescent="0.25">
      <c r="A330" s="15">
        <v>156</v>
      </c>
      <c r="B330" s="5">
        <v>-89.167860035820922</v>
      </c>
    </row>
    <row r="331" spans="1:2" x14ac:dyDescent="0.25">
      <c r="A331" s="15">
        <v>255</v>
      </c>
      <c r="B331" s="5">
        <v>-90.767963981063076</v>
      </c>
    </row>
    <row r="332" spans="1:2" x14ac:dyDescent="0.25">
      <c r="A332" s="15">
        <v>253</v>
      </c>
      <c r="B332" s="5">
        <v>-91.411990289565438</v>
      </c>
    </row>
    <row r="333" spans="1:2" x14ac:dyDescent="0.25">
      <c r="A333" s="15">
        <v>158</v>
      </c>
      <c r="B333" s="5">
        <v>-91.711928702607111</v>
      </c>
    </row>
    <row r="334" spans="1:2" x14ac:dyDescent="0.25">
      <c r="A334" s="15">
        <v>325</v>
      </c>
      <c r="B334" s="5">
        <v>-92.013653142272233</v>
      </c>
    </row>
    <row r="335" spans="1:2" x14ac:dyDescent="0.25">
      <c r="A335" s="15">
        <v>16</v>
      </c>
      <c r="B335" s="5">
        <v>-92.821089711591412</v>
      </c>
    </row>
    <row r="336" spans="1:2" x14ac:dyDescent="0.25">
      <c r="A336" s="15">
        <v>496</v>
      </c>
      <c r="B336" s="5">
        <v>-95.858747418053099</v>
      </c>
    </row>
    <row r="337" spans="1:2" x14ac:dyDescent="0.25">
      <c r="A337" s="15">
        <v>474</v>
      </c>
      <c r="B337" s="5">
        <v>-97.603768569284512</v>
      </c>
    </row>
    <row r="338" spans="1:2" x14ac:dyDescent="0.25">
      <c r="A338" s="15">
        <v>388</v>
      </c>
      <c r="B338" s="5">
        <v>-98.504112836157219</v>
      </c>
    </row>
    <row r="339" spans="1:2" x14ac:dyDescent="0.25">
      <c r="A339" s="15">
        <v>411</v>
      </c>
      <c r="B339" s="5">
        <v>-99.508928797349654</v>
      </c>
    </row>
    <row r="340" spans="1:2" x14ac:dyDescent="0.25">
      <c r="A340" s="15">
        <v>295</v>
      </c>
      <c r="B340" s="5">
        <v>-100.80347386944231</v>
      </c>
    </row>
    <row r="341" spans="1:2" x14ac:dyDescent="0.25">
      <c r="A341" s="15">
        <v>46</v>
      </c>
      <c r="B341" s="5">
        <v>-101.25111438340355</v>
      </c>
    </row>
    <row r="342" spans="1:2" x14ac:dyDescent="0.25">
      <c r="A342" s="15">
        <v>316</v>
      </c>
      <c r="B342" s="5">
        <v>-101.90968007686024</v>
      </c>
    </row>
    <row r="343" spans="1:2" x14ac:dyDescent="0.25">
      <c r="A343" s="15">
        <v>82</v>
      </c>
      <c r="B343" s="5">
        <v>-102.79930668058296</v>
      </c>
    </row>
    <row r="344" spans="1:2" x14ac:dyDescent="0.25">
      <c r="A344" s="15">
        <v>124</v>
      </c>
      <c r="B344" s="5">
        <v>-104.81196176898629</v>
      </c>
    </row>
    <row r="345" spans="1:2" x14ac:dyDescent="0.25">
      <c r="A345" s="15">
        <v>108</v>
      </c>
      <c r="B345" s="5">
        <v>-106.28386757389308</v>
      </c>
    </row>
    <row r="346" spans="1:2" x14ac:dyDescent="0.25">
      <c r="A346" s="15">
        <v>248</v>
      </c>
      <c r="B346" s="5">
        <v>-106.67164057283298</v>
      </c>
    </row>
    <row r="347" spans="1:2" x14ac:dyDescent="0.25">
      <c r="A347" s="15">
        <v>224</v>
      </c>
      <c r="B347" s="5">
        <v>-108.06336258225201</v>
      </c>
    </row>
    <row r="348" spans="1:2" x14ac:dyDescent="0.25">
      <c r="A348" s="15">
        <v>400</v>
      </c>
      <c r="B348" s="5">
        <v>-109.37860313714191</v>
      </c>
    </row>
    <row r="349" spans="1:2" x14ac:dyDescent="0.25">
      <c r="A349" s="15">
        <v>275</v>
      </c>
      <c r="B349" s="5">
        <v>-110.0254801122901</v>
      </c>
    </row>
    <row r="350" spans="1:2" x14ac:dyDescent="0.25">
      <c r="A350" s="15">
        <v>19</v>
      </c>
      <c r="B350" s="5">
        <v>-111.17697408903769</v>
      </c>
    </row>
    <row r="351" spans="1:2" x14ac:dyDescent="0.25">
      <c r="A351" s="15">
        <v>130</v>
      </c>
      <c r="B351" s="5">
        <v>-111.74721644452438</v>
      </c>
    </row>
    <row r="352" spans="1:2" x14ac:dyDescent="0.25">
      <c r="A352" s="15">
        <v>84</v>
      </c>
      <c r="B352" s="5">
        <v>-112.10261747663753</v>
      </c>
    </row>
    <row r="353" spans="1:2" x14ac:dyDescent="0.25">
      <c r="A353" s="15">
        <v>267</v>
      </c>
      <c r="B353" s="5">
        <v>-113.68724161206956</v>
      </c>
    </row>
    <row r="354" spans="1:2" x14ac:dyDescent="0.25">
      <c r="A354" s="15">
        <v>409</v>
      </c>
      <c r="B354" s="5">
        <v>-113.74371273518955</v>
      </c>
    </row>
    <row r="355" spans="1:2" x14ac:dyDescent="0.25">
      <c r="A355" s="15">
        <v>244</v>
      </c>
      <c r="B355" s="5">
        <v>-113.76994682525947</v>
      </c>
    </row>
    <row r="356" spans="1:2" x14ac:dyDescent="0.25">
      <c r="A356" s="15">
        <v>482</v>
      </c>
      <c r="B356" s="5">
        <v>-114.96482936809116</v>
      </c>
    </row>
    <row r="357" spans="1:2" x14ac:dyDescent="0.25">
      <c r="A357" s="15">
        <v>478</v>
      </c>
      <c r="B357" s="5">
        <v>-115.38969704580632</v>
      </c>
    </row>
    <row r="358" spans="1:2" x14ac:dyDescent="0.25">
      <c r="A358" s="15">
        <v>262</v>
      </c>
      <c r="B358" s="5">
        <v>-116.36329741050213</v>
      </c>
    </row>
    <row r="359" spans="1:2" x14ac:dyDescent="0.25">
      <c r="A359" s="15">
        <v>15</v>
      </c>
      <c r="B359" s="5">
        <v>-117.14731855277932</v>
      </c>
    </row>
    <row r="360" spans="1:2" x14ac:dyDescent="0.25">
      <c r="A360" s="15">
        <v>462</v>
      </c>
      <c r="B360" s="5">
        <v>-118.74623889449867</v>
      </c>
    </row>
    <row r="361" spans="1:2" x14ac:dyDescent="0.25">
      <c r="A361" s="15">
        <v>373</v>
      </c>
      <c r="B361" s="5">
        <v>-121.77126298567782</v>
      </c>
    </row>
    <row r="362" spans="1:2" x14ac:dyDescent="0.25">
      <c r="A362" s="15">
        <v>421</v>
      </c>
      <c r="B362" s="5">
        <v>-122.58070990824126</v>
      </c>
    </row>
    <row r="363" spans="1:2" x14ac:dyDescent="0.25">
      <c r="A363" s="15">
        <v>45</v>
      </c>
      <c r="B363" s="5">
        <v>-123.10408686394294</v>
      </c>
    </row>
    <row r="364" spans="1:2" x14ac:dyDescent="0.25">
      <c r="A364" s="15">
        <v>277</v>
      </c>
      <c r="B364" s="5">
        <v>-123.34633087751899</v>
      </c>
    </row>
    <row r="365" spans="1:2" x14ac:dyDescent="0.25">
      <c r="A365" s="15">
        <v>274</v>
      </c>
      <c r="B365" s="5">
        <v>-123.69292285956726</v>
      </c>
    </row>
    <row r="366" spans="1:2" x14ac:dyDescent="0.25">
      <c r="A366" s="15">
        <v>161</v>
      </c>
      <c r="B366" s="5">
        <v>-124.31923117956831</v>
      </c>
    </row>
    <row r="367" spans="1:2" x14ac:dyDescent="0.25">
      <c r="A367" s="15">
        <v>215</v>
      </c>
      <c r="B367" s="5">
        <v>-124.95112972486277</v>
      </c>
    </row>
    <row r="368" spans="1:2" x14ac:dyDescent="0.25">
      <c r="A368" s="15">
        <v>68</v>
      </c>
      <c r="B368" s="5">
        <v>-125.16491951554235</v>
      </c>
    </row>
    <row r="369" spans="1:2" x14ac:dyDescent="0.25">
      <c r="A369" s="15">
        <v>394</v>
      </c>
      <c r="B369" s="5">
        <v>-125.36338738993982</v>
      </c>
    </row>
    <row r="370" spans="1:2" x14ac:dyDescent="0.25">
      <c r="A370" s="15">
        <v>412</v>
      </c>
      <c r="B370" s="5">
        <v>-125.61558137284192</v>
      </c>
    </row>
    <row r="371" spans="1:2" x14ac:dyDescent="0.25">
      <c r="A371" s="15">
        <v>22</v>
      </c>
      <c r="B371" s="5">
        <v>-125.78608254862957</v>
      </c>
    </row>
    <row r="372" spans="1:2" x14ac:dyDescent="0.25">
      <c r="A372" s="15">
        <v>385</v>
      </c>
      <c r="B372" s="5">
        <v>-125.87317237698153</v>
      </c>
    </row>
    <row r="373" spans="1:2" x14ac:dyDescent="0.25">
      <c r="A373" s="15">
        <v>7</v>
      </c>
      <c r="B373" s="5">
        <v>-130.81435834027616</v>
      </c>
    </row>
    <row r="374" spans="1:2" x14ac:dyDescent="0.25">
      <c r="A374" s="15">
        <v>446</v>
      </c>
      <c r="B374" s="5">
        <v>-131.0666057115177</v>
      </c>
    </row>
    <row r="375" spans="1:2" x14ac:dyDescent="0.25">
      <c r="A375" s="15">
        <v>250</v>
      </c>
      <c r="B375" s="5">
        <v>-131.28182643586297</v>
      </c>
    </row>
    <row r="376" spans="1:2" x14ac:dyDescent="0.25">
      <c r="A376" s="15">
        <v>35</v>
      </c>
      <c r="B376" s="5">
        <v>-133.6840724119902</v>
      </c>
    </row>
    <row r="377" spans="1:2" x14ac:dyDescent="0.25">
      <c r="A377" s="15">
        <v>456</v>
      </c>
      <c r="B377" s="5">
        <v>-135.35995672117861</v>
      </c>
    </row>
    <row r="378" spans="1:2" x14ac:dyDescent="0.25">
      <c r="A378" s="15">
        <v>310</v>
      </c>
      <c r="B378" s="5">
        <v>-135.52597918365427</v>
      </c>
    </row>
    <row r="379" spans="1:2" x14ac:dyDescent="0.25">
      <c r="A379" s="15">
        <v>368</v>
      </c>
      <c r="B379" s="5">
        <v>-135.54128839163968</v>
      </c>
    </row>
    <row r="380" spans="1:2" x14ac:dyDescent="0.25">
      <c r="A380" s="15">
        <v>432</v>
      </c>
      <c r="B380" s="5">
        <v>-138.81747945852476</v>
      </c>
    </row>
    <row r="381" spans="1:2" x14ac:dyDescent="0.25">
      <c r="A381" s="15">
        <v>402</v>
      </c>
      <c r="B381" s="5">
        <v>-139.80405282674838</v>
      </c>
    </row>
    <row r="382" spans="1:2" x14ac:dyDescent="0.25">
      <c r="A382" s="15">
        <v>500</v>
      </c>
      <c r="B382" s="5">
        <v>-140.39724438447411</v>
      </c>
    </row>
    <row r="383" spans="1:2" x14ac:dyDescent="0.25">
      <c r="A383" s="15">
        <v>443</v>
      </c>
      <c r="B383" s="5">
        <v>-140.94568557629827</v>
      </c>
    </row>
    <row r="384" spans="1:2" x14ac:dyDescent="0.25">
      <c r="A384" s="15">
        <v>146</v>
      </c>
      <c r="B384" s="5">
        <v>-141.28926389236949</v>
      </c>
    </row>
    <row r="385" spans="1:2" x14ac:dyDescent="0.25">
      <c r="A385" s="15">
        <v>315</v>
      </c>
      <c r="B385" s="5">
        <v>-141.96741618477245</v>
      </c>
    </row>
    <row r="386" spans="1:2" x14ac:dyDescent="0.25">
      <c r="A386" s="15">
        <v>243</v>
      </c>
      <c r="B386" s="5">
        <v>-142.09748301920263</v>
      </c>
    </row>
    <row r="387" spans="1:2" x14ac:dyDescent="0.25">
      <c r="A387" s="15">
        <v>102</v>
      </c>
      <c r="B387" s="5">
        <v>-143.47818534962789</v>
      </c>
    </row>
    <row r="388" spans="1:2" x14ac:dyDescent="0.25">
      <c r="A388" s="15">
        <v>230</v>
      </c>
      <c r="B388" s="5">
        <v>-143.87933980094749</v>
      </c>
    </row>
    <row r="389" spans="1:2" x14ac:dyDescent="0.25">
      <c r="A389" s="15">
        <v>187</v>
      </c>
      <c r="B389" s="5">
        <v>-147.03237489937601</v>
      </c>
    </row>
    <row r="390" spans="1:2" x14ac:dyDescent="0.25">
      <c r="A390" s="15">
        <v>268</v>
      </c>
      <c r="B390" s="5">
        <v>-147.42383275373686</v>
      </c>
    </row>
    <row r="391" spans="1:2" x14ac:dyDescent="0.25">
      <c r="A391" s="15">
        <v>362</v>
      </c>
      <c r="B391" s="5">
        <v>-147.51149587994587</v>
      </c>
    </row>
    <row r="392" spans="1:2" x14ac:dyDescent="0.25">
      <c r="A392" s="15">
        <v>86</v>
      </c>
      <c r="B392" s="5">
        <v>-148.14237391167262</v>
      </c>
    </row>
    <row r="393" spans="1:2" x14ac:dyDescent="0.25">
      <c r="A393" s="15">
        <v>122</v>
      </c>
      <c r="B393" s="5">
        <v>-148.27661509903919</v>
      </c>
    </row>
    <row r="394" spans="1:2" x14ac:dyDescent="0.25">
      <c r="A394" s="15">
        <v>209</v>
      </c>
      <c r="B394" s="5">
        <v>-148.50042161485908</v>
      </c>
    </row>
    <row r="395" spans="1:2" x14ac:dyDescent="0.25">
      <c r="A395" s="15">
        <v>260</v>
      </c>
      <c r="B395" s="5">
        <v>-149.36916743203801</v>
      </c>
    </row>
    <row r="396" spans="1:2" x14ac:dyDescent="0.25">
      <c r="A396" s="15">
        <v>287</v>
      </c>
      <c r="B396" s="5">
        <v>-151.06276856240947</v>
      </c>
    </row>
    <row r="397" spans="1:2" x14ac:dyDescent="0.25">
      <c r="A397" s="15">
        <v>493</v>
      </c>
      <c r="B397" s="5">
        <v>-152.07843781289921</v>
      </c>
    </row>
    <row r="398" spans="1:2" x14ac:dyDescent="0.25">
      <c r="A398" s="15">
        <v>210</v>
      </c>
      <c r="B398" s="5">
        <v>-154.14829646012913</v>
      </c>
    </row>
    <row r="399" spans="1:2" x14ac:dyDescent="0.25">
      <c r="A399" s="15">
        <v>289</v>
      </c>
      <c r="B399" s="5">
        <v>-156.0677308798895</v>
      </c>
    </row>
    <row r="400" spans="1:2" x14ac:dyDescent="0.25">
      <c r="A400" s="15">
        <v>5</v>
      </c>
      <c r="B400" s="14">
        <v>-157.63977322557366</v>
      </c>
    </row>
    <row r="401" spans="1:2" x14ac:dyDescent="0.25">
      <c r="A401" s="15">
        <v>61</v>
      </c>
      <c r="B401" s="5">
        <v>-158.5877179790059</v>
      </c>
    </row>
    <row r="402" spans="1:2" x14ac:dyDescent="0.25">
      <c r="A402" s="15">
        <v>189</v>
      </c>
      <c r="B402" s="5">
        <v>-159.56015197372835</v>
      </c>
    </row>
    <row r="403" spans="1:2" x14ac:dyDescent="0.25">
      <c r="A403" s="15">
        <v>468</v>
      </c>
      <c r="B403" s="5">
        <v>-159.60484626810648</v>
      </c>
    </row>
    <row r="404" spans="1:2" x14ac:dyDescent="0.25">
      <c r="A404" s="15">
        <v>232</v>
      </c>
      <c r="B404" s="5">
        <v>-160.06874997663544</v>
      </c>
    </row>
    <row r="405" spans="1:2" x14ac:dyDescent="0.25">
      <c r="A405" s="15">
        <v>214</v>
      </c>
      <c r="B405" s="5">
        <v>-160.63005316397721</v>
      </c>
    </row>
    <row r="406" spans="1:2" x14ac:dyDescent="0.25">
      <c r="A406" s="15">
        <v>414</v>
      </c>
      <c r="B406" s="5">
        <v>-162.52786178244423</v>
      </c>
    </row>
    <row r="407" spans="1:2" x14ac:dyDescent="0.25">
      <c r="A407" s="15">
        <v>457</v>
      </c>
      <c r="B407" s="5">
        <v>-162.55093725326515</v>
      </c>
    </row>
    <row r="408" spans="1:2" x14ac:dyDescent="0.25">
      <c r="A408" s="15">
        <v>219</v>
      </c>
      <c r="B408" s="5">
        <v>-162.958371522167</v>
      </c>
    </row>
    <row r="409" spans="1:2" x14ac:dyDescent="0.25">
      <c r="A409" s="15">
        <v>471</v>
      </c>
      <c r="B409" s="5">
        <v>-164.08116038562366</v>
      </c>
    </row>
    <row r="410" spans="1:2" x14ac:dyDescent="0.25">
      <c r="A410" s="15">
        <v>152</v>
      </c>
      <c r="B410" s="5">
        <v>-164.10210721898693</v>
      </c>
    </row>
    <row r="411" spans="1:2" x14ac:dyDescent="0.25">
      <c r="A411" s="15">
        <v>285</v>
      </c>
      <c r="B411" s="5">
        <v>-164.54340634922664</v>
      </c>
    </row>
    <row r="412" spans="1:2" x14ac:dyDescent="0.25">
      <c r="A412" s="15">
        <v>212</v>
      </c>
      <c r="B412" s="5">
        <v>-167.21929968561017</v>
      </c>
    </row>
    <row r="413" spans="1:2" x14ac:dyDescent="0.25">
      <c r="A413" s="15">
        <v>6</v>
      </c>
      <c r="B413" s="5">
        <v>-167.5028387735947</v>
      </c>
    </row>
    <row r="414" spans="1:2" x14ac:dyDescent="0.25">
      <c r="A414" s="15">
        <v>176</v>
      </c>
      <c r="B414" s="5">
        <v>-168.08464484439173</v>
      </c>
    </row>
    <row r="415" spans="1:2" x14ac:dyDescent="0.25">
      <c r="A415" s="15">
        <v>346</v>
      </c>
      <c r="B415" s="5">
        <v>-168.1402675349691</v>
      </c>
    </row>
    <row r="416" spans="1:2" x14ac:dyDescent="0.25">
      <c r="A416" s="15">
        <v>426</v>
      </c>
      <c r="B416" s="5">
        <v>-169.10580443028994</v>
      </c>
    </row>
    <row r="417" spans="1:2" x14ac:dyDescent="0.25">
      <c r="A417" s="15">
        <v>301</v>
      </c>
      <c r="B417" s="5">
        <v>-170.70676173638458</v>
      </c>
    </row>
    <row r="418" spans="1:2" x14ac:dyDescent="0.25">
      <c r="A418" s="15">
        <v>18</v>
      </c>
      <c r="B418" s="5">
        <v>-171.37357941910523</v>
      </c>
    </row>
    <row r="419" spans="1:2" x14ac:dyDescent="0.25">
      <c r="A419" s="15">
        <v>311</v>
      </c>
      <c r="B419" s="5">
        <v>-172.39942252505534</v>
      </c>
    </row>
    <row r="420" spans="1:2" x14ac:dyDescent="0.25">
      <c r="A420" s="15">
        <v>458</v>
      </c>
      <c r="B420" s="5">
        <v>-174.34875665103755</v>
      </c>
    </row>
    <row r="421" spans="1:2" x14ac:dyDescent="0.25">
      <c r="A421" s="15">
        <v>88</v>
      </c>
      <c r="B421" s="5">
        <v>-174.40324690535999</v>
      </c>
    </row>
    <row r="422" spans="1:2" x14ac:dyDescent="0.25">
      <c r="A422" s="15">
        <v>29</v>
      </c>
      <c r="B422" s="5">
        <v>-175.17949945987675</v>
      </c>
    </row>
    <row r="423" spans="1:2" x14ac:dyDescent="0.25">
      <c r="A423" s="15">
        <v>307</v>
      </c>
      <c r="B423" s="5">
        <v>-179.47696858810741</v>
      </c>
    </row>
    <row r="424" spans="1:2" x14ac:dyDescent="0.25">
      <c r="A424" s="15">
        <v>196</v>
      </c>
      <c r="B424" s="5">
        <v>-180.98613247354115</v>
      </c>
    </row>
    <row r="425" spans="1:2" x14ac:dyDescent="0.25">
      <c r="A425" s="15">
        <v>67</v>
      </c>
      <c r="B425" s="5">
        <v>-185.13896088669026</v>
      </c>
    </row>
    <row r="426" spans="1:2" x14ac:dyDescent="0.25">
      <c r="A426" s="15">
        <v>80</v>
      </c>
      <c r="B426" s="5">
        <v>-187.08336667136246</v>
      </c>
    </row>
    <row r="427" spans="1:2" x14ac:dyDescent="0.25">
      <c r="A427" s="15">
        <v>169</v>
      </c>
      <c r="B427" s="5">
        <v>-187.59151462145928</v>
      </c>
    </row>
    <row r="428" spans="1:2" x14ac:dyDescent="0.25">
      <c r="A428" s="15">
        <v>270</v>
      </c>
      <c r="B428" s="5">
        <v>-188.68086024839977</v>
      </c>
    </row>
    <row r="429" spans="1:2" x14ac:dyDescent="0.25">
      <c r="A429" s="15">
        <v>470</v>
      </c>
      <c r="B429" s="5">
        <v>-191.63863071071864</v>
      </c>
    </row>
    <row r="430" spans="1:2" x14ac:dyDescent="0.25">
      <c r="A430" s="15">
        <v>454</v>
      </c>
      <c r="B430" s="5">
        <v>-193.14122270833832</v>
      </c>
    </row>
    <row r="431" spans="1:2" x14ac:dyDescent="0.25">
      <c r="A431" s="15">
        <v>66</v>
      </c>
      <c r="B431" s="5">
        <v>-196.16495102893532</v>
      </c>
    </row>
    <row r="432" spans="1:2" x14ac:dyDescent="0.25">
      <c r="A432" s="15">
        <v>344</v>
      </c>
      <c r="B432" s="5">
        <v>-196.43624224042287</v>
      </c>
    </row>
    <row r="433" spans="1:2" x14ac:dyDescent="0.25">
      <c r="A433" s="15">
        <v>246</v>
      </c>
      <c r="B433" s="5">
        <v>-200.04500988526888</v>
      </c>
    </row>
    <row r="434" spans="1:2" x14ac:dyDescent="0.25">
      <c r="A434" s="15">
        <v>347</v>
      </c>
      <c r="B434" s="5">
        <v>-200.5570675175295</v>
      </c>
    </row>
    <row r="435" spans="1:2" x14ac:dyDescent="0.25">
      <c r="A435" s="15">
        <v>48</v>
      </c>
      <c r="B435" s="5">
        <v>-201.16723096140413</v>
      </c>
    </row>
    <row r="436" spans="1:2" x14ac:dyDescent="0.25">
      <c r="A436" s="15">
        <v>235</v>
      </c>
      <c r="B436" s="5">
        <v>-202.67267906287998</v>
      </c>
    </row>
    <row r="437" spans="1:2" x14ac:dyDescent="0.25">
      <c r="A437" s="15">
        <v>42</v>
      </c>
      <c r="B437" s="5">
        <v>-204.17150945223511</v>
      </c>
    </row>
    <row r="438" spans="1:2" x14ac:dyDescent="0.25">
      <c r="A438" s="15">
        <v>40</v>
      </c>
      <c r="B438" s="5">
        <v>-207.7810402846244</v>
      </c>
    </row>
    <row r="439" spans="1:2" x14ac:dyDescent="0.25">
      <c r="A439" s="15">
        <v>300</v>
      </c>
      <c r="B439" s="5">
        <v>-208.87282036809302</v>
      </c>
    </row>
    <row r="440" spans="1:2" x14ac:dyDescent="0.25">
      <c r="A440" s="15">
        <v>357</v>
      </c>
      <c r="B440" s="5">
        <v>-210.93452206219081</v>
      </c>
    </row>
    <row r="441" spans="1:2" x14ac:dyDescent="0.25">
      <c r="A441" s="15">
        <v>39</v>
      </c>
      <c r="B441" s="5">
        <v>-213.12362671303526</v>
      </c>
    </row>
    <row r="442" spans="1:2" x14ac:dyDescent="0.25">
      <c r="A442" s="15">
        <v>291</v>
      </c>
      <c r="B442" s="5">
        <v>-217.79130556897508</v>
      </c>
    </row>
    <row r="443" spans="1:2" x14ac:dyDescent="0.25">
      <c r="A443" s="15">
        <v>239</v>
      </c>
      <c r="B443" s="5">
        <v>-219.10485186057122</v>
      </c>
    </row>
    <row r="444" spans="1:2" x14ac:dyDescent="0.25">
      <c r="A444" s="15">
        <v>252</v>
      </c>
      <c r="B444" s="5">
        <v>-224.55458139176699</v>
      </c>
    </row>
    <row r="445" spans="1:2" x14ac:dyDescent="0.25">
      <c r="A445" s="15">
        <v>24</v>
      </c>
      <c r="B445" s="5">
        <v>-226.24204110198843</v>
      </c>
    </row>
    <row r="446" spans="1:2" x14ac:dyDescent="0.25">
      <c r="A446" s="15">
        <v>79</v>
      </c>
      <c r="B446" s="5">
        <v>-226.89362156838433</v>
      </c>
    </row>
    <row r="447" spans="1:2" x14ac:dyDescent="0.25">
      <c r="A447" s="15">
        <v>305</v>
      </c>
      <c r="B447" s="5">
        <v>-228.04387577678426</v>
      </c>
    </row>
    <row r="448" spans="1:2" x14ac:dyDescent="0.25">
      <c r="A448" s="15">
        <v>181</v>
      </c>
      <c r="B448" s="5">
        <v>-236.34721282176542</v>
      </c>
    </row>
    <row r="449" spans="1:2" x14ac:dyDescent="0.25">
      <c r="A449" s="15">
        <v>190</v>
      </c>
      <c r="B449" s="5">
        <v>-240.72261609271118</v>
      </c>
    </row>
    <row r="450" spans="1:2" x14ac:dyDescent="0.25">
      <c r="A450" s="15">
        <v>397</v>
      </c>
      <c r="B450" s="5">
        <v>-242.99962771726496</v>
      </c>
    </row>
    <row r="451" spans="1:2" x14ac:dyDescent="0.25">
      <c r="A451" s="15">
        <v>34</v>
      </c>
      <c r="B451" s="5">
        <v>-245.01178599409832</v>
      </c>
    </row>
    <row r="452" spans="1:2" x14ac:dyDescent="0.25">
      <c r="A452" s="15">
        <v>353</v>
      </c>
      <c r="B452" s="5">
        <v>-251.44625969192566</v>
      </c>
    </row>
    <row r="453" spans="1:2" x14ac:dyDescent="0.25">
      <c r="A453" s="15">
        <v>483</v>
      </c>
      <c r="B453" s="5">
        <v>-253.19698042163509</v>
      </c>
    </row>
    <row r="454" spans="1:2" x14ac:dyDescent="0.25">
      <c r="A454" s="15">
        <v>172</v>
      </c>
      <c r="B454" s="5">
        <v>-255.86098074027905</v>
      </c>
    </row>
    <row r="455" spans="1:2" x14ac:dyDescent="0.25">
      <c r="A455" s="15">
        <v>44</v>
      </c>
      <c r="B455" s="5">
        <v>-260.29110623075394</v>
      </c>
    </row>
    <row r="456" spans="1:2" x14ac:dyDescent="0.25">
      <c r="A456" s="15">
        <v>288</v>
      </c>
      <c r="B456" s="5">
        <v>-260.32255583811093</v>
      </c>
    </row>
    <row r="457" spans="1:2" x14ac:dyDescent="0.25">
      <c r="A457" s="15">
        <v>51</v>
      </c>
      <c r="B457" s="5">
        <v>-262.29279092272373</v>
      </c>
    </row>
    <row r="458" spans="1:2" x14ac:dyDescent="0.25">
      <c r="A458" s="15">
        <v>145</v>
      </c>
      <c r="B458" s="5">
        <v>-263.27184868580116</v>
      </c>
    </row>
    <row r="459" spans="1:2" x14ac:dyDescent="0.25">
      <c r="A459" s="15">
        <v>236</v>
      </c>
      <c r="B459" s="5">
        <v>-264.46286870348558</v>
      </c>
    </row>
    <row r="460" spans="1:2" x14ac:dyDescent="0.25">
      <c r="A460" s="15">
        <v>222</v>
      </c>
      <c r="B460" s="5">
        <v>-265.1682182779241</v>
      </c>
    </row>
    <row r="461" spans="1:2" x14ac:dyDescent="0.25">
      <c r="A461" s="15">
        <v>198</v>
      </c>
      <c r="B461" s="5">
        <v>-268.69011584682812</v>
      </c>
    </row>
    <row r="462" spans="1:2" x14ac:dyDescent="0.25">
      <c r="A462" s="15">
        <v>97</v>
      </c>
      <c r="B462" s="5">
        <v>-272.64965712380945</v>
      </c>
    </row>
    <row r="463" spans="1:2" x14ac:dyDescent="0.25">
      <c r="A463" s="15">
        <v>155</v>
      </c>
      <c r="B463" s="5">
        <v>-275.44771726086583</v>
      </c>
    </row>
    <row r="464" spans="1:2" x14ac:dyDescent="0.25">
      <c r="A464" s="15">
        <v>138</v>
      </c>
      <c r="B464" s="5">
        <v>-282.74870828758503</v>
      </c>
    </row>
    <row r="465" spans="1:2" x14ac:dyDescent="0.25">
      <c r="A465" s="15">
        <v>258</v>
      </c>
      <c r="B465" s="5">
        <v>-282.83453381300387</v>
      </c>
    </row>
    <row r="466" spans="1:2" x14ac:dyDescent="0.25">
      <c r="A466" s="15">
        <v>361</v>
      </c>
      <c r="B466" s="5">
        <v>-287.59934343024725</v>
      </c>
    </row>
    <row r="467" spans="1:2" x14ac:dyDescent="0.25">
      <c r="A467" s="15">
        <v>143</v>
      </c>
      <c r="B467" s="5">
        <v>-290.15093147939297</v>
      </c>
    </row>
    <row r="468" spans="1:2" x14ac:dyDescent="0.25">
      <c r="A468" s="15">
        <v>200</v>
      </c>
      <c r="B468" s="5">
        <v>-292.238833795147</v>
      </c>
    </row>
    <row r="469" spans="1:2" x14ac:dyDescent="0.25">
      <c r="A469" s="15">
        <v>162</v>
      </c>
      <c r="B469" s="5">
        <v>-299.12756615588114</v>
      </c>
    </row>
    <row r="470" spans="1:2" x14ac:dyDescent="0.25">
      <c r="A470" s="15">
        <v>33</v>
      </c>
      <c r="B470" s="5">
        <v>-299.2742339763463</v>
      </c>
    </row>
    <row r="471" spans="1:2" x14ac:dyDescent="0.25">
      <c r="A471" s="15">
        <v>463</v>
      </c>
      <c r="B471" s="5">
        <v>-301.14072668347762</v>
      </c>
    </row>
    <row r="472" spans="1:2" x14ac:dyDescent="0.25">
      <c r="A472" s="15">
        <v>326</v>
      </c>
      <c r="B472" s="5">
        <v>-305.81069691679295</v>
      </c>
    </row>
    <row r="473" spans="1:2" x14ac:dyDescent="0.25">
      <c r="A473" s="15">
        <v>173</v>
      </c>
      <c r="B473" s="5">
        <v>-308.81418083336757</v>
      </c>
    </row>
    <row r="474" spans="1:2" x14ac:dyDescent="0.25">
      <c r="A474" s="15">
        <v>123</v>
      </c>
      <c r="B474" s="5">
        <v>-309.31345317155683</v>
      </c>
    </row>
    <row r="475" spans="1:2" x14ac:dyDescent="0.25">
      <c r="A475" s="15">
        <v>480</v>
      </c>
      <c r="B475" s="5">
        <v>-317.80397578092925</v>
      </c>
    </row>
    <row r="476" spans="1:2" x14ac:dyDescent="0.25">
      <c r="A476" s="15">
        <v>87</v>
      </c>
      <c r="B476" s="5">
        <v>-323.73863680692011</v>
      </c>
    </row>
    <row r="477" spans="1:2" x14ac:dyDescent="0.25">
      <c r="A477" s="15">
        <v>101</v>
      </c>
      <c r="B477" s="5">
        <v>-329.08894284145936</v>
      </c>
    </row>
    <row r="478" spans="1:2" x14ac:dyDescent="0.25">
      <c r="A478" s="15">
        <v>395</v>
      </c>
      <c r="B478" s="5">
        <v>-329.70105644842079</v>
      </c>
    </row>
    <row r="479" spans="1:2" x14ac:dyDescent="0.25">
      <c r="A479" s="15">
        <v>166</v>
      </c>
      <c r="B479" s="5">
        <v>-329.8619302303141</v>
      </c>
    </row>
    <row r="480" spans="1:2" x14ac:dyDescent="0.25">
      <c r="A480" s="15">
        <v>199</v>
      </c>
      <c r="B480" s="5">
        <v>-342.92709829795967</v>
      </c>
    </row>
    <row r="481" spans="1:2" x14ac:dyDescent="0.25">
      <c r="A481" s="15">
        <v>136</v>
      </c>
      <c r="B481" s="5">
        <v>-343.42341329923511</v>
      </c>
    </row>
    <row r="482" spans="1:2" x14ac:dyDescent="0.25">
      <c r="A482" s="15">
        <v>115</v>
      </c>
      <c r="B482" s="5">
        <v>-346.17305022523942</v>
      </c>
    </row>
    <row r="483" spans="1:2" x14ac:dyDescent="0.25">
      <c r="A483" s="15">
        <v>372</v>
      </c>
      <c r="B483" s="5">
        <v>-354.57184829981634</v>
      </c>
    </row>
    <row r="484" spans="1:2" x14ac:dyDescent="0.25">
      <c r="A484" s="15">
        <v>405</v>
      </c>
      <c r="B484" s="5">
        <v>-356.7821351172006</v>
      </c>
    </row>
    <row r="485" spans="1:2" x14ac:dyDescent="0.25">
      <c r="A485" s="15">
        <v>314</v>
      </c>
      <c r="B485" s="5">
        <v>-363.58047386588441</v>
      </c>
    </row>
    <row r="486" spans="1:2" x14ac:dyDescent="0.25">
      <c r="A486" s="15">
        <v>263</v>
      </c>
      <c r="B486" s="5">
        <v>-367.81384645859907</v>
      </c>
    </row>
    <row r="487" spans="1:2" x14ac:dyDescent="0.25">
      <c r="A487" s="15">
        <v>147</v>
      </c>
      <c r="B487" s="5">
        <v>-370.06553583531786</v>
      </c>
    </row>
    <row r="488" spans="1:2" x14ac:dyDescent="0.25">
      <c r="A488" s="15">
        <v>455</v>
      </c>
      <c r="B488" s="5">
        <v>-370.95637433082993</v>
      </c>
    </row>
    <row r="489" spans="1:2" x14ac:dyDescent="0.25">
      <c r="A489" s="15">
        <v>384</v>
      </c>
      <c r="B489" s="5">
        <v>-384.65750977397329</v>
      </c>
    </row>
    <row r="490" spans="1:2" x14ac:dyDescent="0.25">
      <c r="A490" s="15">
        <v>76</v>
      </c>
      <c r="B490" s="5">
        <v>-394.27841417688433</v>
      </c>
    </row>
    <row r="491" spans="1:2" x14ac:dyDescent="0.25">
      <c r="A491" s="15">
        <v>467</v>
      </c>
      <c r="B491" s="5">
        <v>-396.67583850410483</v>
      </c>
    </row>
    <row r="492" spans="1:2" x14ac:dyDescent="0.25">
      <c r="A492" s="15">
        <v>309</v>
      </c>
      <c r="B492" s="5">
        <v>-408.54320998589537</v>
      </c>
    </row>
    <row r="493" spans="1:2" x14ac:dyDescent="0.25">
      <c r="A493" s="15">
        <v>60</v>
      </c>
      <c r="B493" s="5">
        <v>-420.40618925340459</v>
      </c>
    </row>
    <row r="494" spans="1:2" x14ac:dyDescent="0.25">
      <c r="A494" s="15">
        <v>379</v>
      </c>
      <c r="B494" s="5">
        <v>-430.50944672847436</v>
      </c>
    </row>
    <row r="495" spans="1:2" x14ac:dyDescent="0.25">
      <c r="A495" s="15">
        <v>109</v>
      </c>
      <c r="B495" s="5">
        <v>-442.60382662838856</v>
      </c>
    </row>
    <row r="496" spans="1:2" x14ac:dyDescent="0.25">
      <c r="A496" s="15">
        <v>341</v>
      </c>
      <c r="B496" s="5">
        <v>-456.05390099386568</v>
      </c>
    </row>
    <row r="497" spans="1:2" x14ac:dyDescent="0.25">
      <c r="A497" s="15">
        <v>218</v>
      </c>
      <c r="B497" s="5">
        <v>-486.22966670898677</v>
      </c>
    </row>
    <row r="498" spans="1:2" x14ac:dyDescent="0.25">
      <c r="A498" s="15">
        <v>377</v>
      </c>
      <c r="B498" s="5">
        <v>-490.05225421111027</v>
      </c>
    </row>
    <row r="499" spans="1:2" x14ac:dyDescent="0.25">
      <c r="A499" s="15">
        <v>489</v>
      </c>
      <c r="B499" s="5">
        <v>-537.18627211535204</v>
      </c>
    </row>
    <row r="500" spans="1:2" x14ac:dyDescent="0.25">
      <c r="A500" s="15">
        <v>94</v>
      </c>
      <c r="B500" s="5">
        <v>-545.00201692217161</v>
      </c>
    </row>
    <row r="501" spans="1:2" x14ac:dyDescent="0.25">
      <c r="A501" s="15">
        <v>497</v>
      </c>
      <c r="B501" s="5">
        <v>-689.81276475919913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Data</vt:lpstr>
      <vt:lpstr>Scenarios</vt:lpstr>
      <vt:lpstr>Ranked Losses</vt:lpstr>
      <vt:lpstr>Scenarios with Weights</vt:lpstr>
      <vt:lpstr>Ranked Losses with Weights</vt:lpstr>
      <vt:lpstr>Data with Vol Ests</vt:lpstr>
      <vt:lpstr>Vol Adj Scenarios</vt:lpstr>
      <vt:lpstr>Ranked Losses Vol Adj Scenarios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Kingf00</cp:lastModifiedBy>
  <dcterms:created xsi:type="dcterms:W3CDTF">2008-12-21T22:40:24Z</dcterms:created>
  <dcterms:modified xsi:type="dcterms:W3CDTF">2016-03-25T18:55:38Z</dcterms:modified>
</cp:coreProperties>
</file>