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15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0" i="2" l="1"/>
  <c r="J39" i="2"/>
  <c r="J44" i="2"/>
  <c r="J37" i="2"/>
  <c r="E22" i="2"/>
  <c r="E29" i="2"/>
  <c r="E27" i="2"/>
  <c r="E26" i="2"/>
  <c r="E23" i="2"/>
  <c r="C15" i="2"/>
  <c r="C14" i="2"/>
  <c r="C11" i="2"/>
  <c r="C4" i="2"/>
</calcChain>
</file>

<file path=xl/sharedStrings.xml><?xml version="1.0" encoding="utf-8"?>
<sst xmlns="http://schemas.openxmlformats.org/spreadsheetml/2006/main" count="88" uniqueCount="64">
  <si>
    <t>NI for Taxes</t>
  </si>
  <si>
    <t>Dividend</t>
  </si>
  <si>
    <t>Taxable Capital Gains</t>
  </si>
  <si>
    <t>Taxable Income</t>
  </si>
  <si>
    <t>Less</t>
  </si>
  <si>
    <t>Cap losses carry forward</t>
  </si>
  <si>
    <t>Non Capital losses</t>
  </si>
  <si>
    <t>Dividends</t>
  </si>
  <si>
    <t>Federal Tax</t>
  </si>
  <si>
    <t>Primary</t>
  </si>
  <si>
    <t>Less Abatement for provincial tax</t>
  </si>
  <si>
    <t>Refundable tax on passive investment income</t>
  </si>
  <si>
    <t>LESS</t>
  </si>
  <si>
    <t>11% (First 500k)</t>
  </si>
  <si>
    <t>15% (&gt;500k non Inv)</t>
  </si>
  <si>
    <t>Manufacturing and Processing Deduction (M&amp;P)</t>
  </si>
  <si>
    <t>15% (&gt;500k Mfg)</t>
  </si>
  <si>
    <t>Federal Tax Credits</t>
  </si>
  <si>
    <t>13-17%</t>
  </si>
  <si>
    <t>SBD (&lt;500k$, not pub corps)</t>
  </si>
  <si>
    <t>General Rate Deduction  (Not inv. income)</t>
  </si>
  <si>
    <t>AR</t>
  </si>
  <si>
    <t>Inventory</t>
  </si>
  <si>
    <t>Land</t>
  </si>
  <si>
    <t>Building</t>
  </si>
  <si>
    <t>Class 8 eq</t>
  </si>
  <si>
    <t>Goodwill</t>
  </si>
  <si>
    <t>FMV</t>
  </si>
  <si>
    <t>Cost</t>
  </si>
  <si>
    <t>UCC</t>
  </si>
  <si>
    <t>Bz Income</t>
  </si>
  <si>
    <t>Cap gain</t>
  </si>
  <si>
    <t>N/A</t>
  </si>
  <si>
    <t>ABI</t>
  </si>
  <si>
    <t>Property  (interest, rent, royalty less exp)</t>
  </si>
  <si>
    <t>BOY Balance</t>
  </si>
  <si>
    <t>Plus</t>
  </si>
  <si>
    <t>Part IV Paid</t>
  </si>
  <si>
    <t>26 2/3% investment income</t>
  </si>
  <si>
    <t>Last year div refund</t>
  </si>
  <si>
    <t>EOY Balanace</t>
  </si>
  <si>
    <t>RDTOH</t>
  </si>
  <si>
    <t>Cap Gain</t>
  </si>
  <si>
    <t>Interest</t>
  </si>
  <si>
    <t>Div</t>
  </si>
  <si>
    <t>NI</t>
  </si>
  <si>
    <t>Taxable income</t>
  </si>
  <si>
    <t>les</t>
  </si>
  <si>
    <t>cap ls</t>
  </si>
  <si>
    <t>div</t>
  </si>
  <si>
    <t>Tax:</t>
  </si>
  <si>
    <t>Last year div refund*</t>
  </si>
  <si>
    <t>EOY Balance</t>
  </si>
  <si>
    <t>Part IV Tx Payable (1/3 div income)</t>
  </si>
  <si>
    <t>CCPC Refundable P1 Tax-Least of</t>
  </si>
  <si>
    <t>26 2/3% of (taxable income - subject to SBD)</t>
  </si>
  <si>
    <t>Part I tax</t>
  </si>
  <si>
    <t>Asset</t>
  </si>
  <si>
    <t>Taxable cap gain</t>
  </si>
  <si>
    <t>Inventories</t>
  </si>
  <si>
    <t>Taxable cap gains</t>
  </si>
  <si>
    <t>x</t>
  </si>
  <si>
    <t>Recapture</t>
  </si>
  <si>
    <t>1/2 (FMV-Elected)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</si>
</sst>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9" formatCode="&quot;$&quot;#,##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0" borderId="1" xfId="0" applyFont="1" applyBorder="1"/>
    <xf numFmtId="9" fontId="1" fillId="0" borderId="0" xfId="0" applyNumberFormat="1" applyFont="1"/>
    <xf numFmtId="10" fontId="1" fillId="0" borderId="0" xfId="0" applyNumberFormat="1" applyFont="1"/>
    <xf numFmtId="0" fontId="1" fillId="0" borderId="0" xfId="0" applyFont="1" applyAlignment="1">
      <alignment wrapText="1"/>
    </xf>
    <xf numFmtId="0" fontId="0" fillId="0" borderId="1" xfId="0" applyBorder="1"/>
    <xf numFmtId="0" fontId="0" fillId="2" borderId="0" xfId="0" applyFill="1"/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/>
    <xf numFmtId="169" fontId="6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abSelected="1" topLeftCell="A13" workbookViewId="0">
      <selection activeCell="B41" sqref="B41:C48"/>
    </sheetView>
  </sheetViews>
  <sheetFormatPr defaultRowHeight="15" x14ac:dyDescent="0.25"/>
  <cols>
    <col min="2" max="2" width="3.140625" customWidth="1"/>
    <col min="3" max="3" width="19.140625" customWidth="1"/>
    <col min="4" max="4" width="3.5703125" customWidth="1"/>
    <col min="5" max="5" width="4.140625" customWidth="1"/>
    <col min="6" max="6" width="3.5703125" customWidth="1"/>
    <col min="7" max="9" width="7.42578125" customWidth="1"/>
  </cols>
  <sheetData>
    <row r="3" spans="1:6" x14ac:dyDescent="0.25">
      <c r="A3" s="1"/>
      <c r="B3" s="1"/>
      <c r="C3" s="1"/>
      <c r="D3" s="1"/>
      <c r="E3" s="1"/>
      <c r="F3" s="1"/>
    </row>
    <row r="4" spans="1:6" ht="9.75" customHeight="1" x14ac:dyDescent="0.25">
      <c r="A4" s="1"/>
      <c r="B4" s="2" t="s">
        <v>0</v>
      </c>
      <c r="C4" s="3"/>
      <c r="D4" s="1"/>
      <c r="E4" s="1"/>
      <c r="F4" s="1"/>
    </row>
    <row r="5" spans="1:6" ht="9.75" customHeight="1" x14ac:dyDescent="0.25">
      <c r="A5" s="1"/>
      <c r="B5" s="1"/>
      <c r="C5" s="1" t="s">
        <v>33</v>
      </c>
      <c r="D5" s="1"/>
      <c r="E5" s="1"/>
      <c r="F5" s="1"/>
    </row>
    <row r="6" spans="1:6" ht="21" customHeight="1" x14ac:dyDescent="0.25">
      <c r="A6" s="1"/>
      <c r="B6" s="1"/>
      <c r="C6" s="7" t="s">
        <v>34</v>
      </c>
      <c r="D6" s="1"/>
      <c r="E6" s="1"/>
      <c r="F6" s="1"/>
    </row>
    <row r="7" spans="1:6" ht="9.75" customHeight="1" x14ac:dyDescent="0.25">
      <c r="A7" s="1"/>
      <c r="B7" s="1"/>
      <c r="C7" s="1" t="s">
        <v>1</v>
      </c>
      <c r="D7" s="1"/>
      <c r="E7" s="1"/>
      <c r="F7" s="1"/>
    </row>
    <row r="8" spans="1:6" ht="9.75" customHeight="1" x14ac:dyDescent="0.25">
      <c r="A8" s="1"/>
      <c r="B8" s="4"/>
      <c r="C8" s="4" t="s">
        <v>2</v>
      </c>
      <c r="D8" s="1"/>
      <c r="E8" s="1"/>
      <c r="F8" s="1"/>
    </row>
    <row r="9" spans="1:6" ht="9.75" customHeight="1" x14ac:dyDescent="0.25">
      <c r="A9" s="1"/>
      <c r="B9" s="1" t="s">
        <v>0</v>
      </c>
      <c r="C9" s="1"/>
      <c r="D9" s="1"/>
      <c r="E9" s="1"/>
      <c r="F9" s="1"/>
    </row>
    <row r="10" spans="1:6" ht="9.75" customHeight="1" x14ac:dyDescent="0.25">
      <c r="A10" s="1"/>
      <c r="B10" s="1"/>
      <c r="C10" s="1"/>
      <c r="D10" s="1"/>
      <c r="E10" s="1"/>
      <c r="F10" s="1"/>
    </row>
    <row r="11" spans="1:6" ht="9.75" customHeight="1" x14ac:dyDescent="0.25">
      <c r="A11" s="1"/>
      <c r="B11" s="2" t="s">
        <v>3</v>
      </c>
      <c r="C11" s="3"/>
      <c r="D11" s="1"/>
      <c r="E11" s="1"/>
      <c r="F11" s="1"/>
    </row>
    <row r="12" spans="1:6" ht="9.75" customHeight="1" x14ac:dyDescent="0.25">
      <c r="A12" s="1"/>
      <c r="B12" s="1" t="s">
        <v>0</v>
      </c>
      <c r="C12" s="1"/>
      <c r="D12" s="1"/>
      <c r="E12" s="1"/>
      <c r="F12" s="1"/>
    </row>
    <row r="13" spans="1:6" ht="9.75" customHeight="1" x14ac:dyDescent="0.25">
      <c r="A13" s="1"/>
      <c r="B13" s="1" t="s">
        <v>4</v>
      </c>
      <c r="C13" s="1"/>
      <c r="D13" s="1"/>
      <c r="E13" s="1"/>
      <c r="F13" s="1"/>
    </row>
    <row r="14" spans="1:6" ht="9.75" customHeight="1" x14ac:dyDescent="0.25">
      <c r="A14" s="1"/>
      <c r="B14" s="1"/>
      <c r="C14" s="1" t="s">
        <v>5</v>
      </c>
      <c r="D14" s="1"/>
      <c r="E14" s="1"/>
      <c r="F14" s="1"/>
    </row>
    <row r="15" spans="1:6" ht="9.75" customHeight="1" x14ac:dyDescent="0.25">
      <c r="A15" s="1"/>
      <c r="B15" s="1"/>
      <c r="C15" s="1" t="s">
        <v>6</v>
      </c>
      <c r="D15" s="1"/>
      <c r="E15" s="1"/>
      <c r="F15" s="1"/>
    </row>
    <row r="16" spans="1:6" ht="9.75" customHeight="1" x14ac:dyDescent="0.25">
      <c r="A16" s="1"/>
      <c r="B16" s="4"/>
      <c r="C16" s="4" t="s">
        <v>7</v>
      </c>
      <c r="D16" s="1"/>
      <c r="E16" s="1"/>
      <c r="F16" s="1"/>
    </row>
    <row r="17" spans="1:8" ht="9.75" customHeight="1" x14ac:dyDescent="0.25">
      <c r="A17" s="1"/>
      <c r="B17" s="1" t="s">
        <v>3</v>
      </c>
      <c r="C17" s="1"/>
      <c r="D17" s="1"/>
      <c r="E17" s="1"/>
      <c r="F17" s="1"/>
    </row>
    <row r="18" spans="1:8" ht="9.75" customHeight="1" x14ac:dyDescent="0.25">
      <c r="A18" s="1"/>
      <c r="B18" s="1"/>
      <c r="C18" s="1"/>
      <c r="D18" s="1"/>
      <c r="E18" s="1"/>
      <c r="F18" s="1"/>
    </row>
    <row r="19" spans="1:8" ht="9.75" customHeight="1" x14ac:dyDescent="0.25">
      <c r="A19" s="1"/>
      <c r="B19" s="1"/>
      <c r="C19" s="1"/>
      <c r="D19" s="1"/>
      <c r="E19" s="1"/>
      <c r="F19" s="1"/>
    </row>
    <row r="20" spans="1:8" ht="9.75" customHeight="1" x14ac:dyDescent="0.25">
      <c r="A20" s="1"/>
      <c r="B20" s="3" t="s">
        <v>8</v>
      </c>
      <c r="C20" s="3"/>
      <c r="D20" s="1"/>
      <c r="E20" s="1"/>
      <c r="F20" s="1"/>
    </row>
    <row r="21" spans="1:8" ht="9.75" customHeight="1" x14ac:dyDescent="0.25">
      <c r="A21" s="1"/>
      <c r="B21" s="1"/>
      <c r="C21" s="1" t="s">
        <v>9</v>
      </c>
      <c r="D21" s="5">
        <v>0.38</v>
      </c>
      <c r="E21" s="5">
        <v>0.38</v>
      </c>
      <c r="F21" s="1"/>
    </row>
    <row r="22" spans="1:8" ht="9.75" customHeight="1" x14ac:dyDescent="0.25">
      <c r="A22" s="1"/>
      <c r="B22" s="1"/>
      <c r="C22" s="1" t="s">
        <v>10</v>
      </c>
      <c r="D22" s="5">
        <v>0.1</v>
      </c>
      <c r="E22" s="5">
        <v>-0.1</v>
      </c>
      <c r="F22" s="1"/>
    </row>
    <row r="23" spans="1:8" ht="9.75" customHeight="1" x14ac:dyDescent="0.25">
      <c r="A23" s="1"/>
      <c r="B23" s="1"/>
      <c r="C23" s="1" t="s">
        <v>11</v>
      </c>
      <c r="D23" s="6">
        <v>6.6666666666666666E-2</v>
      </c>
      <c r="E23" s="6">
        <v>6.6666666666666666E-2</v>
      </c>
      <c r="F23" s="1"/>
    </row>
    <row r="24" spans="1:8" ht="9.75" customHeight="1" x14ac:dyDescent="0.25">
      <c r="A24" s="1"/>
      <c r="B24" s="1" t="s">
        <v>12</v>
      </c>
      <c r="C24" s="1"/>
      <c r="D24" s="1"/>
      <c r="E24" s="1"/>
      <c r="F24" s="1"/>
    </row>
    <row r="25" spans="1:8" ht="9.75" customHeight="1" x14ac:dyDescent="0.25">
      <c r="A25" s="1"/>
      <c r="B25" s="1"/>
      <c r="C25" s="1" t="s">
        <v>19</v>
      </c>
      <c r="D25" s="5">
        <v>0.17</v>
      </c>
      <c r="E25" s="1" t="s">
        <v>13</v>
      </c>
      <c r="F25" s="1"/>
    </row>
    <row r="26" spans="1:8" ht="9.75" customHeight="1" x14ac:dyDescent="0.25">
      <c r="A26" s="1"/>
      <c r="B26" s="1"/>
      <c r="C26" s="1" t="s">
        <v>20</v>
      </c>
      <c r="D26" s="5">
        <v>0.13</v>
      </c>
      <c r="E26" s="1" t="s">
        <v>14</v>
      </c>
      <c r="F26" s="1"/>
    </row>
    <row r="27" spans="1:8" ht="9.75" customHeight="1" x14ac:dyDescent="0.25">
      <c r="A27" s="1"/>
      <c r="B27" s="1"/>
      <c r="C27" s="1" t="s">
        <v>15</v>
      </c>
      <c r="D27" s="5">
        <v>0.13</v>
      </c>
      <c r="E27" s="1" t="s">
        <v>16</v>
      </c>
      <c r="F27" s="1"/>
    </row>
    <row r="28" spans="1:8" ht="9.75" customHeight="1" x14ac:dyDescent="0.25">
      <c r="A28" s="1"/>
      <c r="B28" s="1"/>
      <c r="C28" s="1" t="s">
        <v>17</v>
      </c>
      <c r="D28" s="1"/>
      <c r="E28" s="1"/>
      <c r="F28" s="1"/>
    </row>
    <row r="29" spans="1:8" x14ac:dyDescent="0.25">
      <c r="A29" s="1"/>
      <c r="B29" s="1"/>
      <c r="C29" s="1"/>
      <c r="D29" s="1" t="s">
        <v>18</v>
      </c>
      <c r="E29" s="1"/>
      <c r="F29" s="1"/>
    </row>
    <row r="32" spans="1:8" ht="9" customHeight="1" x14ac:dyDescent="0.25">
      <c r="C32" s="3"/>
      <c r="D32" s="3" t="s">
        <v>27</v>
      </c>
      <c r="E32" s="3" t="s">
        <v>28</v>
      </c>
      <c r="F32" s="3" t="s">
        <v>29</v>
      </c>
      <c r="G32" s="3" t="s">
        <v>30</v>
      </c>
      <c r="H32" s="3" t="s">
        <v>31</v>
      </c>
    </row>
    <row r="33" spans="2:8" ht="9" customHeight="1" x14ac:dyDescent="0.25">
      <c r="C33" s="1" t="s">
        <v>21</v>
      </c>
      <c r="D33" s="1">
        <v>5</v>
      </c>
      <c r="E33" s="1">
        <v>8</v>
      </c>
      <c r="F33" s="1"/>
      <c r="G33" s="1" t="s">
        <v>32</v>
      </c>
      <c r="H33" s="1"/>
    </row>
    <row r="34" spans="2:8" ht="9" customHeight="1" x14ac:dyDescent="0.25">
      <c r="C34" s="1" t="s">
        <v>22</v>
      </c>
      <c r="D34" s="1">
        <v>200</v>
      </c>
      <c r="E34" s="1">
        <v>120</v>
      </c>
      <c r="F34" s="1"/>
      <c r="G34" s="1">
        <v>80</v>
      </c>
      <c r="H34" s="1"/>
    </row>
    <row r="35" spans="2:8" ht="9" customHeight="1" x14ac:dyDescent="0.25">
      <c r="C35" s="1" t="s">
        <v>23</v>
      </c>
      <c r="D35" s="1">
        <v>60</v>
      </c>
      <c r="E35" s="1">
        <v>20</v>
      </c>
      <c r="F35" s="1"/>
      <c r="G35" s="1"/>
      <c r="H35" s="1">
        <v>20</v>
      </c>
    </row>
    <row r="36" spans="2:8" ht="9" customHeight="1" x14ac:dyDescent="0.25">
      <c r="C36" s="1" t="s">
        <v>24</v>
      </c>
      <c r="D36" s="1">
        <v>180</v>
      </c>
      <c r="E36" s="1">
        <v>160</v>
      </c>
      <c r="F36" s="1">
        <v>100</v>
      </c>
      <c r="G36" s="1">
        <v>60</v>
      </c>
      <c r="H36" s="1">
        <v>10</v>
      </c>
    </row>
    <row r="37" spans="2:8" ht="9" customHeight="1" x14ac:dyDescent="0.25">
      <c r="C37" s="1" t="s">
        <v>25</v>
      </c>
      <c r="D37" s="1">
        <v>50</v>
      </c>
      <c r="E37" s="1">
        <v>100</v>
      </c>
      <c r="F37" s="1">
        <v>70</v>
      </c>
      <c r="G37" s="1"/>
      <c r="H37" s="1"/>
    </row>
    <row r="38" spans="2:8" ht="9" customHeight="1" x14ac:dyDescent="0.25">
      <c r="C38" s="1" t="s">
        <v>26</v>
      </c>
      <c r="D38" s="1">
        <v>40</v>
      </c>
      <c r="E38" s="1"/>
      <c r="F38" s="1"/>
      <c r="G38" s="1"/>
      <c r="H38" s="1">
        <v>20</v>
      </c>
    </row>
    <row r="41" spans="2:8" x14ac:dyDescent="0.25">
      <c r="B41" s="9" t="s">
        <v>41</v>
      </c>
      <c r="C41" s="9"/>
    </row>
    <row r="42" spans="2:8" x14ac:dyDescent="0.25">
      <c r="B42" t="s">
        <v>35</v>
      </c>
    </row>
    <row r="43" spans="2:8" x14ac:dyDescent="0.25">
      <c r="B43" t="s">
        <v>36</v>
      </c>
    </row>
    <row r="44" spans="2:8" x14ac:dyDescent="0.25">
      <c r="C44" t="s">
        <v>37</v>
      </c>
    </row>
    <row r="45" spans="2:8" x14ac:dyDescent="0.25">
      <c r="C45" t="s">
        <v>38</v>
      </c>
    </row>
    <row r="46" spans="2:8" x14ac:dyDescent="0.25">
      <c r="B46" t="s">
        <v>4</v>
      </c>
    </row>
    <row r="47" spans="2:8" x14ac:dyDescent="0.25">
      <c r="B47" s="8"/>
      <c r="C47" s="8" t="s">
        <v>39</v>
      </c>
    </row>
    <row r="48" spans="2:8" x14ac:dyDescent="0.25">
      <c r="B48" t="s">
        <v>40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4"/>
  <sheetViews>
    <sheetView topLeftCell="C10" workbookViewId="0">
      <selection activeCell="G34" sqref="G34:I44"/>
    </sheetView>
  </sheetViews>
  <sheetFormatPr defaultRowHeight="15" x14ac:dyDescent="0.25"/>
  <cols>
    <col min="2" max="2" width="20.42578125" customWidth="1"/>
    <col min="7" max="7" width="3.7109375" customWidth="1"/>
    <col min="8" max="8" width="5.42578125" customWidth="1"/>
    <col min="9" max="9" width="39.85546875" customWidth="1"/>
  </cols>
  <sheetData>
    <row r="4" spans="2:3" x14ac:dyDescent="0.25">
      <c r="B4" t="s">
        <v>33</v>
      </c>
      <c r="C4">
        <f>C8-C7-C6-C5</f>
        <v>544</v>
      </c>
    </row>
    <row r="5" spans="2:3" x14ac:dyDescent="0.25">
      <c r="B5" t="s">
        <v>42</v>
      </c>
      <c r="C5">
        <v>46</v>
      </c>
    </row>
    <row r="6" spans="2:3" x14ac:dyDescent="0.25">
      <c r="B6" t="s">
        <v>43</v>
      </c>
      <c r="C6">
        <v>30</v>
      </c>
    </row>
    <row r="7" spans="2:3" x14ac:dyDescent="0.25">
      <c r="B7" s="8" t="s">
        <v>44</v>
      </c>
      <c r="C7" s="8">
        <v>42</v>
      </c>
    </row>
    <row r="8" spans="2:3" x14ac:dyDescent="0.25">
      <c r="B8" t="s">
        <v>45</v>
      </c>
      <c r="C8">
        <v>662</v>
      </c>
    </row>
    <row r="10" spans="2:3" x14ac:dyDescent="0.25">
      <c r="B10" t="s">
        <v>46</v>
      </c>
    </row>
    <row r="11" spans="2:3" x14ac:dyDescent="0.25">
      <c r="B11" t="s">
        <v>45</v>
      </c>
      <c r="C11">
        <f>C8</f>
        <v>662</v>
      </c>
    </row>
    <row r="12" spans="2:3" x14ac:dyDescent="0.25">
      <c r="B12" t="s">
        <v>47</v>
      </c>
    </row>
    <row r="13" spans="2:3" x14ac:dyDescent="0.25">
      <c r="B13" t="s">
        <v>48</v>
      </c>
      <c r="C13">
        <v>20</v>
      </c>
    </row>
    <row r="14" spans="2:3" x14ac:dyDescent="0.25">
      <c r="B14" s="8" t="s">
        <v>49</v>
      </c>
      <c r="C14" s="8">
        <f>C7</f>
        <v>42</v>
      </c>
    </row>
    <row r="15" spans="2:3" x14ac:dyDescent="0.25">
      <c r="B15" t="s">
        <v>46</v>
      </c>
      <c r="C15">
        <f>C11-C13-C14</f>
        <v>600</v>
      </c>
    </row>
    <row r="18" spans="2:5" x14ac:dyDescent="0.25">
      <c r="B18" t="s">
        <v>50</v>
      </c>
    </row>
    <row r="21" spans="2:5" x14ac:dyDescent="0.25">
      <c r="B21" s="21" t="s">
        <v>8</v>
      </c>
      <c r="C21" s="21"/>
    </row>
    <row r="22" spans="2:5" x14ac:dyDescent="0.25">
      <c r="C22" s="10" t="s">
        <v>9</v>
      </c>
      <c r="D22" s="11">
        <v>0.38</v>
      </c>
      <c r="E22" s="15">
        <f>C15*D22</f>
        <v>228</v>
      </c>
    </row>
    <row r="23" spans="2:5" x14ac:dyDescent="0.25">
      <c r="C23" s="10" t="s">
        <v>10</v>
      </c>
      <c r="D23" s="11">
        <v>0.1</v>
      </c>
      <c r="E23">
        <f>C15*D23</f>
        <v>60</v>
      </c>
    </row>
    <row r="24" spans="2:5" x14ac:dyDescent="0.25">
      <c r="C24" s="10" t="s">
        <v>11</v>
      </c>
      <c r="D24" s="12">
        <v>6.6699999999999995E-2</v>
      </c>
    </row>
    <row r="25" spans="2:5" x14ac:dyDescent="0.25">
      <c r="B25" s="22" t="s">
        <v>12</v>
      </c>
      <c r="C25" s="22"/>
    </row>
    <row r="26" spans="2:5" x14ac:dyDescent="0.25">
      <c r="C26" s="10" t="s">
        <v>19</v>
      </c>
      <c r="D26" s="11">
        <v>0.17</v>
      </c>
      <c r="E26" s="15">
        <f>500*D26</f>
        <v>85</v>
      </c>
    </row>
    <row r="27" spans="2:5" x14ac:dyDescent="0.25">
      <c r="C27" s="10" t="s">
        <v>20</v>
      </c>
      <c r="D27" s="11">
        <v>0.13</v>
      </c>
      <c r="E27" s="15">
        <f>500*D27</f>
        <v>65</v>
      </c>
    </row>
    <row r="28" spans="2:5" x14ac:dyDescent="0.25">
      <c r="C28" s="13" t="s">
        <v>15</v>
      </c>
      <c r="D28" s="14">
        <v>0.13</v>
      </c>
      <c r="E28" s="8"/>
    </row>
    <row r="29" spans="2:5" x14ac:dyDescent="0.25">
      <c r="E29">
        <f>E22-E23-E26-E27</f>
        <v>18</v>
      </c>
    </row>
    <row r="34" spans="7:10" x14ac:dyDescent="0.25">
      <c r="G34" s="23" t="s">
        <v>41</v>
      </c>
      <c r="H34" s="23"/>
      <c r="I34" s="16"/>
    </row>
    <row r="35" spans="7:10" x14ac:dyDescent="0.25">
      <c r="G35" s="20" t="s">
        <v>35</v>
      </c>
      <c r="H35" s="20"/>
      <c r="I35" s="17"/>
      <c r="J35">
        <v>12000</v>
      </c>
    </row>
    <row r="36" spans="7:10" x14ac:dyDescent="0.25">
      <c r="G36" s="20" t="s">
        <v>36</v>
      </c>
      <c r="H36" s="20"/>
      <c r="I36" s="17"/>
    </row>
    <row r="37" spans="7:10" x14ac:dyDescent="0.25">
      <c r="H37" s="17" t="s">
        <v>53</v>
      </c>
      <c r="I37" s="17"/>
      <c r="J37">
        <f>42000/3</f>
        <v>14000</v>
      </c>
    </row>
    <row r="38" spans="7:10" x14ac:dyDescent="0.25">
      <c r="H38" s="17" t="s">
        <v>54</v>
      </c>
      <c r="I38" s="17"/>
    </row>
    <row r="39" spans="7:10" x14ac:dyDescent="0.25">
      <c r="H39" s="17"/>
      <c r="I39" s="17" t="s">
        <v>38</v>
      </c>
      <c r="J39">
        <f>30000*0.26666</f>
        <v>7999.8</v>
      </c>
    </row>
    <row r="40" spans="7:10" x14ac:dyDescent="0.25">
      <c r="H40" s="17"/>
      <c r="I40" s="17" t="s">
        <v>55</v>
      </c>
      <c r="J40">
        <f>100000*0.266666</f>
        <v>26666.600000000002</v>
      </c>
    </row>
    <row r="41" spans="7:10" x14ac:dyDescent="0.25">
      <c r="H41" s="17"/>
      <c r="I41" s="17" t="s">
        <v>56</v>
      </c>
      <c r="J41">
        <v>204000</v>
      </c>
    </row>
    <row r="42" spans="7:10" x14ac:dyDescent="0.25">
      <c r="G42" s="20" t="s">
        <v>4</v>
      </c>
      <c r="H42" s="20"/>
      <c r="I42" s="17"/>
    </row>
    <row r="43" spans="7:10" ht="15.75" thickBot="1" x14ac:dyDescent="0.3">
      <c r="H43" s="18" t="s">
        <v>51</v>
      </c>
      <c r="I43" s="19"/>
      <c r="J43">
        <v>0</v>
      </c>
    </row>
    <row r="44" spans="7:10" x14ac:dyDescent="0.25">
      <c r="G44" s="20" t="s">
        <v>52</v>
      </c>
      <c r="H44" s="20"/>
      <c r="I44" s="17"/>
      <c r="J44">
        <f>J35+J37+J41-J43</f>
        <v>230000</v>
      </c>
    </row>
  </sheetData>
  <mergeCells count="7">
    <mergeCell ref="G44:H44"/>
    <mergeCell ref="B21:C21"/>
    <mergeCell ref="B25:C25"/>
    <mergeCell ref="G34:H34"/>
    <mergeCell ref="G35:H35"/>
    <mergeCell ref="G36:H36"/>
    <mergeCell ref="G42:H4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8"/>
  <sheetViews>
    <sheetView zoomScale="175" zoomScaleNormal="175" workbookViewId="0">
      <selection activeCell="C9" sqref="C9"/>
    </sheetView>
  </sheetViews>
  <sheetFormatPr defaultRowHeight="8.25" x14ac:dyDescent="0.15"/>
  <cols>
    <col min="1" max="1" width="9.140625" style="24"/>
    <col min="2" max="2" width="1.28515625" style="24" customWidth="1"/>
    <col min="3" max="3" width="9.42578125" style="24" customWidth="1"/>
    <col min="4" max="16384" width="9.140625" style="24"/>
  </cols>
  <sheetData>
    <row r="4" spans="2:5" x14ac:dyDescent="0.15">
      <c r="B4" s="24" t="s">
        <v>57</v>
      </c>
      <c r="D4" s="24" t="s">
        <v>58</v>
      </c>
      <c r="E4" s="24" t="s">
        <v>33</v>
      </c>
    </row>
    <row r="5" spans="2:5" x14ac:dyDescent="0.15">
      <c r="B5" s="24" t="s">
        <v>59</v>
      </c>
      <c r="D5" s="25" t="s">
        <v>32</v>
      </c>
      <c r="E5" s="25" t="s">
        <v>32</v>
      </c>
    </row>
    <row r="6" spans="2:5" x14ac:dyDescent="0.15">
      <c r="B6" s="24" t="s">
        <v>60</v>
      </c>
      <c r="D6" s="25" t="s">
        <v>61</v>
      </c>
      <c r="E6" s="25"/>
    </row>
    <row r="7" spans="2:5" x14ac:dyDescent="0.15">
      <c r="C7" s="24" t="s">
        <v>63</v>
      </c>
      <c r="D7" s="25" t="s">
        <v>61</v>
      </c>
      <c r="E7" s="25"/>
    </row>
    <row r="8" spans="2:5" x14ac:dyDescent="0.15">
      <c r="B8" s="24" t="s">
        <v>62</v>
      </c>
      <c r="D8" s="25"/>
      <c r="E8" s="25"/>
    </row>
    <row r="9" spans="2:5" x14ac:dyDescent="0.15">
      <c r="D9" s="25"/>
      <c r="E9" s="25"/>
    </row>
    <row r="10" spans="2:5" x14ac:dyDescent="0.15">
      <c r="D10" s="25"/>
      <c r="E10" s="25"/>
    </row>
    <row r="11" spans="2:5" x14ac:dyDescent="0.15">
      <c r="D11" s="25"/>
      <c r="E11" s="25"/>
    </row>
    <row r="12" spans="2:5" x14ac:dyDescent="0.15">
      <c r="D12" s="25"/>
      <c r="E12" s="25"/>
    </row>
    <row r="13" spans="2:5" x14ac:dyDescent="0.15">
      <c r="D13" s="25"/>
      <c r="E13" s="25"/>
    </row>
    <row r="14" spans="2:5" x14ac:dyDescent="0.15">
      <c r="D14" s="25"/>
      <c r="E14" s="25"/>
    </row>
    <row r="15" spans="2:5" x14ac:dyDescent="0.15">
      <c r="D15" s="25"/>
      <c r="E15" s="25"/>
    </row>
    <row r="16" spans="2:5" x14ac:dyDescent="0.15">
      <c r="D16" s="25"/>
      <c r="E16" s="25"/>
    </row>
    <row r="17" spans="4:5" x14ac:dyDescent="0.15">
      <c r="D17" s="25"/>
      <c r="E17" s="25"/>
    </row>
    <row r="18" spans="4:5" x14ac:dyDescent="0.15">
      <c r="D18" s="25"/>
      <c r="E18" s="25"/>
    </row>
    <row r="19" spans="4:5" x14ac:dyDescent="0.15">
      <c r="D19" s="25"/>
      <c r="E19" s="25"/>
    </row>
    <row r="20" spans="4:5" x14ac:dyDescent="0.15">
      <c r="D20" s="25"/>
      <c r="E20" s="25"/>
    </row>
    <row r="21" spans="4:5" x14ac:dyDescent="0.15">
      <c r="D21" s="25"/>
      <c r="E21" s="25"/>
    </row>
    <row r="22" spans="4:5" x14ac:dyDescent="0.15">
      <c r="D22" s="25"/>
      <c r="E22" s="25"/>
    </row>
    <row r="23" spans="4:5" x14ac:dyDescent="0.15">
      <c r="D23" s="25"/>
      <c r="E23" s="25"/>
    </row>
    <row r="24" spans="4:5" x14ac:dyDescent="0.15">
      <c r="D24" s="25"/>
      <c r="E24" s="25"/>
    </row>
    <row r="25" spans="4:5" x14ac:dyDescent="0.15">
      <c r="D25" s="25"/>
      <c r="E25" s="25"/>
    </row>
    <row r="26" spans="4:5" x14ac:dyDescent="0.15">
      <c r="D26" s="25"/>
      <c r="E26" s="25"/>
    </row>
    <row r="27" spans="4:5" x14ac:dyDescent="0.15">
      <c r="D27" s="25"/>
      <c r="E27" s="25"/>
    </row>
    <row r="28" spans="4:5" x14ac:dyDescent="0.15">
      <c r="D28" s="25"/>
      <c r="E28" s="25"/>
    </row>
    <row r="29" spans="4:5" x14ac:dyDescent="0.15">
      <c r="D29" s="25"/>
      <c r="E29" s="25"/>
    </row>
    <row r="30" spans="4:5" x14ac:dyDescent="0.15">
      <c r="D30" s="25"/>
      <c r="E30" s="25"/>
    </row>
    <row r="31" spans="4:5" x14ac:dyDescent="0.15">
      <c r="D31" s="25"/>
      <c r="E31" s="25"/>
    </row>
    <row r="32" spans="4:5" x14ac:dyDescent="0.15">
      <c r="D32" s="25"/>
      <c r="E32" s="25"/>
    </row>
    <row r="33" spans="4:5" x14ac:dyDescent="0.15">
      <c r="D33" s="25"/>
      <c r="E33" s="25"/>
    </row>
    <row r="34" spans="4:5" x14ac:dyDescent="0.15">
      <c r="D34" s="25"/>
      <c r="E34" s="25"/>
    </row>
    <row r="35" spans="4:5" x14ac:dyDescent="0.15">
      <c r="D35" s="25"/>
      <c r="E35" s="25"/>
    </row>
    <row r="36" spans="4:5" x14ac:dyDescent="0.15">
      <c r="D36" s="25"/>
      <c r="E36" s="25"/>
    </row>
    <row r="37" spans="4:5" x14ac:dyDescent="0.15">
      <c r="D37" s="25"/>
      <c r="E37" s="25"/>
    </row>
    <row r="38" spans="4:5" x14ac:dyDescent="0.15">
      <c r="D38" s="25"/>
      <c r="E38" s="25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2015-04-14T13:14:33Z</dcterms:created>
  <dcterms:modified xsi:type="dcterms:W3CDTF">2015-04-18T06:54:26Z</dcterms:modified>
</cp:coreProperties>
</file>